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11201307\Documents\Chatbot_HR\Sysco\"/>
    </mc:Choice>
  </mc:AlternateContent>
  <xr:revisionPtr revIDLastSave="0" documentId="13_ncr:1_{228089A1-C53E-4A94-95EE-147BC3450EC9}" xr6:coauthVersionLast="45" xr6:coauthVersionMax="45" xr10:uidLastSave="{00000000-0000-0000-0000-000000000000}"/>
  <bookViews>
    <workbookView xWindow="-120" yWindow="-120" windowWidth="20730" windowHeight="11160" tabRatio="775" xr2:uid="{00000000-000D-0000-FFFF-FFFF00000000}"/>
  </bookViews>
  <sheets>
    <sheet name="Dashboard" sheetId="3" r:id="rId1"/>
    <sheet name="Forecast" sheetId="10" state="hidden" r:id="rId2"/>
    <sheet name="Pivot" sheetId="1" state="hidden" r:id="rId3"/>
    <sheet name="Data" sheetId="2" state="hidden" r:id="rId4"/>
    <sheet name="Forecast(Amount)" sheetId="5" state="hidden" r:id="rId5"/>
    <sheet name="Forecast(Produce)" sheetId="7" state="hidden" r:id="rId6"/>
    <sheet name="Forecast(Meat)" sheetId="8" state="hidden" r:id="rId7"/>
    <sheet name="Forecast(Dairy)" sheetId="9" state="hidden" r:id="rId8"/>
    <sheet name="Forecast Data" sheetId="4" state="hidden" r:id="rId9"/>
  </sheets>
  <definedNames>
    <definedName name="_xlnm._FilterDatabase" localSheetId="3" hidden="1">Data!$A$1:$P$289</definedName>
    <definedName name="Slicer_Delivery">#N/A</definedName>
    <definedName name="Slicer_Month">#N/A</definedName>
    <definedName name="Slicer_Payment">#N/A</definedName>
  </definedNames>
  <calcPr calcId="191029"/>
  <pivotCaches>
    <pivotCache cacheId="83" r:id="rId10"/>
    <pivotCache cacheId="84" r:id="rId11"/>
    <pivotCache cacheId="85"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B2" i="1"/>
  <c r="C2" i="1"/>
  <c r="J3" i="4" l="1"/>
  <c r="K3" i="4"/>
  <c r="L3" i="4"/>
  <c r="J4" i="4"/>
  <c r="K4" i="4"/>
  <c r="L4" i="4"/>
  <c r="J5" i="4"/>
  <c r="K5" i="4"/>
  <c r="L5" i="4"/>
  <c r="J6" i="4"/>
  <c r="K6" i="4"/>
  <c r="L6" i="4"/>
  <c r="J7" i="4"/>
  <c r="K7" i="4"/>
  <c r="L7" i="4"/>
  <c r="J8" i="4"/>
  <c r="K8" i="4"/>
  <c r="L8" i="4"/>
  <c r="J9" i="4"/>
  <c r="K9" i="4"/>
  <c r="L9" i="4"/>
  <c r="J10" i="4"/>
  <c r="K10" i="4"/>
  <c r="L10" i="4"/>
  <c r="J11" i="4"/>
  <c r="K11" i="4"/>
  <c r="L11" i="4"/>
  <c r="J12" i="4"/>
  <c r="K12" i="4"/>
  <c r="L12" i="4"/>
  <c r="J13" i="4"/>
  <c r="K13" i="4"/>
  <c r="L13" i="4"/>
  <c r="J14" i="4"/>
  <c r="K14" i="4"/>
  <c r="L14" i="4"/>
  <c r="J15" i="4"/>
  <c r="K15" i="4"/>
  <c r="L15" i="4"/>
  <c r="J16" i="4"/>
  <c r="K16" i="4"/>
  <c r="L16" i="4"/>
  <c r="J17" i="4"/>
  <c r="K17" i="4"/>
  <c r="L17" i="4"/>
  <c r="J18" i="4"/>
  <c r="K18" i="4"/>
  <c r="L18" i="4"/>
  <c r="J19" i="4"/>
  <c r="K19" i="4"/>
  <c r="L19" i="4"/>
  <c r="J20" i="4"/>
  <c r="K20" i="4"/>
  <c r="L20" i="4"/>
  <c r="J21" i="4"/>
  <c r="K21" i="4"/>
  <c r="L21" i="4"/>
  <c r="J22" i="4"/>
  <c r="K22" i="4"/>
  <c r="L22" i="4"/>
  <c r="J23" i="4"/>
  <c r="K23" i="4"/>
  <c r="L23" i="4"/>
  <c r="J24" i="4"/>
  <c r="K24" i="4"/>
  <c r="L24" i="4"/>
  <c r="J25" i="4"/>
  <c r="K25" i="4"/>
  <c r="L25" i="4"/>
  <c r="J26" i="4"/>
  <c r="K26" i="4"/>
  <c r="L26" i="4"/>
  <c r="J27" i="4"/>
  <c r="K27" i="4"/>
  <c r="L27" i="4"/>
  <c r="J28" i="4"/>
  <c r="K28" i="4"/>
  <c r="L28" i="4"/>
  <c r="J29" i="4"/>
  <c r="K29" i="4"/>
  <c r="L29" i="4"/>
  <c r="J30" i="4"/>
  <c r="K30" i="4"/>
  <c r="L30" i="4"/>
  <c r="J31" i="4"/>
  <c r="K31" i="4"/>
  <c r="L31" i="4"/>
  <c r="J32" i="4"/>
  <c r="K32" i="4"/>
  <c r="L32" i="4"/>
  <c r="J33" i="4"/>
  <c r="K33" i="4"/>
  <c r="L33" i="4"/>
  <c r="J34" i="4"/>
  <c r="K34" i="4"/>
  <c r="L34" i="4"/>
  <c r="J35" i="4"/>
  <c r="K35" i="4"/>
  <c r="L35" i="4"/>
  <c r="J36" i="4"/>
  <c r="K36" i="4"/>
  <c r="L36" i="4"/>
  <c r="J37" i="4"/>
  <c r="K37" i="4"/>
  <c r="L37" i="4"/>
  <c r="J38" i="4"/>
  <c r="K38" i="4"/>
  <c r="L38" i="4"/>
  <c r="J39" i="4"/>
  <c r="K39" i="4"/>
  <c r="L39" i="4"/>
  <c r="J40" i="4"/>
  <c r="K40" i="4"/>
  <c r="L40" i="4"/>
  <c r="J41" i="4"/>
  <c r="K41" i="4"/>
  <c r="L41" i="4"/>
  <c r="J42" i="4"/>
  <c r="K42" i="4"/>
  <c r="L42" i="4"/>
  <c r="J43" i="4"/>
  <c r="K43" i="4"/>
  <c r="L43" i="4"/>
  <c r="J44" i="4"/>
  <c r="K44" i="4"/>
  <c r="L44" i="4"/>
  <c r="J45" i="4"/>
  <c r="K45" i="4"/>
  <c r="L45" i="4"/>
  <c r="J46" i="4"/>
  <c r="K46" i="4"/>
  <c r="L46" i="4"/>
  <c r="J47" i="4"/>
  <c r="K47" i="4"/>
  <c r="L47" i="4"/>
  <c r="J48" i="4"/>
  <c r="K48" i="4"/>
  <c r="L48" i="4"/>
  <c r="J49" i="4"/>
  <c r="K49" i="4"/>
  <c r="L49" i="4"/>
  <c r="J50" i="4"/>
  <c r="K50" i="4"/>
  <c r="L50" i="4"/>
  <c r="J51" i="4"/>
  <c r="K51" i="4"/>
  <c r="L51" i="4"/>
  <c r="J52" i="4"/>
  <c r="K52" i="4"/>
  <c r="L52" i="4"/>
  <c r="J53" i="4"/>
  <c r="K53" i="4"/>
  <c r="L53" i="4"/>
  <c r="J54" i="4"/>
  <c r="K54" i="4"/>
  <c r="L54" i="4"/>
  <c r="J55" i="4"/>
  <c r="K55" i="4"/>
  <c r="L55" i="4"/>
  <c r="J56" i="4"/>
  <c r="K56" i="4"/>
  <c r="L56" i="4"/>
  <c r="J57" i="4"/>
  <c r="K57" i="4"/>
  <c r="L57" i="4"/>
  <c r="J58" i="4"/>
  <c r="K58" i="4"/>
  <c r="L58" i="4"/>
  <c r="J59" i="4"/>
  <c r="K59" i="4"/>
  <c r="L59" i="4"/>
  <c r="J60" i="4"/>
  <c r="K60" i="4"/>
  <c r="L60" i="4"/>
  <c r="J61" i="4"/>
  <c r="K61" i="4"/>
  <c r="L61" i="4"/>
  <c r="L2" i="4"/>
  <c r="K2"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2" i="4"/>
  <c r="C65" i="9"/>
  <c r="D62" i="9"/>
  <c r="D70" i="9"/>
  <c r="D64" i="9"/>
  <c r="D72" i="9"/>
  <c r="D67" i="9"/>
  <c r="C63" i="9"/>
  <c r="D69" i="9"/>
  <c r="C66" i="9"/>
  <c r="D63" i="9"/>
  <c r="D71" i="9"/>
  <c r="C67" i="9"/>
  <c r="C70" i="9"/>
  <c r="D68" i="9"/>
  <c r="C72" i="9"/>
  <c r="C68" i="9"/>
  <c r="D65" i="9"/>
  <c r="C69" i="9"/>
  <c r="D66" i="9"/>
  <c r="C62" i="9"/>
  <c r="C71" i="9"/>
  <c r="C64" i="9"/>
  <c r="C65" i="8"/>
  <c r="D62" i="8"/>
  <c r="D70" i="8"/>
  <c r="D64" i="8"/>
  <c r="C70" i="8"/>
  <c r="D68" i="8"/>
  <c r="D69" i="8"/>
  <c r="C66" i="8"/>
  <c r="D63" i="8"/>
  <c r="D71" i="8"/>
  <c r="C67" i="8"/>
  <c r="D72" i="8"/>
  <c r="D67" i="8"/>
  <c r="C71" i="8"/>
  <c r="C72" i="8"/>
  <c r="C68" i="8"/>
  <c r="D65" i="8"/>
  <c r="C69" i="8"/>
  <c r="D66" i="8"/>
  <c r="C62" i="8"/>
  <c r="C63" i="8"/>
  <c r="C64" i="8"/>
  <c r="C65" i="7"/>
  <c r="C63" i="7"/>
  <c r="C64" i="7"/>
  <c r="C66" i="7"/>
  <c r="C67" i="7"/>
  <c r="C70" i="7"/>
  <c r="C68" i="7"/>
  <c r="C69" i="7"/>
  <c r="C62" i="7"/>
  <c r="C71" i="7"/>
  <c r="C72" i="7"/>
  <c r="C65" i="5"/>
  <c r="C66" i="5"/>
  <c r="C63" i="5"/>
  <c r="C64" i="5"/>
  <c r="C67" i="5"/>
  <c r="C62" i="5"/>
  <c r="C68" i="5"/>
  <c r="C69" i="5"/>
  <c r="C70" i="5"/>
  <c r="C71" i="5"/>
  <c r="C72" i="5"/>
  <c r="E71" i="7" l="1"/>
  <c r="E70" i="7"/>
  <c r="E63" i="7"/>
  <c r="D62" i="7"/>
  <c r="E67" i="7"/>
  <c r="E65" i="7"/>
  <c r="E62" i="7"/>
  <c r="D67" i="7"/>
  <c r="D65" i="7"/>
  <c r="E69" i="7"/>
  <c r="D66" i="7"/>
  <c r="D70" i="7"/>
  <c r="D69" i="7"/>
  <c r="E66" i="7"/>
  <c r="D72" i="7"/>
  <c r="E68" i="7"/>
  <c r="D64" i="7"/>
  <c r="E72" i="7"/>
  <c r="D68" i="7"/>
  <c r="E64" i="7"/>
  <c r="D71" i="7"/>
  <c r="D63" i="7"/>
  <c r="E71" i="5"/>
  <c r="E62" i="5"/>
  <c r="E66" i="5"/>
  <c r="D70" i="5"/>
  <c r="E67" i="5"/>
  <c r="E65" i="5"/>
  <c r="D65" i="5"/>
  <c r="E72" i="5"/>
  <c r="D72" i="5"/>
  <c r="D71" i="5"/>
  <c r="E70" i="5"/>
  <c r="D67" i="5"/>
  <c r="E68" i="5"/>
  <c r="D68" i="5"/>
  <c r="D62" i="5"/>
  <c r="E69" i="5"/>
  <c r="D64" i="5"/>
  <c r="D69" i="5"/>
  <c r="E64" i="5"/>
  <c r="D63" i="5"/>
  <c r="E63" i="5"/>
  <c r="D66" i="5"/>
</calcChain>
</file>

<file path=xl/sharedStrings.xml><?xml version="1.0" encoding="utf-8"?>
<sst xmlns="http://schemas.openxmlformats.org/spreadsheetml/2006/main" count="2148" uniqueCount="62">
  <si>
    <t>Row Labels</t>
  </si>
  <si>
    <t>Sum of Amount</t>
  </si>
  <si>
    <t>Jan</t>
  </si>
  <si>
    <t>Paid</t>
  </si>
  <si>
    <t>Feb</t>
  </si>
  <si>
    <t>Pending</t>
  </si>
  <si>
    <t>Mar</t>
  </si>
  <si>
    <t>Grand Total</t>
  </si>
  <si>
    <t>Apr</t>
  </si>
  <si>
    <t>May</t>
  </si>
  <si>
    <t>Jun</t>
  </si>
  <si>
    <t>Jul</t>
  </si>
  <si>
    <t>Aug</t>
  </si>
  <si>
    <t>Sep</t>
  </si>
  <si>
    <t>Oct</t>
  </si>
  <si>
    <t>Nov</t>
  </si>
  <si>
    <t>Dec</t>
  </si>
  <si>
    <t>Date</t>
  </si>
  <si>
    <t>Month</t>
  </si>
  <si>
    <t>Name</t>
  </si>
  <si>
    <t>ID</t>
  </si>
  <si>
    <t>Mobile No</t>
  </si>
  <si>
    <t>PO</t>
  </si>
  <si>
    <t>Amount</t>
  </si>
  <si>
    <t>Total</t>
  </si>
  <si>
    <t>Shipped</t>
  </si>
  <si>
    <t>Not Shipped</t>
  </si>
  <si>
    <t>State</t>
  </si>
  <si>
    <t>City</t>
  </si>
  <si>
    <t>Values</t>
  </si>
  <si>
    <t>Column Labels</t>
  </si>
  <si>
    <t>Average of Amount</t>
  </si>
  <si>
    <t xml:space="preserve">Delivery </t>
  </si>
  <si>
    <t>Payment</t>
  </si>
  <si>
    <t>New Jersey</t>
  </si>
  <si>
    <t>New York</t>
  </si>
  <si>
    <t>Jack</t>
  </si>
  <si>
    <t>Meat</t>
  </si>
  <si>
    <t>Dairy</t>
  </si>
  <si>
    <t>Produce</t>
  </si>
  <si>
    <t>Sum of Meat</t>
  </si>
  <si>
    <t>Sum of Dairy</t>
  </si>
  <si>
    <t>Sum of Produce</t>
  </si>
  <si>
    <t>Sum of Dairy in litres</t>
  </si>
  <si>
    <t xml:space="preserve">Sum of Meat in Tons </t>
  </si>
  <si>
    <t>Sum of Produce in Tons</t>
  </si>
  <si>
    <t>Forecast(Amount)</t>
  </si>
  <si>
    <t>Forecast(Produce)</t>
  </si>
  <si>
    <t>Lower Confidence Bound(Produce)</t>
  </si>
  <si>
    <t>Upper Confidence Bound(Produce)</t>
  </si>
  <si>
    <t>Forecast(Meat)</t>
  </si>
  <si>
    <t>Confidence Interval(Meat)</t>
  </si>
  <si>
    <t>Forecast(Dairy)</t>
  </si>
  <si>
    <t>Confidence Interval(Dairy)</t>
  </si>
  <si>
    <t>Upper Confidence (Amount)</t>
  </si>
  <si>
    <t>Lower Confidence (Amount)</t>
  </si>
  <si>
    <t>Group</t>
  </si>
  <si>
    <t>California</t>
  </si>
  <si>
    <t>Los Angeles</t>
  </si>
  <si>
    <t>San Francisco</t>
  </si>
  <si>
    <t>West</t>
  </si>
  <si>
    <t>West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</si>
</sst>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C09]dd/mmm/yy;@"/>
    <numFmt numFmtId="166" formatCode="[$$-409]#,##0.00"/>
  </numFmts>
  <fonts count="4" x14ac:knownFonts="1">
    <font>
      <sz val="11"/>
      <color theme="1"/>
      <name val="Calibri"/>
      <family val="2"/>
      <scheme val="minor"/>
    </font>
    <font>
      <b/>
      <sz val="16"/>
      <color theme="0"/>
      <name val="Calibri"/>
      <family val="2"/>
      <scheme val="minor"/>
    </font>
    <font>
      <b/>
      <sz val="20"/>
      <color theme="0"/>
      <name val="Calibri"/>
      <family val="2"/>
      <scheme val="minor"/>
    </font>
    <font>
      <sz val="20"/>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18">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166" fontId="0" fillId="0" borderId="0" xfId="0" applyNumberFormat="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6" xfId="0" applyNumberFormat="1" applyBorder="1" applyAlignment="1">
      <alignment horizontal="center" vertical="center"/>
    </xf>
    <xf numFmtId="1" fontId="0" fillId="0" borderId="17" xfId="0" applyNumberFormat="1" applyBorder="1" applyAlignment="1">
      <alignment horizontal="center" vertical="center"/>
    </xf>
    <xf numFmtId="2" fontId="0" fillId="0" borderId="0" xfId="0" applyNumberFormat="1"/>
    <xf numFmtId="0" fontId="0" fillId="0" borderId="0" xfId="0" applyAlignment="1">
      <alignment horizontal="left" vertical="center"/>
    </xf>
    <xf numFmtId="0" fontId="3"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40">
    <dxf>
      <numFmt numFmtId="164" formatCode="&quot;₹&quot;\ #,##0.00"/>
    </dxf>
    <dxf>
      <numFmt numFmtId="164" formatCode="&quot;₹&quot;\ #,##0.00"/>
    </dxf>
    <dxf>
      <numFmt numFmtId="166" formatCode="[$$-409]#,##0.00"/>
    </dxf>
    <dxf>
      <numFmt numFmtId="166" formatCode="[$$-409]#,##0.00"/>
    </dxf>
    <dxf>
      <numFmt numFmtId="166" formatCode="[$$-409]#,##0.00"/>
    </dxf>
    <dxf>
      <numFmt numFmtId="164" formatCode="&quot;₹&quot;\ #,##0.00"/>
    </dxf>
    <dxf>
      <numFmt numFmtId="164" formatCode="&quot;₹&quot;\ #,##0.00"/>
    </dxf>
    <dxf>
      <numFmt numFmtId="166" formatCode="[$$-409]#,##0.00"/>
    </dxf>
    <dxf>
      <numFmt numFmtId="166" formatCode="[$$-409]#,##0.00"/>
    </dxf>
    <dxf>
      <numFmt numFmtId="166" formatCode="[$$-409]#,##0.00"/>
    </dxf>
    <dxf>
      <numFmt numFmtId="164" formatCode="&quot;₹&quot;\ #,##0.00"/>
    </dxf>
    <dxf>
      <numFmt numFmtId="164" formatCode="&quot;₹&quot;\ #,##0.00"/>
    </dxf>
    <dxf>
      <numFmt numFmtId="166" formatCode="[$$-409]#,##0.00"/>
    </dxf>
    <dxf>
      <numFmt numFmtId="166" formatCode="[$$-409]#,##0.00"/>
    </dxf>
    <dxf>
      <numFmt numFmtId="166" formatCode="[$$-409]#,##0.00"/>
    </dxf>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numFmt numFmtId="166" formatCode="[$$-409]#,##0.00"/>
    </dxf>
    <dxf>
      <numFmt numFmtId="166" formatCode="[$$-409]#,##0.00"/>
    </dxf>
    <dxf>
      <numFmt numFmtId="166" formatCode="[$$-409]#,##0.00"/>
    </dxf>
    <dxf>
      <alignment vertical="center"/>
    </dxf>
    <dxf>
      <alignment vertic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64" formatCode="&quot;₹&quot;\ #,##0.00"/>
    </dxf>
    <dxf>
      <numFmt numFmtId="164" formatCode="&quot;₹&quot;\ #,##0.00"/>
    </dxf>
    <dxf>
      <numFmt numFmtId="164" formatCode="&quot;₹&quot;\ #,##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[SalesReportW.xlsx]Pivot!PivotTable2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[$$-409]#,##0.00</c:formatCode>
                <c:ptCount val="12"/>
                <c:pt idx="0">
                  <c:v>943638</c:v>
                </c:pt>
                <c:pt idx="1">
                  <c:v>1085088</c:v>
                </c:pt>
                <c:pt idx="2">
                  <c:v>631623</c:v>
                </c:pt>
                <c:pt idx="3">
                  <c:v>652377</c:v>
                </c:pt>
                <c:pt idx="4">
                  <c:v>283182</c:v>
                </c:pt>
                <c:pt idx="5">
                  <c:v>652374</c:v>
                </c:pt>
                <c:pt idx="6">
                  <c:v>611280</c:v>
                </c:pt>
                <c:pt idx="7">
                  <c:v>403188</c:v>
                </c:pt>
                <c:pt idx="8">
                  <c:v>679704</c:v>
                </c:pt>
                <c:pt idx="9">
                  <c:v>628839</c:v>
                </c:pt>
                <c:pt idx="10">
                  <c:v>602370</c:v>
                </c:pt>
                <c:pt idx="11">
                  <c:v>691365</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CA53-413C-BABA-B37CAF02E925}"/>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CA53-413C-BABA-B37CAF02E925}"/>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CA53-413C-BABA-B37CAF02E925}"/>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CA53-413C-BABA-B37CAF02E92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2DEC-4C54-A724-687430D1CFA5}"/>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2DEC-4C54-A724-687430D1CFA5}"/>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A7A4-4B42-8361-DEC59D8D0C5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A7A4-4B42-8361-DEC59D8D0C5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26C9-4DD3-BF75-078E7BEF0A82}"/>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26C9-4DD3-BF75-078E7BEF0A82}"/>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26C9-4DD3-BF75-078E7BEF0A82}"/>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26C9-4DD3-BF75-078E7BEF0A82}"/>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638F-40EE-B833-EB60FF86274F}"/>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638F-40EE-B833-EB60FF86274F}"/>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638F-40EE-B833-EB60FF86274F}"/>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638F-40EE-B833-EB60FF8627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D6C6-4BF7-A243-FB4E376BFCEC}"/>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D6C6-4BF7-A243-FB4E376BFCEC}"/>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80D6-4B20-A97F-A65C482A8C2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80D6-4B20-A97F-A65C482A8C2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[SalesReportW.xlsx]Pivot!PivotTable4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6224946</c:v>
                </c:pt>
                <c:pt idx="1">
                  <c:v>1640082</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[SalesReportW.xlsx]Pivot!PivotTable6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397008438461319"/>
          <c:y val="2.5050568678915135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1140647419072613"/>
          <c:w val="0.76273823836536558"/>
          <c:h val="0.72041924759405074"/>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Pivot!$Z$7:$Z$8</c:f>
              <c:strCache>
                <c:ptCount val="1"/>
                <c:pt idx="0">
                  <c:v>Jack</c:v>
                </c:pt>
              </c:strCache>
            </c:strRef>
          </c:cat>
          <c:val>
            <c:numRef>
              <c:f>Pivot!$AA$7:$AA$8</c:f>
              <c:numCache>
                <c:formatCode>"₹"\ #,##0.00</c:formatCode>
                <c:ptCount val="1"/>
                <c:pt idx="0">
                  <c:v>6224946</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Pivot!$Z$7:$Z$8</c:f>
              <c:strCache>
                <c:ptCount val="1"/>
                <c:pt idx="0">
                  <c:v>Jack</c:v>
                </c:pt>
              </c:strCache>
            </c:strRef>
          </c:cat>
          <c:val>
            <c:numRef>
              <c:f>Pivot!$AB$7:$AB$8</c:f>
              <c:numCache>
                <c:formatCode>"₹"\ #,##0.00</c:formatCode>
                <c:ptCount val="1"/>
                <c:pt idx="0">
                  <c:v>1640082</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[SalesReportW.xlsx]Pivot!PivotTable3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Meat sales in Tons</a:t>
            </a:r>
          </a:p>
        </c:rich>
      </c:tx>
      <c:layout>
        <c:manualLayout>
          <c:xMode val="edge"/>
          <c:yMode val="edge"/>
          <c:x val="0.35563178918068933"/>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4672</c:v>
                </c:pt>
                <c:pt idx="1">
                  <c:v>4752</c:v>
                </c:pt>
                <c:pt idx="2">
                  <c:v>2924</c:v>
                </c:pt>
                <c:pt idx="3">
                  <c:v>3020</c:v>
                </c:pt>
                <c:pt idx="4">
                  <c:v>1642</c:v>
                </c:pt>
                <c:pt idx="5">
                  <c:v>3010</c:v>
                </c:pt>
                <c:pt idx="6">
                  <c:v>2832</c:v>
                </c:pt>
                <c:pt idx="7">
                  <c:v>1558</c:v>
                </c:pt>
                <c:pt idx="8">
                  <c:v>3132</c:v>
                </c:pt>
                <c:pt idx="9">
                  <c:v>2940</c:v>
                </c:pt>
                <c:pt idx="10">
                  <c:v>2744</c:v>
                </c:pt>
                <c:pt idx="11">
                  <c:v>3218</c:v>
                </c:pt>
              </c:numCache>
            </c:numRef>
          </c:val>
          <c:smooth val="0"/>
          <c:extLst>
            <c:ext xmlns:c16="http://schemas.microsoft.com/office/drawing/2014/chart" uri="{C3380CC4-5D6E-409C-BE32-E72D297353CC}">
              <c16:uniqueId val="{00000002-7F7E-4A63-8D7B-F4ADFA97E12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[SalesReportW.xlsx]Pivot!PivotTable7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Dairy sales in litres</a:t>
            </a:r>
            <a:endParaRPr lang="en-IN"/>
          </a:p>
        </c:rich>
      </c:tx>
      <c:layout>
        <c:manualLayout>
          <c:xMode val="edge"/>
          <c:yMode val="edge"/>
          <c:x val="0.33445249757502366"/>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7224</c:v>
                </c:pt>
                <c:pt idx="1">
                  <c:v>7584</c:v>
                </c:pt>
                <c:pt idx="2">
                  <c:v>3178</c:v>
                </c:pt>
                <c:pt idx="3">
                  <c:v>4912</c:v>
                </c:pt>
                <c:pt idx="4">
                  <c:v>1754</c:v>
                </c:pt>
                <c:pt idx="5">
                  <c:v>4848</c:v>
                </c:pt>
                <c:pt idx="6">
                  <c:v>4852</c:v>
                </c:pt>
                <c:pt idx="7">
                  <c:v>3296</c:v>
                </c:pt>
                <c:pt idx="8">
                  <c:v>4166</c:v>
                </c:pt>
                <c:pt idx="9">
                  <c:v>4252</c:v>
                </c:pt>
                <c:pt idx="10">
                  <c:v>4294</c:v>
                </c:pt>
                <c:pt idx="11">
                  <c:v>4848</c:v>
                </c:pt>
              </c:numCache>
            </c:numRef>
          </c:val>
          <c:smooth val="0"/>
          <c:extLst>
            <c:ext xmlns:c16="http://schemas.microsoft.com/office/drawing/2014/chart" uri="{C3380CC4-5D6E-409C-BE32-E72D297353CC}">
              <c16:uniqueId val="{00000002-4C19-457D-9CF9-1242C5F291F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[SalesReportW.xlsx]Pivot!PivotTable8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Produce sales in Tons</a:t>
            </a:r>
            <a:endParaRPr lang="en-IN"/>
          </a:p>
        </c:rich>
      </c:tx>
      <c:layout>
        <c:manualLayout>
          <c:xMode val="edge"/>
          <c:yMode val="edge"/>
          <c:x val="0.32605129502774416"/>
          <c:y val="2.6803851734599655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1590</c:v>
                </c:pt>
                <c:pt idx="1">
                  <c:v>2074</c:v>
                </c:pt>
                <c:pt idx="2">
                  <c:v>1168</c:v>
                </c:pt>
                <c:pt idx="3">
                  <c:v>1056</c:v>
                </c:pt>
                <c:pt idx="4">
                  <c:v>346</c:v>
                </c:pt>
                <c:pt idx="5">
                  <c:v>1258</c:v>
                </c:pt>
                <c:pt idx="6">
                  <c:v>1302</c:v>
                </c:pt>
                <c:pt idx="7">
                  <c:v>572</c:v>
                </c:pt>
                <c:pt idx="8">
                  <c:v>1054</c:v>
                </c:pt>
                <c:pt idx="9">
                  <c:v>1464</c:v>
                </c:pt>
                <c:pt idx="10">
                  <c:v>838</c:v>
                </c:pt>
                <c:pt idx="11">
                  <c:v>942</c:v>
                </c:pt>
              </c:numCache>
            </c:numRef>
          </c:val>
          <c:smooth val="0"/>
          <c:extLst>
            <c:ext xmlns:c16="http://schemas.microsoft.com/office/drawing/2014/chart" uri="{C3380CC4-5D6E-409C-BE32-E72D297353CC}">
              <c16:uniqueId val="{00000002-789B-4FB5-A62C-110E4AACA08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Meat</c:v>
                </c:pt>
                <c:pt idx="1">
                  <c:v>Dairy</c:v>
                </c:pt>
                <c:pt idx="2">
                  <c:v>Produce</c:v>
                </c:pt>
              </c:strCache>
            </c:strRef>
          </c:cat>
          <c:val>
            <c:numRef>
              <c:f>Pivot!$A$2:$C$2</c:f>
              <c:numCache>
                <c:formatCode>General</c:formatCode>
                <c:ptCount val="3"/>
                <c:pt idx="0">
                  <c:v>36444</c:v>
                </c:pt>
                <c:pt idx="1">
                  <c:v>55208</c:v>
                </c:pt>
                <c:pt idx="2">
                  <c:v>13664</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[SalesReportW.xlsx]Pivot!PivotTable1</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r>
              <a:rPr lang="en-IN" sz="1200" b="1" i="0" cap="all" baseline="0">
                <a:effectLst/>
              </a:rPr>
              <a:t>Regions wise product qty split </a:t>
            </a:r>
            <a:endParaRPr lang="en-IN" sz="800">
              <a:effectLst/>
            </a:endParaRPr>
          </a:p>
        </c:rich>
      </c:tx>
      <c:layout>
        <c:manualLayout>
          <c:xMode val="edge"/>
          <c:yMode val="edge"/>
          <c:x val="0.31091307704184029"/>
          <c:y val="3.23624595469255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Sum of Meat in Tons </c:v>
                </c:pt>
              </c:strCache>
            </c:strRef>
          </c:tx>
          <c:spPr>
            <a:solidFill>
              <a:schemeClr val="accent6"/>
            </a:solidFill>
            <a:ln>
              <a:noFill/>
            </a:ln>
            <a:effectLst/>
          </c:spPr>
          <c:invertIfNegative val="0"/>
          <c:cat>
            <c:strRef>
              <c:f>Pivot!$A$7:$A$8</c:f>
              <c:strCache>
                <c:ptCount val="1"/>
                <c:pt idx="0">
                  <c:v>California</c:v>
                </c:pt>
              </c:strCache>
            </c:strRef>
          </c:cat>
          <c:val>
            <c:numRef>
              <c:f>Pivot!$B$7:$B$8</c:f>
              <c:numCache>
                <c:formatCode>General</c:formatCode>
                <c:ptCount val="1"/>
                <c:pt idx="0">
                  <c:v>36444</c:v>
                </c:pt>
              </c:numCache>
            </c:numRef>
          </c:val>
          <c:extLst>
            <c:ext xmlns:c16="http://schemas.microsoft.com/office/drawing/2014/chart" uri="{C3380CC4-5D6E-409C-BE32-E72D297353CC}">
              <c16:uniqueId val="{00000000-D105-490E-8C6F-6C89BDE2E0BC}"/>
            </c:ext>
          </c:extLst>
        </c:ser>
        <c:ser>
          <c:idx val="2"/>
          <c:order val="2"/>
          <c:tx>
            <c:strRef>
              <c:f>Pivot!$D$5:$D$6</c:f>
              <c:strCache>
                <c:ptCount val="1"/>
                <c:pt idx="0">
                  <c:v>Sum of Produce in Tons</c:v>
                </c:pt>
              </c:strCache>
            </c:strRef>
          </c:tx>
          <c:spPr>
            <a:solidFill>
              <a:schemeClr val="accent4"/>
            </a:solidFill>
            <a:ln>
              <a:noFill/>
            </a:ln>
            <a:effectLst/>
          </c:spPr>
          <c:invertIfNegative val="0"/>
          <c:cat>
            <c:strRef>
              <c:f>Pivot!$A$7:$A$8</c:f>
              <c:strCache>
                <c:ptCount val="1"/>
                <c:pt idx="0">
                  <c:v>California</c:v>
                </c:pt>
              </c:strCache>
            </c:strRef>
          </c:cat>
          <c:val>
            <c:numRef>
              <c:f>Pivot!$D$7:$D$8</c:f>
              <c:numCache>
                <c:formatCode>General</c:formatCode>
                <c:ptCount val="1"/>
                <c:pt idx="0">
                  <c:v>13664</c:v>
                </c:pt>
              </c:numCache>
            </c:numRef>
          </c:val>
          <c:extLst>
            <c:ext xmlns:c16="http://schemas.microsoft.com/office/drawing/2014/chart" uri="{C3380CC4-5D6E-409C-BE32-E72D297353CC}">
              <c16:uniqueId val="{00000002-D105-490E-8C6F-6C89BDE2E0BC}"/>
            </c:ext>
          </c:extLst>
        </c:ser>
        <c:dLbls>
          <c:showLegendKey val="0"/>
          <c:showVal val="0"/>
          <c:showCatName val="0"/>
          <c:showSerName val="0"/>
          <c:showPercent val="0"/>
          <c:showBubbleSize val="0"/>
        </c:dLbls>
        <c:gapWidth val="219"/>
        <c:axId val="180087023"/>
        <c:axId val="247188479"/>
      </c:barChart>
      <c:barChart>
        <c:barDir val="col"/>
        <c:grouping val="clustered"/>
        <c:varyColors val="0"/>
        <c:ser>
          <c:idx val="1"/>
          <c:order val="1"/>
          <c:tx>
            <c:strRef>
              <c:f>Pivot!$C$5:$C$6</c:f>
              <c:strCache>
                <c:ptCount val="1"/>
                <c:pt idx="0">
                  <c:v>Sum of Dairy in litres</c:v>
                </c:pt>
              </c:strCache>
            </c:strRef>
          </c:tx>
          <c:spPr>
            <a:solidFill>
              <a:schemeClr val="accent5"/>
            </a:solidFill>
            <a:ln>
              <a:noFill/>
            </a:ln>
            <a:effectLst/>
          </c:spPr>
          <c:invertIfNegative val="0"/>
          <c:cat>
            <c:strRef>
              <c:f>Pivot!$A$7:$A$8</c:f>
              <c:strCache>
                <c:ptCount val="1"/>
                <c:pt idx="0">
                  <c:v>California</c:v>
                </c:pt>
              </c:strCache>
            </c:strRef>
          </c:cat>
          <c:val>
            <c:numRef>
              <c:f>Pivot!$C$7:$C$8</c:f>
              <c:numCache>
                <c:formatCode>General</c:formatCode>
                <c:ptCount val="1"/>
                <c:pt idx="0">
                  <c:v>55208</c:v>
                </c:pt>
              </c:numCache>
            </c:numRef>
          </c:val>
          <c:extLst>
            <c:ext xmlns:c16="http://schemas.microsoft.com/office/drawing/2014/chart" uri="{C3380CC4-5D6E-409C-BE32-E72D297353CC}">
              <c16:uniqueId val="{00000001-D105-490E-8C6F-6C89BDE2E0BC}"/>
            </c:ext>
          </c:extLst>
        </c:ser>
        <c:dLbls>
          <c:showLegendKey val="0"/>
          <c:showVal val="0"/>
          <c:showCatName val="0"/>
          <c:showSerName val="0"/>
          <c:showPercent val="0"/>
          <c:showBubbleSize val="0"/>
        </c:dLbls>
        <c:gapWidth val="219"/>
        <c:axId val="539356672"/>
        <c:axId val="532809280"/>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valAx>
        <c:axId val="532809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672"/>
        <c:crosses val="max"/>
        <c:crossBetween val="between"/>
      </c:valAx>
      <c:catAx>
        <c:axId val="539356672"/>
        <c:scaling>
          <c:orientation val="minMax"/>
        </c:scaling>
        <c:delete val="1"/>
        <c:axPos val="b"/>
        <c:numFmt formatCode="General" sourceLinked="1"/>
        <c:majorTickMark val="out"/>
        <c:minorTickMark val="none"/>
        <c:tickLblPos val="nextTo"/>
        <c:crossAx val="532809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5594-4CF6-AF2E-C9C25F8EF1CB}"/>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5594-4CF6-AF2E-C9C25F8EF1CB}"/>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5594-4CF6-AF2E-C9C25F8EF1CB}"/>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5594-4CF6-AF2E-C9C25F8EF1CB}"/>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485775</xdr:colOff>
      <xdr:row>28</xdr:row>
      <xdr:rowOff>104775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0</xdr:row>
      <xdr:rowOff>19050</xdr:rowOff>
    </xdr:from>
    <xdr:to>
      <xdr:col>3</xdr:col>
      <xdr:colOff>600075</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0</xdr:row>
      <xdr:rowOff>19050</xdr:rowOff>
    </xdr:from>
    <xdr:to>
      <xdr:col>20</xdr:col>
      <xdr:colOff>523876</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334750" y="19050"/>
              <a:ext cx="15335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180975</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533399</xdr:colOff>
      <xdr:row>18</xdr:row>
      <xdr:rowOff>123826</xdr:rowOff>
    </xdr:from>
    <xdr:to>
      <xdr:col>21</xdr:col>
      <xdr:colOff>38099</xdr:colOff>
      <xdr:row>28</xdr:row>
      <xdr:rowOff>85726</xdr:rowOff>
    </xdr:to>
    <xdr:graphicFrame macro="">
      <xdr:nvGraphicFramePr>
        <xdr:cNvPr id="15" name="Chart 14">
          <a:extLst>
            <a:ext uri="{FF2B5EF4-FFF2-40B4-BE49-F238E27FC236}">
              <a16:creationId xmlns:a16="http://schemas.microsoft.com/office/drawing/2014/main" id="{76999CFF-0DB1-4C3C-A56D-C868D9AC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10</xdr:col>
      <xdr:colOff>66674</xdr:colOff>
      <xdr:row>15</xdr:row>
      <xdr:rowOff>32025</xdr:rowOff>
    </xdr:to>
    <xdr:graphicFrame macro="">
      <xdr:nvGraphicFramePr>
        <xdr:cNvPr id="2" name="Chart 1">
          <a:extLst>
            <a:ext uri="{FF2B5EF4-FFF2-40B4-BE49-F238E27FC236}">
              <a16:creationId xmlns:a16="http://schemas.microsoft.com/office/drawing/2014/main" id="{0DD2A956-EDC0-4D37-84AC-ADE3B46E0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66676</xdr:colOff>
      <xdr:row>0</xdr:row>
      <xdr:rowOff>9525</xdr:rowOff>
    </xdr:from>
    <xdr:to>
      <xdr:col>20</xdr:col>
      <xdr:colOff>352426</xdr:colOff>
      <xdr:row>15</xdr:row>
      <xdr:rowOff>32025</xdr:rowOff>
    </xdr:to>
    <xdr:graphicFrame macro="">
      <xdr:nvGraphicFramePr>
        <xdr:cNvPr id="3" name="Chart 2">
          <a:extLst>
            <a:ext uri="{FF2B5EF4-FFF2-40B4-BE49-F238E27FC236}">
              <a16:creationId xmlns:a16="http://schemas.microsoft.com/office/drawing/2014/main" id="{87C1B55A-AB82-4092-9151-9621F186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15</xdr:row>
      <xdr:rowOff>28575</xdr:rowOff>
    </xdr:from>
    <xdr:to>
      <xdr:col>10</xdr:col>
      <xdr:colOff>57150</xdr:colOff>
      <xdr:row>30</xdr:row>
      <xdr:rowOff>51075</xdr:rowOff>
    </xdr:to>
    <xdr:graphicFrame macro="">
      <xdr:nvGraphicFramePr>
        <xdr:cNvPr id="4" name="Chart 3">
          <a:extLst>
            <a:ext uri="{FF2B5EF4-FFF2-40B4-BE49-F238E27FC236}">
              <a16:creationId xmlns:a16="http://schemas.microsoft.com/office/drawing/2014/main" id="{E286B583-A98E-4FF5-9367-B92E0054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66674</xdr:colOff>
      <xdr:row>15</xdr:row>
      <xdr:rowOff>28575</xdr:rowOff>
    </xdr:from>
    <xdr:to>
      <xdr:col>20</xdr:col>
      <xdr:colOff>361949</xdr:colOff>
      <xdr:row>30</xdr:row>
      <xdr:rowOff>51075</xdr:rowOff>
    </xdr:to>
    <xdr:graphicFrame macro="">
      <xdr:nvGraphicFramePr>
        <xdr:cNvPr id="5" name="Chart 4">
          <a:extLst>
            <a:ext uri="{FF2B5EF4-FFF2-40B4-BE49-F238E27FC236}">
              <a16:creationId xmlns:a16="http://schemas.microsoft.com/office/drawing/2014/main" id="{829FCE4F-59B6-4872-8C2F-30BB105E4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1352550</xdr:colOff>
      <xdr:row>7</xdr:row>
      <xdr:rowOff>119062</xdr:rowOff>
    </xdr:from>
    <xdr:to>
      <xdr:col>10</xdr:col>
      <xdr:colOff>142875</xdr:colOff>
      <xdr:row>23</xdr:row>
      <xdr:rowOff>4762</xdr:rowOff>
    </xdr:to>
    <xdr:graphicFrame macro="">
      <xdr:nvGraphicFramePr>
        <xdr:cNvPr id="2" name="Chart 1">
          <a:extLst>
            <a:ext uri="{FF2B5EF4-FFF2-40B4-BE49-F238E27FC236}">
              <a16:creationId xmlns:a16="http://schemas.microsoft.com/office/drawing/2014/main" id="{067FCE53-450E-4162-AA1F-B448B0EB2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1333499</xdr:colOff>
      <xdr:row>7</xdr:row>
      <xdr:rowOff>119062</xdr:rowOff>
    </xdr:from>
    <xdr:to>
      <xdr:col>10</xdr:col>
      <xdr:colOff>95249</xdr:colOff>
      <xdr:row>23</xdr:row>
      <xdr:rowOff>4762</xdr:rowOff>
    </xdr:to>
    <xdr:graphicFrame macro="">
      <xdr:nvGraphicFramePr>
        <xdr:cNvPr id="2" name="Chart 1">
          <a:extLst>
            <a:ext uri="{FF2B5EF4-FFF2-40B4-BE49-F238E27FC236}">
              <a16:creationId xmlns:a16="http://schemas.microsoft.com/office/drawing/2014/main" id="{7FAA7709-9982-4291-9C5B-6E59F611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1581150</xdr:colOff>
      <xdr:row>7</xdr:row>
      <xdr:rowOff>119062</xdr:rowOff>
    </xdr:from>
    <xdr:to>
      <xdr:col>13</xdr:col>
      <xdr:colOff>447675</xdr:colOff>
      <xdr:row>23</xdr:row>
      <xdr:rowOff>4762</xdr:rowOff>
    </xdr:to>
    <xdr:graphicFrame macro="">
      <xdr:nvGraphicFramePr>
        <xdr:cNvPr id="2" name="Chart 1">
          <a:extLst>
            <a:ext uri="{FF2B5EF4-FFF2-40B4-BE49-F238E27FC236}">
              <a16:creationId xmlns:a16="http://schemas.microsoft.com/office/drawing/2014/main" id="{0A20103C-145C-4428-B419-31F696DD0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1590675</xdr:colOff>
      <xdr:row>7</xdr:row>
      <xdr:rowOff>119062</xdr:rowOff>
    </xdr:from>
    <xdr:to>
      <xdr:col>13</xdr:col>
      <xdr:colOff>466725</xdr:colOff>
      <xdr:row>23</xdr:row>
      <xdr:rowOff>4762</xdr:rowOff>
    </xdr:to>
    <xdr:graphicFrame macro="">
      <xdr:nvGraphicFramePr>
        <xdr:cNvPr id="2" name="Chart 1">
          <a:extLst>
            <a:ext uri="{FF2B5EF4-FFF2-40B4-BE49-F238E27FC236}">
              <a16:creationId xmlns:a16="http://schemas.microsoft.com/office/drawing/2014/main" id="{623641AD-679C-40BE-9DF5-8AAC14B5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651851041664" createdVersion="6" refreshedVersion="6" minRefreshableVersion="3" recordCount="432" xr:uid="{225019F8-1DA0-4060-9090-D5DDD3CDC47B}">
  <cacheSource type="worksheet">
    <worksheetSource ref="A1:O1" sheet="Data"/>
  </cacheSource>
  <cacheFields count="15">
    <cacheField name="Date" numFmtId="165">
      <sharedItems containsSemiMixedTypes="0" containsNonDate="0" containsDate="1" containsString="0" minDate="2018-01-01T00:00:00" maxDate="2019-02-05T00:00:00"/>
    </cacheField>
    <cacheField name="Month" numFmtId="165">
      <sharedItems/>
    </cacheField>
    <cacheField name="Name" numFmtId="0">
      <sharedItems/>
    </cacheField>
    <cacheField name="ID" numFmtId="0">
      <sharedItems containsSemiMixedTypes="0" containsString="0" containsNumber="1" containsInteger="1" minValue="265676" maxValue="419299"/>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086"/>
    </cacheField>
    <cacheField name="Amount" numFmtId="166">
      <sharedItems containsSemiMixedTypes="0" containsString="0" containsNumber="1" minValue="3335.6862745098042" maxValue="16294"/>
    </cacheField>
    <cacheField name="Delivery " numFmtId="0">
      <sharedItems/>
    </cacheField>
    <cacheField name="Payment" numFmtId="0">
      <sharedItems/>
    </cacheField>
    <cacheField name="Meat" numFmtId="0">
      <sharedItems containsSemiMixedTypes="0" containsString="0" containsNumber="1" containsInteger="1" minValue="40"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10" maxValue="118"/>
    </cacheField>
    <cacheField name="Total" numFmtId="0">
      <sharedItems containsSemiMixedTypes="0" containsString="0" containsNumber="1" containsInteger="1" minValue="95" maxValue="504"/>
    </cacheField>
    <cacheField name="State" numFmtId="0">
      <sharedItems count="11">
        <s v="Minnesota"/>
        <s v="Texas "/>
        <s v="New York"/>
        <s v="Tennessee" u="1"/>
        <s v="California" u="1"/>
        <s v="Telangana" u="1"/>
        <s v="Karnataka " u="1"/>
        <s v="Kerala" u="1"/>
        <s v="Gujarat" u="1"/>
        <s v="New Jersey" u="1"/>
        <s v="Maharashtr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32330208331" createdVersion="6" refreshedVersion="6" minRefreshableVersion="3" recordCount="360" xr:uid="{48D4DFC5-1385-4152-9C0A-84EB9A242224}">
  <cacheSource type="worksheet">
    <worksheetSource ref="A1:O1"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u="1"/>
        <s v="David"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nnessee" u="1"/>
        <s v="California" u="1"/>
        <s v="Texas " u="1"/>
        <s v="Minnesota" u="1"/>
      </sharedItems>
    </cacheField>
    <cacheField name="City" numFmtId="0">
      <sharedItems/>
    </cacheField>
  </cacheFields>
  <extLst>
    <ext xmlns:x14="http://schemas.microsoft.com/office/spreadsheetml/2009/9/main" uri="{725AE2AE-9491-48be-B2B4-4EB974FC3084}">
      <x14:pivotCacheDefinition pivotCacheId="12345132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55943055556" createdVersion="6" refreshedVersion="6" minRefreshableVersion="3" recordCount="288" xr:uid="{39161EED-716F-46FB-A256-A2489668F92E}">
  <cacheSource type="worksheet">
    <worksheetSource ref="A1:P289" sheet="Data"/>
  </cacheSource>
  <cacheFields count="16">
    <cacheField name="Date" numFmtId="165">
      <sharedItems containsSemiMixedTypes="0" containsNonDate="0" containsDate="1" containsString="0" minDate="2018-01-01T00:00:00" maxDate="2019-02-05T00:00:00"/>
    </cacheField>
    <cacheField name="Month" numFmtId="165">
      <sharedItems count="12">
        <s v="Jan"/>
        <s v="Feb"/>
        <s v="Mar"/>
        <s v="Apr"/>
        <s v="Jun"/>
        <s v="Jul"/>
        <s v="Aug"/>
        <s v="Sep"/>
        <s v="Oct"/>
        <s v="Nov"/>
        <s v="Dec"/>
        <s v="May"/>
      </sharedItems>
    </cacheField>
    <cacheField name="Name" numFmtId="0">
      <sharedItems count="7">
        <s v="Jack"/>
        <s v="Alexander" u="1"/>
        <s v="Matthew" u="1"/>
        <s v="Anil Agarwal" u="1"/>
        <s v="Robert" u="1"/>
        <s v="David" u="1"/>
        <s v="Michael" u="1"/>
      </sharedItems>
    </cacheField>
    <cacheField name="ID" numFmtId="0">
      <sharedItems containsSemiMixedTypes="0" containsString="0" containsNumber="1" containsInteger="1" minValue="419299" maxValue="419299"/>
    </cacheField>
    <cacheField name="Mobile No" numFmtId="0">
      <sharedItems containsSemiMixedTypes="0" containsString="0" containsNumber="1" containsInteger="1" minValue="908480897" maxValue="960814524"/>
    </cacheField>
    <cacheField name="PO" numFmtId="0">
      <sharedItems containsSemiMixedTypes="0" containsString="0" containsNumber="1" containsInteger="1" minValue="11579" maxValue="99086"/>
    </cacheField>
    <cacheField name="Amount" numFmtId="164">
      <sharedItems containsSemiMixedTypes="0" containsString="0" containsNumber="1" minValue="12759" maxValue="45805.5"/>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72" maxValue="179"/>
    </cacheField>
    <cacheField name="Dairy" numFmtId="0">
      <sharedItems containsSemiMixedTypes="0" containsString="0" containsNumber="1" containsInteger="1" minValue="12" maxValue="462"/>
    </cacheField>
    <cacheField name="Produce" numFmtId="0">
      <sharedItems containsSemiMixedTypes="0" containsString="0" containsNumber="1" containsInteger="1" minValue="9" maxValue="89"/>
    </cacheField>
    <cacheField name="Total" numFmtId="0">
      <sharedItems containsSemiMixedTypes="0" containsString="0" containsNumber="1" containsInteger="1" minValue="128" maxValue="678"/>
    </cacheField>
    <cacheField name="State" numFmtId="0">
      <sharedItems count="6">
        <s v="California"/>
        <s v="Tennessee" u="1"/>
        <s v="New York" u="1"/>
        <s v="Texas " u="1"/>
        <s v="Minnesota" u="1"/>
        <s v="New Jersey" u="1"/>
      </sharedItems>
    </cacheField>
    <cacheField name="City" numFmtId="0">
      <sharedItems/>
    </cacheField>
    <cacheField name="Group" numFmtId="0">
      <sharedItems/>
    </cacheField>
  </cacheFields>
  <extLst>
    <ext xmlns:x14="http://schemas.microsoft.com/office/spreadsheetml/2009/9/main" uri="{725AE2AE-9491-48be-B2B4-4EB974FC3084}">
      <x14:pivotCacheDefinition pivotCacheId="1098898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s v="Jan"/>
    <s v="Robert"/>
    <n v="419299"/>
    <n v="960814524"/>
    <n v="92831"/>
    <n v="11975.294117647059"/>
    <s v="Shipped"/>
    <s v="Paid"/>
    <n v="119"/>
    <n v="280"/>
    <n v="80"/>
    <n v="479"/>
    <x v="0"/>
    <s v="Saint Paul"/>
  </r>
  <r>
    <d v="2018-02-19T00:00:00"/>
    <s v="Feb"/>
    <s v="Robert"/>
    <n v="419299"/>
    <n v="960814524"/>
    <n v="84611"/>
    <n v="6076.0784313725499"/>
    <s v="Shipped"/>
    <s v="Paid"/>
    <n v="59"/>
    <n v="166"/>
    <n v="82"/>
    <n v="307"/>
    <x v="0"/>
    <s v="Saint Paul"/>
  </r>
  <r>
    <d v="2018-03-26T00:00:00"/>
    <s v="Mar"/>
    <s v="Robert"/>
    <n v="419299"/>
    <n v="960814524"/>
    <n v="39115"/>
    <n v="7271.7647058823532"/>
    <s v="Shipped"/>
    <s v="Paid"/>
    <n v="71"/>
    <n v="294"/>
    <n v="84"/>
    <n v="449"/>
    <x v="0"/>
    <s v="Saint Paul"/>
  </r>
  <r>
    <d v="2018-04-30T00:00:00"/>
    <s v="Apr"/>
    <s v="Robert"/>
    <n v="419299"/>
    <n v="960814524"/>
    <n v="93943"/>
    <n v="7977.254901960785"/>
    <s v="Shipped"/>
    <s v="Paid"/>
    <n v="78"/>
    <n v="295"/>
    <n v="58"/>
    <n v="431"/>
    <x v="0"/>
    <s v="Saint Paul"/>
  </r>
  <r>
    <d v="2018-06-04T00:00:00"/>
    <s v="Jun"/>
    <s v="Robert"/>
    <n v="419299"/>
    <n v="960814524"/>
    <n v="11778"/>
    <n v="11834.901960784313"/>
    <s v="Shipped"/>
    <s v="Pending"/>
    <n v="118"/>
    <n v="125"/>
    <n v="104"/>
    <n v="347"/>
    <x v="0"/>
    <s v="Saint Paul"/>
  </r>
  <r>
    <d v="2018-07-09T00:00:00"/>
    <s v="Jul"/>
    <s v="Robert"/>
    <n v="419299"/>
    <n v="960814524"/>
    <n v="80299"/>
    <n v="8294.5098039215682"/>
    <s v="Shipped"/>
    <s v="Paid"/>
    <n v="82"/>
    <n v="58"/>
    <n v="62"/>
    <n v="202"/>
    <x v="0"/>
    <s v="Saint Paul"/>
  </r>
  <r>
    <d v="2018-08-13T00:00:00"/>
    <s v="Aug"/>
    <s v="Robert"/>
    <n v="419299"/>
    <n v="960814524"/>
    <n v="98175"/>
    <n v="7374.1176470588234"/>
    <s v="Not Shipped"/>
    <s v="Pending"/>
    <n v="72"/>
    <n v="203"/>
    <n v="12"/>
    <n v="287"/>
    <x v="0"/>
    <s v="Saint Paul"/>
  </r>
  <r>
    <d v="2018-09-17T00:00:00"/>
    <s v="Sep"/>
    <s v="Robert"/>
    <n v="419299"/>
    <n v="960814524"/>
    <n v="17141"/>
    <n v="9118.8235294117658"/>
    <s v="Shipped"/>
    <s v="Paid"/>
    <n v="90"/>
    <n v="65"/>
    <n v="46"/>
    <n v="201"/>
    <x v="0"/>
    <s v="Saint Paul"/>
  </r>
  <r>
    <d v="2018-10-22T00:00:00"/>
    <s v="Oct"/>
    <s v="Robert"/>
    <n v="419299"/>
    <n v="960814524"/>
    <n v="35606"/>
    <n v="9966.2745098039231"/>
    <s v="Shipped"/>
    <s v="Paid"/>
    <n v="98"/>
    <n v="223"/>
    <n v="58"/>
    <n v="379"/>
    <x v="0"/>
    <s v="Saint Paul"/>
  </r>
  <r>
    <d v="2018-11-26T00:00:00"/>
    <s v="Nov"/>
    <s v="Robert"/>
    <n v="419299"/>
    <n v="960814524"/>
    <n v="98629"/>
    <n v="7117.6470588235297"/>
    <s v="Shipped"/>
    <s v="Paid"/>
    <n v="70"/>
    <n v="54"/>
    <n v="72"/>
    <n v="196"/>
    <x v="0"/>
    <s v="Saint Paul"/>
  </r>
  <r>
    <d v="2018-12-31T00:00:00"/>
    <s v="Dec"/>
    <s v="Robert"/>
    <n v="419299"/>
    <n v="960814524"/>
    <n v="35197"/>
    <n v="7843.1372549019616"/>
    <s v="Shipped"/>
    <s v="Paid"/>
    <n v="77"/>
    <n v="191"/>
    <n v="24"/>
    <n v="292"/>
    <x v="0"/>
    <s v="Saint Paul"/>
  </r>
  <r>
    <d v="2019-02-04T00:00:00"/>
    <s v="Feb"/>
    <s v="Robert"/>
    <n v="419299"/>
    <n v="960814524"/>
    <n v="58518"/>
    <n v="10557.254901960783"/>
    <s v="Shipped"/>
    <s v="Paid"/>
    <n v="104"/>
    <n v="235"/>
    <n v="100"/>
    <n v="439"/>
    <x v="0"/>
    <s v="Saint Paul"/>
  </r>
  <r>
    <d v="2018-01-15T00:00:00"/>
    <s v="Jan"/>
    <s v="Robert"/>
    <n v="419299"/>
    <n v="960814524"/>
    <n v="97927"/>
    <n v="10557.64705882353"/>
    <s v="Shipped"/>
    <s v="Paid"/>
    <n v="104"/>
    <n v="236"/>
    <n v="108"/>
    <n v="448"/>
    <x v="0"/>
    <s v="Saint Paul"/>
  </r>
  <r>
    <d v="2018-02-19T00:00:00"/>
    <s v="Feb"/>
    <s v="Robert"/>
    <n v="419299"/>
    <n v="960814524"/>
    <n v="45570"/>
    <n v="7615.2941176470595"/>
    <s v="Shipped"/>
    <s v="Paid"/>
    <n v="74"/>
    <n v="234"/>
    <n v="68"/>
    <n v="376"/>
    <x v="0"/>
    <s v="Saint Paul"/>
  </r>
  <r>
    <d v="2018-03-26T00:00:00"/>
    <s v="Mar"/>
    <s v="Robert"/>
    <n v="419299"/>
    <n v="960814524"/>
    <n v="75239"/>
    <n v="7585.0980392156862"/>
    <s v="Shipped"/>
    <s v="Paid"/>
    <n v="74"/>
    <n v="32"/>
    <n v="82"/>
    <n v="188"/>
    <x v="0"/>
    <s v="Saint Paul"/>
  </r>
  <r>
    <d v="2018-04-30T00:00:00"/>
    <s v="Apr"/>
    <s v="Robert"/>
    <n v="419299"/>
    <n v="960814524"/>
    <n v="50307"/>
    <n v="7009.4117647058829"/>
    <s v="Shipped"/>
    <s v="Paid"/>
    <n v="68"/>
    <n v="114"/>
    <n v="74"/>
    <n v="256"/>
    <x v="0"/>
    <s v="Saint Paul"/>
  </r>
  <r>
    <d v="2018-06-04T00:00:00"/>
    <s v="Jun"/>
    <s v="Robert"/>
    <n v="419299"/>
    <n v="960814524"/>
    <n v="62177"/>
    <n v="6670.1960784313733"/>
    <s v="Shipped"/>
    <s v="Pending"/>
    <n v="65"/>
    <n v="208"/>
    <n v="56"/>
    <n v="329"/>
    <x v="0"/>
    <s v="Saint Paul"/>
  </r>
  <r>
    <d v="2018-07-09T00:00:00"/>
    <s v="Jul"/>
    <s v="Robert"/>
    <n v="419299"/>
    <n v="960814524"/>
    <n v="33498"/>
    <n v="5139.2156862745096"/>
    <s v="Shipped"/>
    <s v="Paid"/>
    <n v="49"/>
    <n v="204"/>
    <n v="14"/>
    <n v="267"/>
    <x v="0"/>
    <s v="Saint Paul"/>
  </r>
  <r>
    <d v="2018-08-13T00:00:00"/>
    <s v="Aug"/>
    <s v="Robert"/>
    <n v="419299"/>
    <n v="960814524"/>
    <n v="34928"/>
    <n v="8890.1960784313724"/>
    <s v="Shipped"/>
    <s v="Pending"/>
    <n v="88"/>
    <n v="109"/>
    <n v="40"/>
    <n v="237"/>
    <x v="0"/>
    <s v="Saint Paul"/>
  </r>
  <r>
    <d v="2018-09-17T00:00:00"/>
    <s v="Sep"/>
    <s v="Robert"/>
    <n v="419299"/>
    <n v="960814524"/>
    <n v="77434"/>
    <n v="8683.1372549019616"/>
    <s v="Shipped"/>
    <s v="Paid"/>
    <n v="85"/>
    <n v="296"/>
    <n v="50"/>
    <n v="431"/>
    <x v="0"/>
    <s v="Saint Paul"/>
  </r>
  <r>
    <d v="2018-10-22T00:00:00"/>
    <s v="Oct"/>
    <s v="Robert"/>
    <n v="419299"/>
    <n v="960814524"/>
    <n v="30871"/>
    <n v="4996.8627450980393"/>
    <s v="Shipped"/>
    <s v="Paid"/>
    <n v="48"/>
    <n v="38"/>
    <n v="22"/>
    <n v="108"/>
    <x v="0"/>
    <s v="Saint Paul"/>
  </r>
  <r>
    <d v="2018-11-26T00:00:00"/>
    <s v="Nov"/>
    <s v="Robert"/>
    <n v="419299"/>
    <n v="960814524"/>
    <n v="83292"/>
    <n v="9243.9215686274511"/>
    <s v="Shipped"/>
    <s v="Paid"/>
    <n v="91"/>
    <n v="110"/>
    <n v="72"/>
    <n v="273"/>
    <x v="0"/>
    <s v="Saint Paul"/>
  </r>
  <r>
    <d v="2018-12-31T00:00:00"/>
    <s v="Dec"/>
    <s v="Robert"/>
    <n v="419299"/>
    <n v="960814524"/>
    <n v="76010"/>
    <n v="7262.7450980392159"/>
    <s v="Shipped"/>
    <s v="Paid"/>
    <n v="71"/>
    <n v="236"/>
    <n v="74"/>
    <n v="381"/>
    <x v="0"/>
    <s v="Saint Paul"/>
  </r>
  <r>
    <d v="2019-02-04T00:00:00"/>
    <s v="Feb"/>
    <s v="Robert"/>
    <n v="419299"/>
    <n v="960814524"/>
    <n v="64843"/>
    <n v="10441.568627450981"/>
    <s v="Shipped"/>
    <s v="Paid"/>
    <n v="103"/>
    <n v="258"/>
    <n v="22"/>
    <n v="383"/>
    <x v="0"/>
    <s v="Saint Paul"/>
  </r>
  <r>
    <d v="2018-01-15T00:00:00"/>
    <s v="Jan"/>
    <s v="Robert"/>
    <n v="419299"/>
    <n v="960814524"/>
    <n v="42626"/>
    <n v="6210.9803921568628"/>
    <s v="Shipped"/>
    <s v="Paid"/>
    <n v="60"/>
    <n v="288"/>
    <n v="36"/>
    <n v="384"/>
    <x v="0"/>
    <s v="Saint Paul"/>
  </r>
  <r>
    <d v="2018-02-19T00:00:00"/>
    <s v="Feb"/>
    <s v="Robert"/>
    <n v="419299"/>
    <n v="960814524"/>
    <n v="28692"/>
    <n v="8094.1176470588234"/>
    <s v="Shipped"/>
    <s v="Paid"/>
    <n v="79"/>
    <n v="290"/>
    <n v="56"/>
    <n v="425"/>
    <x v="0"/>
    <s v="Saint Paul"/>
  </r>
  <r>
    <d v="2018-03-26T00:00:00"/>
    <s v="Mar"/>
    <s v="Robert"/>
    <n v="419299"/>
    <n v="960814524"/>
    <n v="46125"/>
    <n v="10528.235294117647"/>
    <s v="Shipped"/>
    <s v="Paid"/>
    <n v="104"/>
    <n v="50"/>
    <n v="36"/>
    <n v="190"/>
    <x v="0"/>
    <s v="Saint Paul"/>
  </r>
  <r>
    <d v="2018-04-30T00:00:00"/>
    <s v="Apr"/>
    <s v="Robert"/>
    <n v="419299"/>
    <n v="960814524"/>
    <n v="94972"/>
    <n v="9736.4705882352937"/>
    <s v="Shipped"/>
    <s v="Paid"/>
    <n v="96"/>
    <n v="257"/>
    <n v="70"/>
    <n v="423"/>
    <x v="0"/>
    <s v="Saint Paul"/>
  </r>
  <r>
    <d v="2018-06-04T00:00:00"/>
    <s v="Jun"/>
    <s v="Robert"/>
    <n v="419299"/>
    <n v="960814524"/>
    <n v="18388"/>
    <n v="8316.4705882352937"/>
    <s v="Shipped"/>
    <s v="Pending"/>
    <n v="82"/>
    <n v="198"/>
    <n v="94"/>
    <n v="374"/>
    <x v="0"/>
    <s v="Saint Paul"/>
  </r>
  <r>
    <d v="2018-07-09T00:00:00"/>
    <s v="Jul"/>
    <s v="Robert"/>
    <n v="419299"/>
    <n v="960814524"/>
    <n v="62130"/>
    <n v="6793.7254901960787"/>
    <s v="Shipped"/>
    <s v="Paid"/>
    <n v="66"/>
    <n v="245"/>
    <n v="72"/>
    <n v="383"/>
    <x v="0"/>
    <s v="Saint Paul"/>
  </r>
  <r>
    <d v="2018-08-13T00:00:00"/>
    <s v="Aug"/>
    <s v="Robert"/>
    <n v="419299"/>
    <n v="960814524"/>
    <n v="95152"/>
    <n v="10910.588235294117"/>
    <s v="Not Shipped"/>
    <s v="Pending"/>
    <n v="108"/>
    <n v="236"/>
    <n v="108"/>
    <n v="452"/>
    <x v="0"/>
    <s v="Saint Paul"/>
  </r>
  <r>
    <d v="2018-09-17T00:00:00"/>
    <s v="Sep"/>
    <s v="Robert"/>
    <n v="419299"/>
    <n v="960814524"/>
    <n v="21097"/>
    <n v="8418.0392156862745"/>
    <s v="Shipped"/>
    <s v="Paid"/>
    <n v="83"/>
    <n v="102"/>
    <n v="16"/>
    <n v="201"/>
    <x v="0"/>
    <s v="Saint Paul"/>
  </r>
  <r>
    <d v="2018-10-22T00:00:00"/>
    <s v="Oct"/>
    <s v="Robert"/>
    <n v="419299"/>
    <n v="960814524"/>
    <n v="44346"/>
    <n v="8408.6274509803916"/>
    <s v="Shipped"/>
    <s v="Paid"/>
    <n v="83"/>
    <n v="26"/>
    <n v="116"/>
    <n v="225"/>
    <x v="0"/>
    <s v="Saint Paul"/>
  </r>
  <r>
    <d v="2018-11-26T00:00:00"/>
    <s v="Nov"/>
    <s v="Robert"/>
    <n v="419299"/>
    <n v="960814524"/>
    <n v="26762"/>
    <n v="10659.215686274511"/>
    <s v="Shipped"/>
    <s v="Paid"/>
    <n v="106"/>
    <n v="138"/>
    <n v="56"/>
    <n v="300"/>
    <x v="0"/>
    <s v="Saint Paul"/>
  </r>
  <r>
    <d v="2018-12-31T00:00:00"/>
    <s v="Dec"/>
    <s v="Robert"/>
    <n v="419299"/>
    <n v="960814524"/>
    <n v="14993"/>
    <n v="5233.333333333333"/>
    <s v="Shipped"/>
    <s v="Paid"/>
    <n v="50"/>
    <n v="43"/>
    <n v="40"/>
    <n v="133"/>
    <x v="0"/>
    <s v="Saint Paul"/>
  </r>
  <r>
    <d v="2019-02-04T00:00:00"/>
    <s v="Feb"/>
    <s v="Robert"/>
    <n v="419299"/>
    <n v="960814524"/>
    <n v="70207"/>
    <n v="6060.3921568627447"/>
    <s v="Shipped"/>
    <s v="Paid"/>
    <n v="59"/>
    <n v="59"/>
    <n v="104"/>
    <n v="222"/>
    <x v="0"/>
    <s v="Saint Paul"/>
  </r>
  <r>
    <d v="2018-01-15T00:00:00"/>
    <s v="Jan"/>
    <s v="Robert"/>
    <n v="419299"/>
    <n v="960814524"/>
    <n v="75375"/>
    <n v="7837.254901960785"/>
    <s v="Shipped"/>
    <s v="Paid"/>
    <n v="77"/>
    <n v="149"/>
    <n v="28"/>
    <n v="254"/>
    <x v="0"/>
    <s v="Saint Paul"/>
  </r>
  <r>
    <d v="2018-02-19T00:00:00"/>
    <s v="Feb"/>
    <s v="Robert"/>
    <n v="419299"/>
    <n v="960814524"/>
    <n v="48185"/>
    <n v="8893.3333333333339"/>
    <s v="Shipped"/>
    <s v="Paid"/>
    <n v="88"/>
    <n v="122"/>
    <n v="106"/>
    <n v="316"/>
    <x v="0"/>
    <s v="Saint Paul"/>
  </r>
  <r>
    <d v="2018-03-26T00:00:00"/>
    <s v="Mar"/>
    <s v="Robert"/>
    <n v="419299"/>
    <n v="960814524"/>
    <n v="18753"/>
    <n v="9821.5686274509808"/>
    <s v="Shipped"/>
    <s v="Paid"/>
    <n v="97"/>
    <n v="42"/>
    <n v="62"/>
    <n v="201"/>
    <x v="0"/>
    <s v="Saint Paul"/>
  </r>
  <r>
    <d v="2018-04-30T00:00:00"/>
    <s v="Apr"/>
    <s v="Robert"/>
    <n v="419299"/>
    <n v="960814524"/>
    <n v="92065"/>
    <n v="9601.176470588236"/>
    <s v="Shipped"/>
    <s v="Paid"/>
    <n v="95"/>
    <n v="142"/>
    <n v="46"/>
    <n v="283"/>
    <x v="0"/>
    <s v="Saint Paul"/>
  </r>
  <r>
    <d v="2018-06-04T00:00:00"/>
    <s v="Jun"/>
    <s v="Robert"/>
    <n v="419299"/>
    <n v="960814524"/>
    <n v="44464"/>
    <n v="11615.686274509804"/>
    <s v="Not Shipped"/>
    <s v="Pending"/>
    <n v="115"/>
    <n v="241"/>
    <n v="24"/>
    <n v="380"/>
    <x v="0"/>
    <s v="Saint Paul"/>
  </r>
  <r>
    <d v="2018-07-09T00:00:00"/>
    <s v="Jul"/>
    <s v="Robert"/>
    <n v="419299"/>
    <n v="960814524"/>
    <n v="84324"/>
    <n v="5712.1568627450979"/>
    <s v="Shipped"/>
    <s v="Paid"/>
    <n v="55"/>
    <n v="95"/>
    <n v="70"/>
    <n v="220"/>
    <x v="0"/>
    <s v="Saint Paul"/>
  </r>
  <r>
    <d v="2018-08-13T00:00:00"/>
    <s v="Aug"/>
    <s v="Robert"/>
    <n v="419299"/>
    <n v="960814524"/>
    <n v="99086"/>
    <n v="6662.3529411764712"/>
    <s v="Shipped"/>
    <s v="Pending"/>
    <n v="65"/>
    <n v="156"/>
    <n v="64"/>
    <n v="285"/>
    <x v="0"/>
    <s v="Saint Paul"/>
  </r>
  <r>
    <d v="2018-09-17T00:00:00"/>
    <s v="Sep"/>
    <s v="Robert"/>
    <n v="419299"/>
    <n v="960814524"/>
    <n v="11579"/>
    <n v="11017.254901960783"/>
    <s v="Shipped"/>
    <s v="Paid"/>
    <n v="109"/>
    <n v="172"/>
    <n v="48"/>
    <n v="329"/>
    <x v="0"/>
    <s v="Saint Paul"/>
  </r>
  <r>
    <d v="2018-10-22T00:00:00"/>
    <s v="Oct"/>
    <s v="Robert"/>
    <n v="419299"/>
    <n v="960814524"/>
    <n v="43993"/>
    <n v="10329.411764705883"/>
    <s v="Shipped"/>
    <s v="Paid"/>
    <n v="102"/>
    <n v="287"/>
    <n v="86"/>
    <n v="475"/>
    <x v="0"/>
    <s v="Saint Paul"/>
  </r>
  <r>
    <d v="2018-11-26T00:00:00"/>
    <s v="Nov"/>
    <s v="Robert"/>
    <n v="419299"/>
    <n v="960814524"/>
    <n v="61433"/>
    <n v="6909.4117647058829"/>
    <s v="Shipped"/>
    <s v="Paid"/>
    <n v="67"/>
    <n v="235"/>
    <n v="68"/>
    <n v="370"/>
    <x v="0"/>
    <s v="Saint Paul"/>
  </r>
  <r>
    <d v="2018-12-31T00:00:00"/>
    <s v="Dec"/>
    <s v="Robert"/>
    <n v="419299"/>
    <n v="960814524"/>
    <n v="32660"/>
    <n v="11032.1568627451"/>
    <s v="Shipped"/>
    <s v="Paid"/>
    <n v="109"/>
    <n v="266"/>
    <n v="70"/>
    <n v="445"/>
    <x v="0"/>
    <s v="Saint Paul"/>
  </r>
  <r>
    <d v="2019-02-04T00:00:00"/>
    <s v="Feb"/>
    <s v="Robert"/>
    <n v="419299"/>
    <n v="960814524"/>
    <n v="41214"/>
    <n v="10678.431372549019"/>
    <s v="Shipped"/>
    <s v="Paid"/>
    <n v="106"/>
    <n v="257"/>
    <n v="110"/>
    <n v="473"/>
    <x v="0"/>
    <s v="Saint Paul"/>
  </r>
  <r>
    <d v="2018-01-15T00:00:00"/>
    <s v="Jan"/>
    <s v="Robert"/>
    <n v="419299"/>
    <n v="960814524"/>
    <n v="35647"/>
    <n v="9838.4313725490192"/>
    <s v="Shipped"/>
    <s v="Paid"/>
    <n v="97"/>
    <n v="152"/>
    <n v="62"/>
    <n v="311"/>
    <x v="0"/>
    <s v="Saint Paul"/>
  </r>
  <r>
    <d v="2018-02-19T00:00:00"/>
    <s v="Feb"/>
    <s v="Robert"/>
    <n v="419299"/>
    <n v="960814524"/>
    <n v="36428"/>
    <n v="6531.3725490196084"/>
    <s v="Shipped"/>
    <s v="Paid"/>
    <n v="64"/>
    <n v="72"/>
    <n v="32"/>
    <n v="168"/>
    <x v="0"/>
    <s v="Saint Paul"/>
  </r>
  <r>
    <d v="2018-03-26T00:00:00"/>
    <s v="Mar"/>
    <s v="Robert"/>
    <n v="419299"/>
    <n v="960814524"/>
    <n v="65008"/>
    <n v="9009.0196078431381"/>
    <s v="Shipped"/>
    <s v="Paid"/>
    <n v="89"/>
    <n v="109"/>
    <n v="108"/>
    <n v="306"/>
    <x v="0"/>
    <s v="Saint Paul"/>
  </r>
  <r>
    <d v="2018-04-30T00:00:00"/>
    <s v="Apr"/>
    <s v="Robert"/>
    <n v="419299"/>
    <n v="960814524"/>
    <n v="54298"/>
    <n v="8187.0588235294117"/>
    <s v="Shipped"/>
    <s v="Paid"/>
    <n v="80"/>
    <n v="121"/>
    <n v="92"/>
    <n v="293"/>
    <x v="0"/>
    <s v="Saint Paul"/>
  </r>
  <r>
    <d v="2018-06-04T00:00:00"/>
    <s v="Jun"/>
    <s v="Robert"/>
    <n v="419299"/>
    <n v="960814524"/>
    <n v="48308"/>
    <n v="7505.8823529411766"/>
    <s v="Not Shipped"/>
    <s v="Pending"/>
    <n v="73"/>
    <n v="288"/>
    <n v="64"/>
    <n v="425"/>
    <x v="0"/>
    <s v="Saint Paul"/>
  </r>
  <r>
    <d v="2018-07-09T00:00:00"/>
    <s v="Jul"/>
    <s v="Robert"/>
    <n v="419299"/>
    <n v="960814524"/>
    <n v="61546"/>
    <n v="9392.1568627450979"/>
    <s v="Shipped"/>
    <s v="Paid"/>
    <n v="92"/>
    <n v="308"/>
    <n v="104"/>
    <n v="504"/>
    <x v="0"/>
    <s v="Saint Paul"/>
  </r>
  <r>
    <d v="2018-08-13T00:00:00"/>
    <s v="Aug"/>
    <s v="Robert"/>
    <n v="419299"/>
    <n v="960814524"/>
    <n v="60086"/>
    <n v="10095.686274509804"/>
    <s v="Not Shipped"/>
    <s v="Pending"/>
    <n v="100"/>
    <n v="294"/>
    <n v="106"/>
    <n v="500"/>
    <x v="0"/>
    <s v="Saint Paul"/>
  </r>
  <r>
    <d v="2018-09-17T00:00:00"/>
    <s v="Sep"/>
    <s v="Robert"/>
    <n v="419299"/>
    <n v="960814524"/>
    <n v="34465"/>
    <n v="11594.50980392157"/>
    <s v="Shipped"/>
    <s v="Paid"/>
    <n v="115"/>
    <n v="94"/>
    <n v="76"/>
    <n v="285"/>
    <x v="0"/>
    <s v="Saint Paul"/>
  </r>
  <r>
    <d v="2018-10-22T00:00:00"/>
    <s v="Oct"/>
    <s v="Robert"/>
    <n v="419299"/>
    <n v="960814524"/>
    <n v="47059"/>
    <n v="7002.3529411764712"/>
    <s v="Shipped"/>
    <s v="Paid"/>
    <n v="68"/>
    <n v="71"/>
    <n v="60"/>
    <n v="199"/>
    <x v="0"/>
    <s v="Saint Paul"/>
  </r>
  <r>
    <d v="2018-11-26T00:00:00"/>
    <s v="Nov"/>
    <s v="Robert"/>
    <n v="419299"/>
    <n v="960814524"/>
    <n v="61237"/>
    <n v="10530.196078431372"/>
    <s v="Shipped"/>
    <s v="Paid"/>
    <n v="104"/>
    <n v="59"/>
    <n v="74"/>
    <n v="237"/>
    <x v="0"/>
    <s v="Saint Paul"/>
  </r>
  <r>
    <d v="2018-12-31T00:00:00"/>
    <s v="Dec"/>
    <s v="Robert"/>
    <n v="419299"/>
    <n v="960814524"/>
    <n v="65035"/>
    <n v="11242.35294117647"/>
    <s v="Shipped"/>
    <s v="Paid"/>
    <n v="112"/>
    <n v="97"/>
    <n v="100"/>
    <n v="309"/>
    <x v="0"/>
    <s v="Saint Paul"/>
  </r>
  <r>
    <d v="2019-02-04T00:00:00"/>
    <s v="Feb"/>
    <s v="Robert"/>
    <n v="419299"/>
    <n v="960814524"/>
    <n v="67777"/>
    <n v="6770.1960784313733"/>
    <s v="Shipped"/>
    <s v="Paid"/>
    <n v="66"/>
    <n v="94"/>
    <n v="38"/>
    <n v="198"/>
    <x v="0"/>
    <s v="Saint Paul"/>
  </r>
  <r>
    <d v="2018-01-15T00:00:00"/>
    <s v="Jan"/>
    <s v="Robert"/>
    <n v="419299"/>
    <n v="960814524"/>
    <n v="87152"/>
    <n v="7367.4509803921565"/>
    <s v="Shipped"/>
    <s v="Paid"/>
    <n v="72"/>
    <n v="149"/>
    <n v="86"/>
    <n v="307"/>
    <x v="0"/>
    <s v="Saint Paul"/>
  </r>
  <r>
    <d v="2018-02-19T00:00:00"/>
    <s v="Feb"/>
    <s v="Robert"/>
    <n v="419299"/>
    <n v="960814524"/>
    <n v="55067"/>
    <n v="11610.196078431372"/>
    <s v="Shipped"/>
    <s v="Paid"/>
    <n v="115"/>
    <n v="200"/>
    <n v="68"/>
    <n v="383"/>
    <x v="0"/>
    <s v="Saint Paul"/>
  </r>
  <r>
    <d v="2018-03-26T00:00:00"/>
    <s v="Mar"/>
    <s v="Robert"/>
    <n v="419299"/>
    <n v="960814524"/>
    <n v="53161"/>
    <n v="5126.2745098039213"/>
    <s v="Shipped"/>
    <s v="Paid"/>
    <n v="49"/>
    <n v="116"/>
    <n v="22"/>
    <n v="187"/>
    <x v="0"/>
    <s v="Saint Paul"/>
  </r>
  <r>
    <d v="2018-04-30T00:00:00"/>
    <s v="Apr"/>
    <s v="Robert"/>
    <n v="419299"/>
    <n v="960814524"/>
    <n v="31971"/>
    <n v="8684.7058823529405"/>
    <s v="Shipped"/>
    <s v="Paid"/>
    <n v="85"/>
    <n v="302"/>
    <n v="76"/>
    <n v="463"/>
    <x v="0"/>
    <s v="Saint Paul"/>
  </r>
  <r>
    <d v="2018-06-04T00:00:00"/>
    <s v="Jun"/>
    <s v="Robert"/>
    <n v="419299"/>
    <n v="960814524"/>
    <n v="54024"/>
    <n v="6187.4509803921565"/>
    <s v="Not Shipped"/>
    <s v="Pending"/>
    <n v="60"/>
    <n v="127"/>
    <n v="68"/>
    <n v="255"/>
    <x v="0"/>
    <s v="Saint Paul"/>
  </r>
  <r>
    <d v="2018-07-09T00:00:00"/>
    <s v="Jul"/>
    <s v="Robert"/>
    <n v="419299"/>
    <n v="960814524"/>
    <n v="65682"/>
    <n v="11973.725490196079"/>
    <s v="Shipped"/>
    <s v="Paid"/>
    <n v="119"/>
    <n v="269"/>
    <n v="68"/>
    <n v="456"/>
    <x v="0"/>
    <s v="Saint Paul"/>
  </r>
  <r>
    <d v="2018-08-13T00:00:00"/>
    <s v="Aug"/>
    <s v="Robert"/>
    <n v="419299"/>
    <n v="960814524"/>
    <n v="91452"/>
    <n v="8771.3725490196084"/>
    <s v="Shipped"/>
    <s v="Pending"/>
    <n v="86"/>
    <n v="100"/>
    <n v="50"/>
    <n v="236"/>
    <x v="0"/>
    <s v="Saint Paul"/>
  </r>
  <r>
    <d v="2018-09-17T00:00:00"/>
    <s v="Sep"/>
    <s v="Robert"/>
    <n v="419299"/>
    <n v="960814524"/>
    <n v="87743"/>
    <n v="6075.6862745098033"/>
    <s v="Shipped"/>
    <s v="Paid"/>
    <n v="59"/>
    <n v="166"/>
    <n v="74"/>
    <n v="299"/>
    <x v="0"/>
    <s v="Saint Paul"/>
  </r>
  <r>
    <d v="2018-10-22T00:00:00"/>
    <s v="Oct"/>
    <s v="Robert"/>
    <n v="419299"/>
    <n v="960814524"/>
    <n v="86731"/>
    <n v="6181.9607843137264"/>
    <s v="Shipped"/>
    <s v="Paid"/>
    <n v="60"/>
    <n v="90"/>
    <n v="64"/>
    <n v="214"/>
    <x v="0"/>
    <s v="Saint Paul"/>
  </r>
  <r>
    <d v="2018-11-26T00:00:00"/>
    <s v="Nov"/>
    <s v="Robert"/>
    <n v="419299"/>
    <n v="960814524"/>
    <n v="79252"/>
    <n v="5504.3137254901967"/>
    <s v="Shipped"/>
    <s v="Paid"/>
    <n v="53"/>
    <n v="277"/>
    <n v="72"/>
    <n v="402"/>
    <x v="0"/>
    <s v="Saint Paul"/>
  </r>
  <r>
    <d v="2018-12-31T00:00:00"/>
    <s v="Dec"/>
    <s v="Robert"/>
    <n v="419299"/>
    <n v="960814524"/>
    <n v="81911"/>
    <n v="11153.333333333334"/>
    <s v="Shipped"/>
    <s v="Paid"/>
    <n v="110"/>
    <n v="296"/>
    <n v="22"/>
    <n v="428"/>
    <x v="0"/>
    <s v="Saint Paul"/>
  </r>
  <r>
    <d v="2019-02-04T00:00:00"/>
    <s v="Feb"/>
    <s v="Robert"/>
    <n v="419299"/>
    <n v="960814524"/>
    <n v="77481"/>
    <n v="10881.568627450981"/>
    <s v="Shipped"/>
    <s v="Paid"/>
    <n v="108"/>
    <n v="42"/>
    <n v="118"/>
    <n v="268"/>
    <x v="0"/>
    <s v="Saint Paul"/>
  </r>
  <r>
    <d v="2018-01-01T00:00:00"/>
    <s v="Jan"/>
    <s v="Robert"/>
    <n v="419299"/>
    <n v="908480897"/>
    <n v="61222"/>
    <n v="7576.4705882352946"/>
    <s v="Shipped"/>
    <s v="Paid"/>
    <n v="113"/>
    <n v="73"/>
    <n v="24"/>
    <n v="210"/>
    <x v="0"/>
    <s v="Saint Paul"/>
  </r>
  <r>
    <d v="2018-02-05T00:00:00"/>
    <s v="Feb"/>
    <s v="Robert"/>
    <n v="419299"/>
    <n v="908480897"/>
    <n v="80503"/>
    <n v="3899.2156862745101"/>
    <s v="Not Shipped"/>
    <s v="Pending"/>
    <n v="56"/>
    <n v="116"/>
    <n v="62"/>
    <n v="234"/>
    <x v="0"/>
    <s v="Saint Paul"/>
  </r>
  <r>
    <d v="2018-03-12T00:00:00"/>
    <s v="Mar"/>
    <s v="Robert"/>
    <n v="419299"/>
    <n v="908480897"/>
    <n v="43004"/>
    <n v="5934.9019607843138"/>
    <s v="Shipped"/>
    <s v="Paid"/>
    <n v="88"/>
    <n v="98"/>
    <n v="58"/>
    <n v="244"/>
    <x v="0"/>
    <s v="Saint Paul"/>
  </r>
  <r>
    <d v="2018-04-16T00:00:00"/>
    <s v="Apr"/>
    <s v="Robert"/>
    <n v="419299"/>
    <n v="908480897"/>
    <n v="18561"/>
    <n v="6392.1568627450979"/>
    <s v="Shipped"/>
    <s v="Paid"/>
    <n v="95"/>
    <n v="31"/>
    <n v="32"/>
    <n v="158"/>
    <x v="0"/>
    <s v="Saint Paul"/>
  </r>
  <r>
    <d v="2018-05-21T00:00:00"/>
    <s v="May"/>
    <s v="Robert"/>
    <n v="419299"/>
    <n v="908480897"/>
    <n v="45695"/>
    <n v="4583.9215686274511"/>
    <s v="Shipped"/>
    <s v="Paid"/>
    <n v="67"/>
    <n v="8"/>
    <n v="20"/>
    <n v="95"/>
    <x v="0"/>
    <s v="Saint Paul"/>
  </r>
  <r>
    <d v="2018-06-25T00:00:00"/>
    <s v="Jun"/>
    <s v="Robert"/>
    <n v="419299"/>
    <n v="908480897"/>
    <n v="37256"/>
    <n v="3342.3529411764707"/>
    <s v="Shipped"/>
    <s v="Paid"/>
    <n v="48"/>
    <n v="73"/>
    <n v="106"/>
    <n v="227"/>
    <x v="0"/>
    <s v="Saint Paul"/>
  </r>
  <r>
    <d v="2018-07-30T00:00:00"/>
    <s v="Jul"/>
    <s v="Robert"/>
    <n v="419299"/>
    <n v="908480897"/>
    <n v="65844"/>
    <n v="6164.3137254901967"/>
    <s v="Shipped"/>
    <s v="Paid"/>
    <n v="91"/>
    <n v="67"/>
    <n v="76"/>
    <n v="234"/>
    <x v="0"/>
    <s v="Saint Paul"/>
  </r>
  <r>
    <d v="2018-09-03T00:00:00"/>
    <s v="Sep"/>
    <s v="Robert"/>
    <n v="419299"/>
    <n v="908480897"/>
    <n v="69997"/>
    <n v="5475.6862745098033"/>
    <s v="Shipped"/>
    <s v="Paid"/>
    <n v="80"/>
    <n v="160"/>
    <n v="68"/>
    <n v="308"/>
    <x v="0"/>
    <s v="Saint Paul"/>
  </r>
  <r>
    <d v="2018-10-08T00:00:00"/>
    <s v="Oct"/>
    <s v="Robert"/>
    <n v="419299"/>
    <n v="908480897"/>
    <n v="27574"/>
    <n v="4143.5294117647063"/>
    <s v="Shipped"/>
    <s v="Pending"/>
    <n v="60"/>
    <n v="162"/>
    <n v="104"/>
    <n v="326"/>
    <x v="0"/>
    <s v="Saint Paul"/>
  </r>
  <r>
    <d v="2018-11-12T00:00:00"/>
    <s v="Nov"/>
    <s v="Robert"/>
    <n v="419299"/>
    <n v="908480897"/>
    <n v="57512"/>
    <n v="4446.2745098039222"/>
    <s v="Shipped"/>
    <s v="Paid"/>
    <n v="65"/>
    <n v="110"/>
    <n v="14"/>
    <n v="189"/>
    <x v="0"/>
    <s v="Saint Paul"/>
  </r>
  <r>
    <d v="2018-12-17T00:00:00"/>
    <s v="Dec"/>
    <s v="Robert"/>
    <n v="419299"/>
    <n v="908480897"/>
    <n v="81880"/>
    <n v="6634.9019607843138"/>
    <s v="Not Shipped"/>
    <s v="Pending"/>
    <n v="98"/>
    <n v="70"/>
    <n v="24"/>
    <n v="192"/>
    <x v="0"/>
    <s v="Saint Paul"/>
  </r>
  <r>
    <d v="2019-01-21T00:00:00"/>
    <s v="Jan"/>
    <s v="Robert"/>
    <n v="419299"/>
    <n v="908480897"/>
    <n v="48707"/>
    <n v="6565.8823529411766"/>
    <s v="Shipped"/>
    <s v="Paid"/>
    <n v="97"/>
    <n v="114"/>
    <n v="92"/>
    <n v="303"/>
    <x v="0"/>
    <s v="Saint Paul"/>
  </r>
  <r>
    <d v="2018-01-01T00:00:00"/>
    <s v="Jan"/>
    <s v="Robert"/>
    <n v="419299"/>
    <n v="908480897"/>
    <n v="27861"/>
    <n v="7357.254901960785"/>
    <s v="Shipped"/>
    <s v="Paid"/>
    <n v="109"/>
    <n v="158"/>
    <n v="14"/>
    <n v="281"/>
    <x v="0"/>
    <s v="Saint Paul"/>
  </r>
  <r>
    <d v="2018-02-05T00:00:00"/>
    <s v="Feb"/>
    <s v="Robert"/>
    <n v="419299"/>
    <n v="908480897"/>
    <n v="18465"/>
    <n v="7801.5686274509799"/>
    <s v="Shipped"/>
    <s v="Pending"/>
    <n v="116"/>
    <n v="20"/>
    <n v="16"/>
    <n v="152"/>
    <x v="0"/>
    <s v="Saint Paul"/>
  </r>
  <r>
    <d v="2018-03-12T00:00:00"/>
    <s v="Mar"/>
    <s v="Robert"/>
    <n v="419299"/>
    <n v="908480897"/>
    <n v="98024"/>
    <n v="4669.0196078431372"/>
    <s v="Shipped"/>
    <s v="Paid"/>
    <n v="68"/>
    <n v="38"/>
    <n v="112"/>
    <n v="218"/>
    <x v="0"/>
    <s v="Saint Paul"/>
  </r>
  <r>
    <d v="2018-04-16T00:00:00"/>
    <s v="Apr"/>
    <s v="Robert"/>
    <n v="419299"/>
    <n v="908480897"/>
    <n v="13202"/>
    <n v="5943.9215686274511"/>
    <s v="Shipped"/>
    <s v="Paid"/>
    <n v="88"/>
    <n v="148"/>
    <n v="36"/>
    <n v="272"/>
    <x v="0"/>
    <s v="Saint Paul"/>
  </r>
  <r>
    <d v="2018-05-21T00:00:00"/>
    <s v="May"/>
    <s v="Robert"/>
    <n v="419299"/>
    <n v="908480897"/>
    <n v="88218"/>
    <n v="5705.4901960784318"/>
    <s v="Shipped"/>
    <s v="Paid"/>
    <n v="84"/>
    <n v="132"/>
    <n v="36"/>
    <n v="252"/>
    <x v="0"/>
    <s v="Saint Paul"/>
  </r>
  <r>
    <d v="2018-06-25T00:00:00"/>
    <s v="Jun"/>
    <s v="Robert"/>
    <n v="419299"/>
    <n v="908480897"/>
    <n v="47168"/>
    <n v="7200"/>
    <s v="Shipped"/>
    <s v="Paid"/>
    <n v="107"/>
    <n v="151"/>
    <n v="88"/>
    <n v="346"/>
    <x v="0"/>
    <s v="Saint Paul"/>
  </r>
  <r>
    <d v="2018-07-30T00:00:00"/>
    <s v="Jul"/>
    <s v="Robert"/>
    <n v="419299"/>
    <n v="908480897"/>
    <n v="62738"/>
    <n v="5229.0196078431381"/>
    <s v="Shipped"/>
    <s v="Paid"/>
    <n v="77"/>
    <n v="95"/>
    <n v="108"/>
    <n v="280"/>
    <x v="0"/>
    <s v="Saint Paul"/>
  </r>
  <r>
    <d v="2018-09-03T00:00:00"/>
    <s v="Sep"/>
    <s v="Robert"/>
    <n v="419299"/>
    <n v="908480897"/>
    <n v="70135"/>
    <n v="4593.7254901960787"/>
    <s v="Shipped"/>
    <s v="Paid"/>
    <n v="67"/>
    <n v="59"/>
    <n v="50"/>
    <n v="176"/>
    <x v="0"/>
    <s v="Saint Paul"/>
  </r>
  <r>
    <d v="2018-10-08T00:00:00"/>
    <s v="Oct"/>
    <s v="Robert"/>
    <n v="419299"/>
    <n v="908480897"/>
    <n v="83321"/>
    <n v="7274.5098039215682"/>
    <s v="Shipped"/>
    <s v="Pending"/>
    <n v="108"/>
    <n v="131"/>
    <n v="60"/>
    <n v="299"/>
    <x v="0"/>
    <s v="Saint Paul"/>
  </r>
  <r>
    <d v="2018-11-12T00:00:00"/>
    <s v="Nov"/>
    <s v="Robert"/>
    <n v="419299"/>
    <n v="908480897"/>
    <n v="56773"/>
    <n v="5927.8431372549021"/>
    <s v="Shipped"/>
    <s v="Paid"/>
    <n v="88"/>
    <n v="65"/>
    <n v="22"/>
    <n v="175"/>
    <x v="0"/>
    <s v="Saint Paul"/>
  </r>
  <r>
    <d v="2018-12-17T00:00:00"/>
    <s v="Dec"/>
    <s v="Robert"/>
    <n v="419299"/>
    <n v="908480897"/>
    <n v="47444"/>
    <n v="7175.6862745098042"/>
    <s v="Shipped"/>
    <s v="Pending"/>
    <n v="107"/>
    <n v="23"/>
    <n v="104"/>
    <n v="234"/>
    <x v="0"/>
    <s v="Saint Paul"/>
  </r>
  <r>
    <d v="2019-01-21T00:00:00"/>
    <s v="Jan"/>
    <s v="Robert"/>
    <n v="419299"/>
    <n v="908480897"/>
    <n v="88916"/>
    <n v="7587.0588235294117"/>
    <s v="Shipped"/>
    <s v="Paid"/>
    <n v="113"/>
    <n v="125"/>
    <n v="72"/>
    <n v="310"/>
    <x v="0"/>
    <s v="Saint Paul"/>
  </r>
  <r>
    <d v="2018-01-01T00:00:00"/>
    <s v="Jan"/>
    <s v="Robert"/>
    <n v="419299"/>
    <n v="908480897"/>
    <n v="97687"/>
    <n v="3897.6470588235297"/>
    <s v="Shipped"/>
    <s v="Paid"/>
    <n v="56"/>
    <n v="112"/>
    <n v="12"/>
    <n v="180"/>
    <x v="0"/>
    <s v="Saint Paul"/>
  </r>
  <r>
    <d v="2018-02-05T00:00:00"/>
    <s v="Feb"/>
    <s v="Robert"/>
    <n v="419299"/>
    <n v="908480897"/>
    <n v="47934"/>
    <n v="6331.3725490196084"/>
    <s v="Not Shipped"/>
    <s v="Pending"/>
    <n v="94"/>
    <n v="121"/>
    <n v="76"/>
    <n v="291"/>
    <x v="0"/>
    <s v="Saint Paul"/>
  </r>
  <r>
    <d v="2018-03-12T00:00:00"/>
    <s v="Mar"/>
    <s v="Robert"/>
    <n v="419299"/>
    <n v="908480897"/>
    <n v="41356"/>
    <n v="4360.3921568627457"/>
    <s v="Shipped"/>
    <s v="Paid"/>
    <n v="64"/>
    <n v="71"/>
    <n v="28"/>
    <n v="163"/>
    <x v="0"/>
    <s v="Saint Paul"/>
  </r>
  <r>
    <d v="2018-04-16T00:00:00"/>
    <s v="Apr"/>
    <s v="Robert"/>
    <n v="419299"/>
    <n v="908480897"/>
    <n v="82813"/>
    <n v="3335.6862745098042"/>
    <s v="Shipped"/>
    <s v="Paid"/>
    <n v="48"/>
    <n v="41"/>
    <n v="70"/>
    <n v="159"/>
    <x v="0"/>
    <s v="Saint Paul"/>
  </r>
  <r>
    <d v="2018-05-21T00:00:00"/>
    <s v="May"/>
    <s v="Robert"/>
    <n v="419299"/>
    <n v="908480897"/>
    <n v="58816"/>
    <n v="7042.3529411764712"/>
    <s v="Shipped"/>
    <s v="Paid"/>
    <n v="104"/>
    <n v="151"/>
    <n v="38"/>
    <n v="293"/>
    <x v="0"/>
    <s v="Saint Paul"/>
  </r>
  <r>
    <d v="2018-06-25T00:00:00"/>
    <s v="Jun"/>
    <s v="Robert"/>
    <n v="419299"/>
    <n v="908480897"/>
    <n v="90427"/>
    <n v="3886.2745098039218"/>
    <s v="Shipped"/>
    <s v="Paid"/>
    <n v="56"/>
    <n v="46"/>
    <n v="118"/>
    <n v="220"/>
    <x v="0"/>
    <s v="Saint Paul"/>
  </r>
  <r>
    <d v="2018-07-30T00:00:00"/>
    <s v="Jul"/>
    <s v="Robert"/>
    <n v="419299"/>
    <n v="908480897"/>
    <n v="40050"/>
    <n v="4143.5294117647063"/>
    <s v="Shipped"/>
    <s v="Paid"/>
    <n v="60"/>
    <n v="162"/>
    <n v="108"/>
    <n v="330"/>
    <x v="0"/>
    <s v="Saint Paul"/>
  </r>
  <r>
    <d v="2018-09-03T00:00:00"/>
    <s v="Sep"/>
    <s v="Robert"/>
    <n v="419299"/>
    <n v="908480897"/>
    <n v="53561"/>
    <n v="6473.7254901960787"/>
    <s v="Shipped"/>
    <s v="Paid"/>
    <n v="96"/>
    <n v="47"/>
    <n v="36"/>
    <n v="179"/>
    <x v="0"/>
    <s v="Saint Paul"/>
  </r>
  <r>
    <d v="2018-10-08T00:00:00"/>
    <s v="Oct"/>
    <s v="Robert"/>
    <n v="419299"/>
    <n v="908480897"/>
    <n v="56888"/>
    <n v="6170.588235294118"/>
    <s v="Shipped"/>
    <s v="Pending"/>
    <n v="91"/>
    <n v="100"/>
    <n v="84"/>
    <n v="275"/>
    <x v="0"/>
    <s v="Saint Paul"/>
  </r>
  <r>
    <d v="2018-11-12T00:00:00"/>
    <s v="Nov"/>
    <s v="Robert"/>
    <n v="419299"/>
    <n v="908480897"/>
    <n v="95595"/>
    <n v="6175.6862745098033"/>
    <s v="Shipped"/>
    <s v="Paid"/>
    <n v="91"/>
    <n v="127"/>
    <n v="52"/>
    <n v="270"/>
    <x v="0"/>
    <s v="Saint Paul"/>
  </r>
  <r>
    <d v="2018-12-17T00:00:00"/>
    <s v="Dec"/>
    <s v="Robert"/>
    <n v="419299"/>
    <n v="908480897"/>
    <n v="90021"/>
    <n v="4039.2156862745101"/>
    <s v="Not Shipped"/>
    <s v="Pending"/>
    <n v="59"/>
    <n v="32"/>
    <n v="22"/>
    <n v="113"/>
    <x v="0"/>
    <s v="Saint Paul"/>
  </r>
  <r>
    <d v="2019-01-21T00:00:00"/>
    <s v="Jan"/>
    <s v="Robert"/>
    <n v="419299"/>
    <n v="908480897"/>
    <n v="92276"/>
    <n v="4209.4117647058829"/>
    <s v="Shipped"/>
    <s v="Paid"/>
    <n v="61"/>
    <n v="102"/>
    <n v="20"/>
    <n v="183"/>
    <x v="0"/>
    <s v="Saint Paul"/>
  </r>
  <r>
    <d v="2018-01-01T00:00:00"/>
    <s v="Jan"/>
    <s v="Robert"/>
    <n v="419299"/>
    <n v="908480897"/>
    <n v="33300"/>
    <n v="4287.0588235294117"/>
    <s v="Shipped"/>
    <s v="Paid"/>
    <n v="62"/>
    <n v="97"/>
    <n v="22"/>
    <n v="181"/>
    <x v="0"/>
    <s v="Saint Paul"/>
  </r>
  <r>
    <d v="2018-02-05T00:00:00"/>
    <s v="Feb"/>
    <s v="Robert"/>
    <n v="419299"/>
    <n v="908480897"/>
    <n v="21146"/>
    <n v="7496.4705882352946"/>
    <s v="Shipped"/>
    <s v="Pending"/>
    <n v="112"/>
    <n v="59"/>
    <n v="112"/>
    <n v="283"/>
    <x v="0"/>
    <s v="Saint Paul"/>
  </r>
  <r>
    <d v="2018-03-12T00:00:00"/>
    <s v="Mar"/>
    <s v="Robert"/>
    <n v="419299"/>
    <n v="908480897"/>
    <n v="95512"/>
    <n v="7739.6078431372553"/>
    <s v="Shipped"/>
    <s v="Paid"/>
    <n v="115"/>
    <n v="104"/>
    <n v="32"/>
    <n v="251"/>
    <x v="0"/>
    <s v="Saint Paul"/>
  </r>
  <r>
    <d v="2018-04-16T00:00:00"/>
    <s v="Apr"/>
    <s v="Robert"/>
    <n v="419299"/>
    <n v="908480897"/>
    <n v="97682"/>
    <n v="6487.0588235294117"/>
    <s v="Shipped"/>
    <s v="Paid"/>
    <n v="96"/>
    <n v="114"/>
    <n v="70"/>
    <n v="280"/>
    <x v="0"/>
    <s v="Saint Paul"/>
  </r>
  <r>
    <d v="2018-05-21T00:00:00"/>
    <s v="May"/>
    <s v="Robert"/>
    <n v="419299"/>
    <n v="908480897"/>
    <n v="56579"/>
    <n v="6647.8431372549021"/>
    <s v="Shipped"/>
    <s v="Paid"/>
    <n v="98"/>
    <n v="134"/>
    <n v="96"/>
    <n v="328"/>
    <x v="0"/>
    <s v="Saint Paul"/>
  </r>
  <r>
    <d v="2018-06-25T00:00:00"/>
    <s v="Jun"/>
    <s v="Robert"/>
    <n v="419299"/>
    <n v="908480897"/>
    <n v="20514"/>
    <n v="5763.1372549019616"/>
    <s v="Shipped"/>
    <s v="Paid"/>
    <n v="85"/>
    <n v="24"/>
    <n v="14"/>
    <n v="123"/>
    <x v="0"/>
    <s v="Saint Paul"/>
  </r>
  <r>
    <d v="2018-07-30T00:00:00"/>
    <s v="Jul"/>
    <s v="Robert"/>
    <n v="419299"/>
    <n v="908480897"/>
    <n v="11916"/>
    <n v="4670.1960784313724"/>
    <s v="Shipped"/>
    <s v="Paid"/>
    <n v="68"/>
    <n v="52"/>
    <n v="14"/>
    <n v="134"/>
    <x v="0"/>
    <s v="Saint Paul"/>
  </r>
  <r>
    <d v="2018-09-03T00:00:00"/>
    <s v="Sep"/>
    <s v="Robert"/>
    <n v="419299"/>
    <n v="908480897"/>
    <n v="91460"/>
    <n v="7175.6862745098042"/>
    <s v="Shipped"/>
    <s v="Paid"/>
    <n v="107"/>
    <n v="29"/>
    <n v="12"/>
    <n v="148"/>
    <x v="0"/>
    <s v="Saint Paul"/>
  </r>
  <r>
    <d v="2018-10-08T00:00:00"/>
    <s v="Oct"/>
    <s v="Robert"/>
    <n v="419299"/>
    <n v="908480897"/>
    <n v="63836"/>
    <n v="6079.6078431372553"/>
    <s v="Not Shipped"/>
    <s v="Pending"/>
    <n v="90"/>
    <n v="32"/>
    <n v="92"/>
    <n v="214"/>
    <x v="0"/>
    <s v="Saint Paul"/>
  </r>
  <r>
    <d v="2018-11-12T00:00:00"/>
    <s v="Nov"/>
    <s v="Robert"/>
    <n v="419299"/>
    <n v="908480897"/>
    <n v="89825"/>
    <n v="4364.3137254901958"/>
    <s v="Shipped"/>
    <s v="Paid"/>
    <n v="64"/>
    <n v="90"/>
    <n v="28"/>
    <n v="182"/>
    <x v="0"/>
    <s v="Saint Paul"/>
  </r>
  <r>
    <d v="2018-12-17T00:00:00"/>
    <s v="Dec"/>
    <s v="Robert"/>
    <n v="419299"/>
    <n v="908480897"/>
    <n v="73265"/>
    <n v="6724.7058823529414"/>
    <s v="Shipped"/>
    <s v="Pending"/>
    <n v="100"/>
    <n v="130"/>
    <n v="26"/>
    <n v="256"/>
    <x v="0"/>
    <s v="Saint Paul"/>
  </r>
  <r>
    <d v="2019-01-21T00:00:00"/>
    <s v="Jan"/>
    <s v="Robert"/>
    <n v="419299"/>
    <n v="908480897"/>
    <n v="40808"/>
    <n v="7107.4509803921565"/>
    <s v="Shipped"/>
    <s v="Paid"/>
    <n v="106"/>
    <n v="76"/>
    <n v="112"/>
    <n v="294"/>
    <x v="0"/>
    <s v="Saint Paul"/>
  </r>
  <r>
    <d v="2018-01-01T00:00:00"/>
    <s v="Jan"/>
    <s v="Robert"/>
    <n v="419299"/>
    <n v="908480897"/>
    <n v="22797"/>
    <n v="6404.3137254901967"/>
    <s v="Shipped"/>
    <s v="Paid"/>
    <n v="95"/>
    <n v="92"/>
    <n v="72"/>
    <n v="259"/>
    <x v="0"/>
    <s v="Saint Paul"/>
  </r>
  <r>
    <d v="2018-02-05T00:00:00"/>
    <s v="Feb"/>
    <s v="Robert"/>
    <n v="419299"/>
    <n v="908480897"/>
    <n v="37471"/>
    <n v="4510.9803921568628"/>
    <s v="Not Shipped"/>
    <s v="Pending"/>
    <n v="66"/>
    <n v="32"/>
    <n v="92"/>
    <n v="190"/>
    <x v="0"/>
    <s v="Saint Paul"/>
  </r>
  <r>
    <d v="2018-03-12T00:00:00"/>
    <s v="Mar"/>
    <s v="Robert"/>
    <n v="419299"/>
    <n v="908480897"/>
    <n v="75396"/>
    <n v="6624.3137254901967"/>
    <s v="Shipped"/>
    <s v="Paid"/>
    <n v="98"/>
    <n v="13"/>
    <n v="44"/>
    <n v="155"/>
    <x v="0"/>
    <s v="Saint Paul"/>
  </r>
  <r>
    <d v="2018-04-16T00:00:00"/>
    <s v="Apr"/>
    <s v="Robert"/>
    <n v="419299"/>
    <n v="908480897"/>
    <n v="78792"/>
    <n v="6160.7843137254904"/>
    <s v="Shipped"/>
    <s v="Paid"/>
    <n v="91"/>
    <n v="53"/>
    <n v="16"/>
    <n v="160"/>
    <x v="0"/>
    <s v="Saint Paul"/>
  </r>
  <r>
    <d v="2018-05-21T00:00:00"/>
    <s v="May"/>
    <s v="Robert"/>
    <n v="419299"/>
    <n v="908480897"/>
    <n v="49379"/>
    <n v="7889.8039215686276"/>
    <s v="Shipped"/>
    <s v="Paid"/>
    <n v="118"/>
    <n v="71"/>
    <n v="20"/>
    <n v="209"/>
    <x v="0"/>
    <s v="Saint Paul"/>
  </r>
  <r>
    <d v="2018-06-25T00:00:00"/>
    <s v="Jun"/>
    <s v="Robert"/>
    <n v="419299"/>
    <n v="908480897"/>
    <n v="36171"/>
    <n v="6408.2352941176468"/>
    <s v="Shipped"/>
    <s v="Paid"/>
    <n v="95"/>
    <n v="114"/>
    <n v="48"/>
    <n v="257"/>
    <x v="0"/>
    <s v="Saint Paul"/>
  </r>
  <r>
    <d v="2018-07-30T00:00:00"/>
    <s v="Jul"/>
    <s v="Robert"/>
    <n v="419299"/>
    <n v="908480897"/>
    <n v="37502"/>
    <n v="5063.1372549019616"/>
    <s v="Shipped"/>
    <s v="Paid"/>
    <n v="74"/>
    <n v="49"/>
    <n v="86"/>
    <n v="209"/>
    <x v="0"/>
    <s v="Saint Paul"/>
  </r>
  <r>
    <d v="2018-09-03T00:00:00"/>
    <s v="Sep"/>
    <s v="Robert"/>
    <n v="419299"/>
    <n v="908480897"/>
    <n v="97735"/>
    <n v="4994.1176470588234"/>
    <s v="Shipped"/>
    <s v="Paid"/>
    <n v="73"/>
    <n v="97"/>
    <n v="112"/>
    <n v="282"/>
    <x v="0"/>
    <s v="Saint Paul"/>
  </r>
  <r>
    <d v="2018-10-08T00:00:00"/>
    <s v="Oct"/>
    <s v="Robert"/>
    <n v="419299"/>
    <n v="908480897"/>
    <n v="23419"/>
    <n v="5396.8627450980393"/>
    <s v="Not Shipped"/>
    <s v="Pending"/>
    <n v="79"/>
    <n v="152"/>
    <n v="112"/>
    <n v="343"/>
    <x v="0"/>
    <s v="Saint Paul"/>
  </r>
  <r>
    <d v="2018-11-12T00:00:00"/>
    <s v="Nov"/>
    <s v="Robert"/>
    <n v="419299"/>
    <n v="908480897"/>
    <n v="54295"/>
    <n v="3494.9019607843138"/>
    <s v="Shipped"/>
    <s v="Paid"/>
    <n v="50"/>
    <n v="55"/>
    <n v="14"/>
    <n v="119"/>
    <x v="0"/>
    <s v="Saint Paul"/>
  </r>
  <r>
    <d v="2018-12-17T00:00:00"/>
    <s v="Dec"/>
    <s v="Robert"/>
    <n v="419299"/>
    <n v="908480897"/>
    <n v="46115"/>
    <n v="4364.7058823529414"/>
    <s v="Not Shipped"/>
    <s v="Pending"/>
    <n v="64"/>
    <n v="91"/>
    <n v="50"/>
    <n v="205"/>
    <x v="0"/>
    <s v="Saint Paul"/>
  </r>
  <r>
    <d v="2019-01-21T00:00:00"/>
    <s v="Jan"/>
    <s v="Robert"/>
    <n v="419299"/>
    <n v="908480897"/>
    <n v="97069"/>
    <n v="4197.2549019607841"/>
    <s v="Shipped"/>
    <s v="Paid"/>
    <n v="61"/>
    <n v="34"/>
    <n v="58"/>
    <n v="153"/>
    <x v="0"/>
    <s v="Saint Paul"/>
  </r>
  <r>
    <d v="2018-01-01T00:00:00"/>
    <s v="Jan"/>
    <s v="Robert"/>
    <n v="419299"/>
    <n v="908480897"/>
    <n v="59563"/>
    <n v="5842.3529411764712"/>
    <s v="Shipped"/>
    <s v="Paid"/>
    <n v="86"/>
    <n v="24"/>
    <n v="76"/>
    <n v="186"/>
    <x v="0"/>
    <s v="Saint Paul"/>
  </r>
  <r>
    <d v="2018-02-05T00:00:00"/>
    <s v="Feb"/>
    <s v="Robert"/>
    <n v="419299"/>
    <n v="908480897"/>
    <n v="52803"/>
    <n v="7592.1568627450979"/>
    <s v="Shipped"/>
    <s v="Pending"/>
    <n v="113"/>
    <n v="149"/>
    <n v="116"/>
    <n v="378"/>
    <x v="0"/>
    <s v="Saint Paul"/>
  </r>
  <r>
    <d v="2018-03-12T00:00:00"/>
    <s v="Mar"/>
    <s v="Robert"/>
    <n v="419299"/>
    <n v="908480897"/>
    <n v="84585"/>
    <n v="3894.9019607843138"/>
    <s v="Shipped"/>
    <s v="Paid"/>
    <n v="56"/>
    <n v="91"/>
    <n v="108"/>
    <n v="255"/>
    <x v="0"/>
    <s v="Saint Paul"/>
  </r>
  <r>
    <d v="2018-04-16T00:00:00"/>
    <s v="Apr"/>
    <s v="Robert"/>
    <n v="419299"/>
    <n v="908480897"/>
    <n v="89835"/>
    <n v="5762.3529411764712"/>
    <s v="Shipped"/>
    <s v="Paid"/>
    <n v="85"/>
    <n v="17"/>
    <n v="60"/>
    <n v="162"/>
    <x v="0"/>
    <s v="Saint Paul"/>
  </r>
  <r>
    <d v="2018-05-21T00:00:00"/>
    <s v="May"/>
    <s v="Robert"/>
    <n v="419299"/>
    <n v="908480897"/>
    <n v="77839"/>
    <n v="5147.8431372549021"/>
    <s v="Shipped"/>
    <s v="Paid"/>
    <n v="76"/>
    <n v="88"/>
    <n v="20"/>
    <n v="184"/>
    <x v="0"/>
    <s v="Saint Paul"/>
  </r>
  <r>
    <d v="2018-06-25T00:00:00"/>
    <s v="Jun"/>
    <s v="Robert"/>
    <n v="419299"/>
    <n v="908480897"/>
    <n v="50078"/>
    <n v="6547.0588235294117"/>
    <s v="Shipped"/>
    <s v="Paid"/>
    <n v="97"/>
    <n v="19"/>
    <n v="52"/>
    <n v="168"/>
    <x v="0"/>
    <s v="Saint Paul"/>
  </r>
  <r>
    <d v="2018-07-30T00:00:00"/>
    <s v="Jul"/>
    <s v="Robert"/>
    <n v="419299"/>
    <n v="908480897"/>
    <n v="27045"/>
    <n v="7330.1960784313733"/>
    <s v="Shipped"/>
    <s v="Paid"/>
    <n v="109"/>
    <n v="11"/>
    <n v="82"/>
    <n v="202"/>
    <x v="0"/>
    <s v="Saint Paul"/>
  </r>
  <r>
    <d v="2018-09-03T00:00:00"/>
    <s v="Sep"/>
    <s v="Robert"/>
    <n v="419299"/>
    <n v="908480897"/>
    <n v="57227"/>
    <n v="5229.8039215686276"/>
    <s v="Shipped"/>
    <s v="Paid"/>
    <n v="77"/>
    <n v="100"/>
    <n v="112"/>
    <n v="289"/>
    <x v="0"/>
    <s v="Saint Paul"/>
  </r>
  <r>
    <d v="2018-10-08T00:00:00"/>
    <s v="Oct"/>
    <s v="Robert"/>
    <n v="419299"/>
    <n v="908480897"/>
    <n v="52252"/>
    <n v="6250.588235294118"/>
    <s v="Not Shipped"/>
    <s v="Pending"/>
    <n v="92"/>
    <n v="104"/>
    <n v="116"/>
    <n v="312"/>
    <x v="0"/>
    <s v="Saint Paul"/>
  </r>
  <r>
    <d v="2018-11-12T00:00:00"/>
    <s v="Nov"/>
    <s v="Robert"/>
    <n v="419299"/>
    <n v="908480897"/>
    <n v="91396"/>
    <n v="4367.4509803921574"/>
    <s v="Shipped"/>
    <s v="Paid"/>
    <n v="64"/>
    <n v="109"/>
    <n v="12"/>
    <n v="185"/>
    <x v="0"/>
    <s v="Saint Paul"/>
  </r>
  <r>
    <d v="2018-12-17T00:00:00"/>
    <s v="Dec"/>
    <s v="Robert"/>
    <n v="419299"/>
    <n v="908480897"/>
    <n v="83729"/>
    <n v="7668.2352941176468"/>
    <s v="Shipped"/>
    <s v="Pending"/>
    <n v="114"/>
    <n v="139"/>
    <n v="68"/>
    <n v="321"/>
    <x v="0"/>
    <s v="Saint Paul"/>
  </r>
  <r>
    <d v="2019-01-21T00:00:00"/>
    <s v="Jan"/>
    <s v="Robert"/>
    <n v="419299"/>
    <n v="908480897"/>
    <n v="33351"/>
    <n v="4532.1568627450979"/>
    <s v="Shipped"/>
    <s v="Paid"/>
    <n v="66"/>
    <n v="145"/>
    <n v="82"/>
    <n v="293"/>
    <x v="0"/>
    <s v="Saint Paul"/>
  </r>
  <r>
    <d v="2018-01-15T00:00:00"/>
    <s v="Jan"/>
    <s v="Robert"/>
    <n v="419299"/>
    <n v="960814524"/>
    <n v="92831"/>
    <n v="11975.294117647059"/>
    <s v="Shipped"/>
    <s v="Paid"/>
    <n v="119"/>
    <n v="280"/>
    <n v="80"/>
    <n v="479"/>
    <x v="0"/>
    <s v="St. Cloud"/>
  </r>
  <r>
    <d v="2018-02-19T00:00:00"/>
    <s v="Feb"/>
    <s v="Robert"/>
    <n v="419299"/>
    <n v="960814524"/>
    <n v="84611"/>
    <n v="6076.0784313725499"/>
    <s v="Shipped"/>
    <s v="Paid"/>
    <n v="59"/>
    <n v="166"/>
    <n v="82"/>
    <n v="307"/>
    <x v="0"/>
    <s v="St. Cloud"/>
  </r>
  <r>
    <d v="2018-03-26T00:00:00"/>
    <s v="Mar"/>
    <s v="Robert"/>
    <n v="419299"/>
    <n v="960814524"/>
    <n v="39115"/>
    <n v="7271.7647058823532"/>
    <s v="Shipped"/>
    <s v="Paid"/>
    <n v="71"/>
    <n v="294"/>
    <n v="84"/>
    <n v="449"/>
    <x v="0"/>
    <s v="St. Cloud"/>
  </r>
  <r>
    <d v="2018-04-30T00:00:00"/>
    <s v="Apr"/>
    <s v="Robert"/>
    <n v="419299"/>
    <n v="960814524"/>
    <n v="93943"/>
    <n v="7977.254901960785"/>
    <s v="Shipped"/>
    <s v="Paid"/>
    <n v="78"/>
    <n v="295"/>
    <n v="58"/>
    <n v="431"/>
    <x v="0"/>
    <s v="St. Cloud"/>
  </r>
  <r>
    <d v="2018-06-04T00:00:00"/>
    <s v="Jun"/>
    <s v="Robert"/>
    <n v="419299"/>
    <n v="960814524"/>
    <n v="11778"/>
    <n v="11834.901960784313"/>
    <s v="Shipped"/>
    <s v="Pending"/>
    <n v="118"/>
    <n v="125"/>
    <n v="104"/>
    <n v="347"/>
    <x v="0"/>
    <s v="St. Cloud"/>
  </r>
  <r>
    <d v="2018-07-09T00:00:00"/>
    <s v="Jul"/>
    <s v="Robert"/>
    <n v="419299"/>
    <n v="960814524"/>
    <n v="80299"/>
    <n v="8294.5098039215682"/>
    <s v="Shipped"/>
    <s v="Paid"/>
    <n v="82"/>
    <n v="58"/>
    <n v="62"/>
    <n v="202"/>
    <x v="0"/>
    <s v="St. Cloud"/>
  </r>
  <r>
    <d v="2018-08-13T00:00:00"/>
    <s v="Aug"/>
    <s v="Robert"/>
    <n v="419299"/>
    <n v="960814524"/>
    <n v="98175"/>
    <n v="7374.1176470588234"/>
    <s v="Not Shipped"/>
    <s v="Pending"/>
    <n v="72"/>
    <n v="203"/>
    <n v="12"/>
    <n v="287"/>
    <x v="0"/>
    <s v="St. Cloud"/>
  </r>
  <r>
    <d v="2018-09-17T00:00:00"/>
    <s v="Sep"/>
    <s v="Robert"/>
    <n v="419299"/>
    <n v="960814524"/>
    <n v="17141"/>
    <n v="9118.8235294117658"/>
    <s v="Shipped"/>
    <s v="Paid"/>
    <n v="90"/>
    <n v="65"/>
    <n v="46"/>
    <n v="201"/>
    <x v="0"/>
    <s v="St. Cloud"/>
  </r>
  <r>
    <d v="2018-10-22T00:00:00"/>
    <s v="Oct"/>
    <s v="Robert"/>
    <n v="419299"/>
    <n v="960814524"/>
    <n v="35606"/>
    <n v="9966.2745098039231"/>
    <s v="Shipped"/>
    <s v="Paid"/>
    <n v="98"/>
    <n v="223"/>
    <n v="58"/>
    <n v="379"/>
    <x v="0"/>
    <s v="St. Cloud"/>
  </r>
  <r>
    <d v="2018-11-26T00:00:00"/>
    <s v="Nov"/>
    <s v="Robert"/>
    <n v="419299"/>
    <n v="960814524"/>
    <n v="98629"/>
    <n v="7117.6470588235297"/>
    <s v="Shipped"/>
    <s v="Paid"/>
    <n v="70"/>
    <n v="54"/>
    <n v="72"/>
    <n v="196"/>
    <x v="0"/>
    <s v="St. Cloud"/>
  </r>
  <r>
    <d v="2018-12-31T00:00:00"/>
    <s v="Dec"/>
    <s v="Robert"/>
    <n v="419299"/>
    <n v="960814524"/>
    <n v="35197"/>
    <n v="7843.1372549019616"/>
    <s v="Shipped"/>
    <s v="Paid"/>
    <n v="77"/>
    <n v="191"/>
    <n v="24"/>
    <n v="292"/>
    <x v="0"/>
    <s v="St. Cloud"/>
  </r>
  <r>
    <d v="2019-02-04T00:00:00"/>
    <s v="Feb"/>
    <s v="Robert"/>
    <n v="419299"/>
    <n v="960814524"/>
    <n v="58518"/>
    <n v="10557.254901960783"/>
    <s v="Shipped"/>
    <s v="Paid"/>
    <n v="104"/>
    <n v="235"/>
    <n v="100"/>
    <n v="439"/>
    <x v="0"/>
    <s v="St. Cloud"/>
  </r>
  <r>
    <d v="2018-01-15T00:00:00"/>
    <s v="Jan"/>
    <s v="Robert"/>
    <n v="419299"/>
    <n v="960814524"/>
    <n v="97927"/>
    <n v="10557.64705882353"/>
    <s v="Shipped"/>
    <s v="Paid"/>
    <n v="104"/>
    <n v="236"/>
    <n v="108"/>
    <n v="448"/>
    <x v="0"/>
    <s v="St. Cloud"/>
  </r>
  <r>
    <d v="2018-02-19T00:00:00"/>
    <s v="Feb"/>
    <s v="Robert"/>
    <n v="419299"/>
    <n v="960814524"/>
    <n v="45570"/>
    <n v="7615.2941176470595"/>
    <s v="Shipped"/>
    <s v="Paid"/>
    <n v="74"/>
    <n v="234"/>
    <n v="68"/>
    <n v="376"/>
    <x v="0"/>
    <s v="St. Cloud"/>
  </r>
  <r>
    <d v="2018-03-26T00:00:00"/>
    <s v="Mar"/>
    <s v="Robert"/>
    <n v="419299"/>
    <n v="960814524"/>
    <n v="75239"/>
    <n v="7585.0980392156862"/>
    <s v="Shipped"/>
    <s v="Paid"/>
    <n v="74"/>
    <n v="32"/>
    <n v="82"/>
    <n v="188"/>
    <x v="0"/>
    <s v="St. Cloud"/>
  </r>
  <r>
    <d v="2018-04-30T00:00:00"/>
    <s v="Apr"/>
    <s v="Robert"/>
    <n v="419299"/>
    <n v="960814524"/>
    <n v="50307"/>
    <n v="7009.4117647058829"/>
    <s v="Shipped"/>
    <s v="Paid"/>
    <n v="68"/>
    <n v="114"/>
    <n v="74"/>
    <n v="256"/>
    <x v="0"/>
    <s v="St. Cloud"/>
  </r>
  <r>
    <d v="2018-06-04T00:00:00"/>
    <s v="Jun"/>
    <s v="Robert"/>
    <n v="419299"/>
    <n v="960814524"/>
    <n v="62177"/>
    <n v="6670.1960784313733"/>
    <s v="Shipped"/>
    <s v="Pending"/>
    <n v="65"/>
    <n v="208"/>
    <n v="56"/>
    <n v="329"/>
    <x v="0"/>
    <s v="St. Cloud"/>
  </r>
  <r>
    <d v="2018-07-09T00:00:00"/>
    <s v="Jul"/>
    <s v="Robert"/>
    <n v="419299"/>
    <n v="960814524"/>
    <n v="33498"/>
    <n v="5139.2156862745096"/>
    <s v="Shipped"/>
    <s v="Paid"/>
    <n v="49"/>
    <n v="204"/>
    <n v="14"/>
    <n v="267"/>
    <x v="0"/>
    <s v="St. Cloud"/>
  </r>
  <r>
    <d v="2018-08-13T00:00:00"/>
    <s v="Aug"/>
    <s v="Robert"/>
    <n v="419299"/>
    <n v="960814524"/>
    <n v="34928"/>
    <n v="8890.1960784313724"/>
    <s v="Shipped"/>
    <s v="Pending"/>
    <n v="88"/>
    <n v="109"/>
    <n v="40"/>
    <n v="237"/>
    <x v="0"/>
    <s v="St. Cloud"/>
  </r>
  <r>
    <d v="2018-09-17T00:00:00"/>
    <s v="Sep"/>
    <s v="Robert"/>
    <n v="419299"/>
    <n v="960814524"/>
    <n v="77434"/>
    <n v="8683.1372549019616"/>
    <s v="Shipped"/>
    <s v="Paid"/>
    <n v="85"/>
    <n v="296"/>
    <n v="50"/>
    <n v="431"/>
    <x v="0"/>
    <s v="St. Cloud"/>
  </r>
  <r>
    <d v="2018-10-22T00:00:00"/>
    <s v="Oct"/>
    <s v="Robert"/>
    <n v="419299"/>
    <n v="960814524"/>
    <n v="30871"/>
    <n v="4996.8627450980393"/>
    <s v="Shipped"/>
    <s v="Paid"/>
    <n v="48"/>
    <n v="38"/>
    <n v="22"/>
    <n v="108"/>
    <x v="0"/>
    <s v="St. Cloud"/>
  </r>
  <r>
    <d v="2018-11-26T00:00:00"/>
    <s v="Nov"/>
    <s v="Robert"/>
    <n v="419299"/>
    <n v="960814524"/>
    <n v="83292"/>
    <n v="9243.9215686274511"/>
    <s v="Shipped"/>
    <s v="Paid"/>
    <n v="91"/>
    <n v="110"/>
    <n v="72"/>
    <n v="273"/>
    <x v="0"/>
    <s v="St. Cloud"/>
  </r>
  <r>
    <d v="2018-12-31T00:00:00"/>
    <s v="Dec"/>
    <s v="Robert"/>
    <n v="419299"/>
    <n v="960814524"/>
    <n v="76010"/>
    <n v="7262.7450980392159"/>
    <s v="Shipped"/>
    <s v="Paid"/>
    <n v="71"/>
    <n v="236"/>
    <n v="74"/>
    <n v="381"/>
    <x v="0"/>
    <s v="St. Cloud"/>
  </r>
  <r>
    <d v="2019-02-04T00:00:00"/>
    <s v="Feb"/>
    <s v="Robert"/>
    <n v="419299"/>
    <n v="960814524"/>
    <n v="64843"/>
    <n v="10441.568627450981"/>
    <s v="Shipped"/>
    <s v="Paid"/>
    <n v="103"/>
    <n v="258"/>
    <n v="22"/>
    <n v="383"/>
    <x v="0"/>
    <s v="St. Cloud"/>
  </r>
  <r>
    <d v="2018-01-15T00:00:00"/>
    <s v="Jan"/>
    <s v="Robert"/>
    <n v="419299"/>
    <n v="960814524"/>
    <n v="42626"/>
    <n v="6210.9803921568628"/>
    <s v="Shipped"/>
    <s v="Paid"/>
    <n v="60"/>
    <n v="288"/>
    <n v="36"/>
    <n v="384"/>
    <x v="0"/>
    <s v="St. Cloud"/>
  </r>
  <r>
    <d v="2018-02-19T00:00:00"/>
    <s v="Feb"/>
    <s v="Robert"/>
    <n v="419299"/>
    <n v="960814524"/>
    <n v="28692"/>
    <n v="8094.1176470588234"/>
    <s v="Shipped"/>
    <s v="Paid"/>
    <n v="79"/>
    <n v="290"/>
    <n v="56"/>
    <n v="425"/>
    <x v="0"/>
    <s v="St. Cloud"/>
  </r>
  <r>
    <d v="2018-03-26T00:00:00"/>
    <s v="Mar"/>
    <s v="Robert"/>
    <n v="419299"/>
    <n v="960814524"/>
    <n v="46125"/>
    <n v="10528.235294117647"/>
    <s v="Shipped"/>
    <s v="Paid"/>
    <n v="104"/>
    <n v="50"/>
    <n v="36"/>
    <n v="190"/>
    <x v="0"/>
    <s v="St. Cloud"/>
  </r>
  <r>
    <d v="2018-04-30T00:00:00"/>
    <s v="Apr"/>
    <s v="Robert"/>
    <n v="419299"/>
    <n v="960814524"/>
    <n v="94972"/>
    <n v="9736.4705882352937"/>
    <s v="Shipped"/>
    <s v="Paid"/>
    <n v="96"/>
    <n v="257"/>
    <n v="70"/>
    <n v="423"/>
    <x v="0"/>
    <s v="St. Cloud"/>
  </r>
  <r>
    <d v="2018-06-04T00:00:00"/>
    <s v="Jun"/>
    <s v="Robert"/>
    <n v="419299"/>
    <n v="960814524"/>
    <n v="18388"/>
    <n v="8316.4705882352937"/>
    <s v="Shipped"/>
    <s v="Pending"/>
    <n v="82"/>
    <n v="198"/>
    <n v="94"/>
    <n v="374"/>
    <x v="0"/>
    <s v="St. Cloud"/>
  </r>
  <r>
    <d v="2018-07-09T00:00:00"/>
    <s v="Jul"/>
    <s v="Robert"/>
    <n v="419299"/>
    <n v="960814524"/>
    <n v="62130"/>
    <n v="6793.7254901960787"/>
    <s v="Shipped"/>
    <s v="Paid"/>
    <n v="66"/>
    <n v="245"/>
    <n v="72"/>
    <n v="383"/>
    <x v="0"/>
    <s v="St. Cloud"/>
  </r>
  <r>
    <d v="2018-08-13T00:00:00"/>
    <s v="Aug"/>
    <s v="Robert"/>
    <n v="419299"/>
    <n v="960814524"/>
    <n v="95152"/>
    <n v="10910.588235294117"/>
    <s v="Not Shipped"/>
    <s v="Pending"/>
    <n v="108"/>
    <n v="236"/>
    <n v="108"/>
    <n v="452"/>
    <x v="0"/>
    <s v="St. Cloud"/>
  </r>
  <r>
    <d v="2018-09-17T00:00:00"/>
    <s v="Sep"/>
    <s v="Robert"/>
    <n v="419299"/>
    <n v="960814524"/>
    <n v="21097"/>
    <n v="8418.0392156862745"/>
    <s v="Shipped"/>
    <s v="Paid"/>
    <n v="83"/>
    <n v="102"/>
    <n v="16"/>
    <n v="201"/>
    <x v="0"/>
    <s v="St. Cloud"/>
  </r>
  <r>
    <d v="2018-10-22T00:00:00"/>
    <s v="Oct"/>
    <s v="Robert"/>
    <n v="419299"/>
    <n v="960814524"/>
    <n v="44346"/>
    <n v="8408.6274509803916"/>
    <s v="Shipped"/>
    <s v="Paid"/>
    <n v="83"/>
    <n v="26"/>
    <n v="116"/>
    <n v="225"/>
    <x v="0"/>
    <s v="St. Cloud"/>
  </r>
  <r>
    <d v="2018-11-26T00:00:00"/>
    <s v="Nov"/>
    <s v="Robert"/>
    <n v="419299"/>
    <n v="960814524"/>
    <n v="26762"/>
    <n v="10659.215686274511"/>
    <s v="Shipped"/>
    <s v="Paid"/>
    <n v="106"/>
    <n v="138"/>
    <n v="56"/>
    <n v="300"/>
    <x v="0"/>
    <s v="St. Cloud"/>
  </r>
  <r>
    <d v="2018-12-31T00:00:00"/>
    <s v="Dec"/>
    <s v="Robert"/>
    <n v="419299"/>
    <n v="960814524"/>
    <n v="14993"/>
    <n v="5233.333333333333"/>
    <s v="Shipped"/>
    <s v="Paid"/>
    <n v="50"/>
    <n v="43"/>
    <n v="40"/>
    <n v="133"/>
    <x v="0"/>
    <s v="St. Cloud"/>
  </r>
  <r>
    <d v="2019-02-04T00:00:00"/>
    <s v="Feb"/>
    <s v="Robert"/>
    <n v="419299"/>
    <n v="960814524"/>
    <n v="70207"/>
    <n v="6060.3921568627447"/>
    <s v="Shipped"/>
    <s v="Paid"/>
    <n v="59"/>
    <n v="59"/>
    <n v="104"/>
    <n v="222"/>
    <x v="0"/>
    <s v="St. Cloud"/>
  </r>
  <r>
    <d v="2018-01-15T00:00:00"/>
    <s v="Jan"/>
    <s v="Robert"/>
    <n v="419299"/>
    <n v="960814524"/>
    <n v="75375"/>
    <n v="7837.254901960785"/>
    <s v="Shipped"/>
    <s v="Paid"/>
    <n v="77"/>
    <n v="149"/>
    <n v="28"/>
    <n v="254"/>
    <x v="0"/>
    <s v="St. Cloud"/>
  </r>
  <r>
    <d v="2018-02-19T00:00:00"/>
    <s v="Feb"/>
    <s v="Robert"/>
    <n v="419299"/>
    <n v="960814524"/>
    <n v="48185"/>
    <n v="8893.3333333333339"/>
    <s v="Shipped"/>
    <s v="Paid"/>
    <n v="88"/>
    <n v="122"/>
    <n v="106"/>
    <n v="316"/>
    <x v="0"/>
    <s v="St. Cloud"/>
  </r>
  <r>
    <d v="2018-03-26T00:00:00"/>
    <s v="Mar"/>
    <s v="Robert"/>
    <n v="419299"/>
    <n v="960814524"/>
    <n v="18753"/>
    <n v="9821.5686274509808"/>
    <s v="Shipped"/>
    <s v="Paid"/>
    <n v="97"/>
    <n v="42"/>
    <n v="62"/>
    <n v="201"/>
    <x v="0"/>
    <s v="St. Cloud"/>
  </r>
  <r>
    <d v="2018-04-30T00:00:00"/>
    <s v="Apr"/>
    <s v="Robert"/>
    <n v="419299"/>
    <n v="960814524"/>
    <n v="92065"/>
    <n v="9601.176470588236"/>
    <s v="Shipped"/>
    <s v="Paid"/>
    <n v="95"/>
    <n v="142"/>
    <n v="46"/>
    <n v="283"/>
    <x v="0"/>
    <s v="St. Cloud"/>
  </r>
  <r>
    <d v="2018-06-04T00:00:00"/>
    <s v="Jun"/>
    <s v="Robert"/>
    <n v="419299"/>
    <n v="960814524"/>
    <n v="44464"/>
    <n v="11615.686274509804"/>
    <s v="Not Shipped"/>
    <s v="Pending"/>
    <n v="115"/>
    <n v="241"/>
    <n v="24"/>
    <n v="380"/>
    <x v="0"/>
    <s v="St. Cloud"/>
  </r>
  <r>
    <d v="2018-07-09T00:00:00"/>
    <s v="Jul"/>
    <s v="Robert"/>
    <n v="419299"/>
    <n v="960814524"/>
    <n v="84324"/>
    <n v="5712.1568627450979"/>
    <s v="Shipped"/>
    <s v="Paid"/>
    <n v="55"/>
    <n v="95"/>
    <n v="70"/>
    <n v="220"/>
    <x v="0"/>
    <s v="St. Cloud"/>
  </r>
  <r>
    <d v="2018-08-13T00:00:00"/>
    <s v="Aug"/>
    <s v="Robert"/>
    <n v="419299"/>
    <n v="960814524"/>
    <n v="99086"/>
    <n v="6662.3529411764712"/>
    <s v="Shipped"/>
    <s v="Pending"/>
    <n v="65"/>
    <n v="156"/>
    <n v="64"/>
    <n v="285"/>
    <x v="0"/>
    <s v="St. Cloud"/>
  </r>
  <r>
    <d v="2018-09-17T00:00:00"/>
    <s v="Sep"/>
    <s v="Robert"/>
    <n v="419299"/>
    <n v="960814524"/>
    <n v="11579"/>
    <n v="11017.254901960783"/>
    <s v="Shipped"/>
    <s v="Paid"/>
    <n v="109"/>
    <n v="172"/>
    <n v="48"/>
    <n v="329"/>
    <x v="0"/>
    <s v="St. Cloud"/>
  </r>
  <r>
    <d v="2018-10-22T00:00:00"/>
    <s v="Oct"/>
    <s v="Robert"/>
    <n v="419299"/>
    <n v="960814524"/>
    <n v="43993"/>
    <n v="10329.411764705883"/>
    <s v="Shipped"/>
    <s v="Paid"/>
    <n v="102"/>
    <n v="287"/>
    <n v="86"/>
    <n v="475"/>
    <x v="0"/>
    <s v="St. Cloud"/>
  </r>
  <r>
    <d v="2018-11-26T00:00:00"/>
    <s v="Nov"/>
    <s v="Robert"/>
    <n v="419299"/>
    <n v="960814524"/>
    <n v="61433"/>
    <n v="6909.4117647058829"/>
    <s v="Shipped"/>
    <s v="Paid"/>
    <n v="67"/>
    <n v="235"/>
    <n v="68"/>
    <n v="370"/>
    <x v="0"/>
    <s v="St. Cloud"/>
  </r>
  <r>
    <d v="2018-12-31T00:00:00"/>
    <s v="Dec"/>
    <s v="Robert"/>
    <n v="419299"/>
    <n v="960814524"/>
    <n v="32660"/>
    <n v="11032.1568627451"/>
    <s v="Shipped"/>
    <s v="Paid"/>
    <n v="109"/>
    <n v="266"/>
    <n v="70"/>
    <n v="445"/>
    <x v="0"/>
    <s v="St. Cloud"/>
  </r>
  <r>
    <d v="2019-02-04T00:00:00"/>
    <s v="Feb"/>
    <s v="Robert"/>
    <n v="419299"/>
    <n v="960814524"/>
    <n v="41214"/>
    <n v="10678.431372549019"/>
    <s v="Shipped"/>
    <s v="Paid"/>
    <n v="106"/>
    <n v="257"/>
    <n v="110"/>
    <n v="473"/>
    <x v="0"/>
    <s v="St. Cloud"/>
  </r>
  <r>
    <d v="2018-01-15T00:00:00"/>
    <s v="Jan"/>
    <s v="Robert"/>
    <n v="419299"/>
    <n v="960814524"/>
    <n v="35647"/>
    <n v="9838.4313725490192"/>
    <s v="Shipped"/>
    <s v="Paid"/>
    <n v="97"/>
    <n v="152"/>
    <n v="62"/>
    <n v="311"/>
    <x v="0"/>
    <s v="St. Cloud"/>
  </r>
  <r>
    <d v="2018-02-19T00:00:00"/>
    <s v="Feb"/>
    <s v="Robert"/>
    <n v="419299"/>
    <n v="960814524"/>
    <n v="36428"/>
    <n v="6531.3725490196084"/>
    <s v="Shipped"/>
    <s v="Paid"/>
    <n v="64"/>
    <n v="72"/>
    <n v="32"/>
    <n v="168"/>
    <x v="0"/>
    <s v="St. Cloud"/>
  </r>
  <r>
    <d v="2018-03-26T00:00:00"/>
    <s v="Mar"/>
    <s v="Robert"/>
    <n v="419299"/>
    <n v="960814524"/>
    <n v="65008"/>
    <n v="9009.0196078431381"/>
    <s v="Shipped"/>
    <s v="Paid"/>
    <n v="89"/>
    <n v="109"/>
    <n v="108"/>
    <n v="306"/>
    <x v="0"/>
    <s v="St. Cloud"/>
  </r>
  <r>
    <d v="2018-04-30T00:00:00"/>
    <s v="Apr"/>
    <s v="Robert"/>
    <n v="419299"/>
    <n v="960814524"/>
    <n v="54298"/>
    <n v="8187.0588235294117"/>
    <s v="Shipped"/>
    <s v="Paid"/>
    <n v="80"/>
    <n v="121"/>
    <n v="92"/>
    <n v="293"/>
    <x v="0"/>
    <s v="St. Cloud"/>
  </r>
  <r>
    <d v="2018-06-04T00:00:00"/>
    <s v="Jun"/>
    <s v="Robert"/>
    <n v="419299"/>
    <n v="960814524"/>
    <n v="48308"/>
    <n v="7505.8823529411766"/>
    <s v="Not Shipped"/>
    <s v="Pending"/>
    <n v="73"/>
    <n v="288"/>
    <n v="64"/>
    <n v="425"/>
    <x v="0"/>
    <s v="St. Cloud"/>
  </r>
  <r>
    <d v="2018-07-09T00:00:00"/>
    <s v="Jul"/>
    <s v="Robert"/>
    <n v="419299"/>
    <n v="960814524"/>
    <n v="61546"/>
    <n v="9392.1568627450979"/>
    <s v="Shipped"/>
    <s v="Paid"/>
    <n v="92"/>
    <n v="308"/>
    <n v="104"/>
    <n v="504"/>
    <x v="0"/>
    <s v="St. Cloud"/>
  </r>
  <r>
    <d v="2018-08-13T00:00:00"/>
    <s v="Aug"/>
    <s v="Robert"/>
    <n v="419299"/>
    <n v="960814524"/>
    <n v="60086"/>
    <n v="10095.686274509804"/>
    <s v="Not Shipped"/>
    <s v="Pending"/>
    <n v="100"/>
    <n v="294"/>
    <n v="106"/>
    <n v="500"/>
    <x v="0"/>
    <s v="St. Cloud"/>
  </r>
  <r>
    <d v="2018-09-17T00:00:00"/>
    <s v="Sep"/>
    <s v="Robert"/>
    <n v="419299"/>
    <n v="960814524"/>
    <n v="34465"/>
    <n v="11594.50980392157"/>
    <s v="Shipped"/>
    <s v="Paid"/>
    <n v="115"/>
    <n v="94"/>
    <n v="76"/>
    <n v="285"/>
    <x v="0"/>
    <s v="St. Cloud"/>
  </r>
  <r>
    <d v="2018-10-22T00:00:00"/>
    <s v="Oct"/>
    <s v="Robert"/>
    <n v="419299"/>
    <n v="960814524"/>
    <n v="47059"/>
    <n v="7002.3529411764712"/>
    <s v="Shipped"/>
    <s v="Paid"/>
    <n v="68"/>
    <n v="71"/>
    <n v="60"/>
    <n v="199"/>
    <x v="0"/>
    <s v="St. Cloud"/>
  </r>
  <r>
    <d v="2018-11-26T00:00:00"/>
    <s v="Nov"/>
    <s v="Robert"/>
    <n v="419299"/>
    <n v="960814524"/>
    <n v="61237"/>
    <n v="10530.196078431372"/>
    <s v="Shipped"/>
    <s v="Paid"/>
    <n v="104"/>
    <n v="59"/>
    <n v="74"/>
    <n v="237"/>
    <x v="0"/>
    <s v="St. Cloud"/>
  </r>
  <r>
    <d v="2018-12-31T00:00:00"/>
    <s v="Dec"/>
    <s v="Robert"/>
    <n v="419299"/>
    <n v="960814524"/>
    <n v="65035"/>
    <n v="11242.35294117647"/>
    <s v="Shipped"/>
    <s v="Paid"/>
    <n v="112"/>
    <n v="97"/>
    <n v="100"/>
    <n v="309"/>
    <x v="0"/>
    <s v="St. Cloud"/>
  </r>
  <r>
    <d v="2019-02-04T00:00:00"/>
    <s v="Feb"/>
    <s v="Robert"/>
    <n v="419299"/>
    <n v="960814524"/>
    <n v="67777"/>
    <n v="6770.1960784313733"/>
    <s v="Shipped"/>
    <s v="Paid"/>
    <n v="66"/>
    <n v="94"/>
    <n v="38"/>
    <n v="198"/>
    <x v="0"/>
    <s v="St. Cloud"/>
  </r>
  <r>
    <d v="2018-01-15T00:00:00"/>
    <s v="Jan"/>
    <s v="Robert"/>
    <n v="419299"/>
    <n v="960814524"/>
    <n v="87152"/>
    <n v="7367.4509803921565"/>
    <s v="Shipped"/>
    <s v="Paid"/>
    <n v="72"/>
    <n v="149"/>
    <n v="86"/>
    <n v="307"/>
    <x v="0"/>
    <s v="St. Cloud"/>
  </r>
  <r>
    <d v="2018-02-19T00:00:00"/>
    <s v="Feb"/>
    <s v="Robert"/>
    <n v="419299"/>
    <n v="960814524"/>
    <n v="55067"/>
    <n v="11610.196078431372"/>
    <s v="Shipped"/>
    <s v="Paid"/>
    <n v="115"/>
    <n v="200"/>
    <n v="68"/>
    <n v="383"/>
    <x v="0"/>
    <s v="St. Cloud"/>
  </r>
  <r>
    <d v="2018-03-26T00:00:00"/>
    <s v="Mar"/>
    <s v="Robert"/>
    <n v="419299"/>
    <n v="960814524"/>
    <n v="53161"/>
    <n v="5126.2745098039213"/>
    <s v="Shipped"/>
    <s v="Paid"/>
    <n v="49"/>
    <n v="116"/>
    <n v="22"/>
    <n v="187"/>
    <x v="0"/>
    <s v="St. Cloud"/>
  </r>
  <r>
    <d v="2018-04-30T00:00:00"/>
    <s v="Apr"/>
    <s v="Robert"/>
    <n v="419299"/>
    <n v="960814524"/>
    <n v="31971"/>
    <n v="8684.7058823529405"/>
    <s v="Shipped"/>
    <s v="Paid"/>
    <n v="85"/>
    <n v="302"/>
    <n v="76"/>
    <n v="463"/>
    <x v="0"/>
    <s v="St. Cloud"/>
  </r>
  <r>
    <d v="2018-06-04T00:00:00"/>
    <s v="Jun"/>
    <s v="Robert"/>
    <n v="419299"/>
    <n v="960814524"/>
    <n v="54024"/>
    <n v="6187.4509803921565"/>
    <s v="Not Shipped"/>
    <s v="Pending"/>
    <n v="60"/>
    <n v="127"/>
    <n v="68"/>
    <n v="255"/>
    <x v="0"/>
    <s v="St. Cloud"/>
  </r>
  <r>
    <d v="2018-07-09T00:00:00"/>
    <s v="Jul"/>
    <s v="Robert"/>
    <n v="419299"/>
    <n v="960814524"/>
    <n v="65682"/>
    <n v="11973.725490196079"/>
    <s v="Shipped"/>
    <s v="Paid"/>
    <n v="119"/>
    <n v="269"/>
    <n v="68"/>
    <n v="456"/>
    <x v="0"/>
    <s v="St. Cloud"/>
  </r>
  <r>
    <d v="2018-08-13T00:00:00"/>
    <s v="Aug"/>
    <s v="Robert"/>
    <n v="419299"/>
    <n v="960814524"/>
    <n v="91452"/>
    <n v="8771.3725490196084"/>
    <s v="Shipped"/>
    <s v="Pending"/>
    <n v="86"/>
    <n v="100"/>
    <n v="50"/>
    <n v="236"/>
    <x v="0"/>
    <s v="St. Cloud"/>
  </r>
  <r>
    <d v="2018-09-17T00:00:00"/>
    <s v="Sep"/>
    <s v="Robert"/>
    <n v="419299"/>
    <n v="960814524"/>
    <n v="87743"/>
    <n v="6075.6862745098033"/>
    <s v="Shipped"/>
    <s v="Paid"/>
    <n v="59"/>
    <n v="166"/>
    <n v="74"/>
    <n v="299"/>
    <x v="0"/>
    <s v="St. Cloud"/>
  </r>
  <r>
    <d v="2018-10-22T00:00:00"/>
    <s v="Oct"/>
    <s v="Robert"/>
    <n v="419299"/>
    <n v="960814524"/>
    <n v="86731"/>
    <n v="6181.9607843137264"/>
    <s v="Shipped"/>
    <s v="Paid"/>
    <n v="60"/>
    <n v="90"/>
    <n v="64"/>
    <n v="214"/>
    <x v="0"/>
    <s v="St. Cloud"/>
  </r>
  <r>
    <d v="2018-11-26T00:00:00"/>
    <s v="Nov"/>
    <s v="Robert"/>
    <n v="419299"/>
    <n v="960814524"/>
    <n v="79252"/>
    <n v="5504.3137254901967"/>
    <s v="Shipped"/>
    <s v="Paid"/>
    <n v="53"/>
    <n v="277"/>
    <n v="72"/>
    <n v="402"/>
    <x v="0"/>
    <s v="St. Cloud"/>
  </r>
  <r>
    <d v="2018-12-31T00:00:00"/>
    <s v="Dec"/>
    <s v="Robert"/>
    <n v="419299"/>
    <n v="960814524"/>
    <n v="81911"/>
    <n v="11153.333333333334"/>
    <s v="Shipped"/>
    <s v="Paid"/>
    <n v="110"/>
    <n v="296"/>
    <n v="22"/>
    <n v="428"/>
    <x v="0"/>
    <s v="St. Cloud"/>
  </r>
  <r>
    <d v="2019-02-04T00:00:00"/>
    <s v="Feb"/>
    <s v="Robert"/>
    <n v="419299"/>
    <n v="960814524"/>
    <n v="77481"/>
    <n v="10881.568627450981"/>
    <s v="Shipped"/>
    <s v="Paid"/>
    <n v="108"/>
    <n v="42"/>
    <n v="118"/>
    <n v="268"/>
    <x v="0"/>
    <s v="St. Cloud"/>
  </r>
  <r>
    <d v="2018-01-01T00:00:00"/>
    <s v="Jan"/>
    <s v="Robert"/>
    <n v="419299"/>
    <n v="908480897"/>
    <n v="61222"/>
    <n v="7576.4705882352946"/>
    <s v="Shipped"/>
    <s v="Paid"/>
    <n v="113"/>
    <n v="73"/>
    <n v="24"/>
    <n v="210"/>
    <x v="0"/>
    <s v="St. Cloud"/>
  </r>
  <r>
    <d v="2018-02-05T00:00:00"/>
    <s v="Feb"/>
    <s v="Robert"/>
    <n v="419299"/>
    <n v="908480897"/>
    <n v="80503"/>
    <n v="3899.2156862745101"/>
    <s v="Not Shipped"/>
    <s v="Pending"/>
    <n v="56"/>
    <n v="116"/>
    <n v="62"/>
    <n v="234"/>
    <x v="0"/>
    <s v="St. Cloud"/>
  </r>
  <r>
    <d v="2018-03-12T00:00:00"/>
    <s v="Mar"/>
    <s v="Robert"/>
    <n v="419299"/>
    <n v="908480897"/>
    <n v="43004"/>
    <n v="5934.9019607843138"/>
    <s v="Shipped"/>
    <s v="Paid"/>
    <n v="88"/>
    <n v="98"/>
    <n v="58"/>
    <n v="244"/>
    <x v="0"/>
    <s v="St. Cloud"/>
  </r>
  <r>
    <d v="2018-04-16T00:00:00"/>
    <s v="Apr"/>
    <s v="Robert"/>
    <n v="419299"/>
    <n v="908480897"/>
    <n v="18561"/>
    <n v="6392.1568627450979"/>
    <s v="Shipped"/>
    <s v="Paid"/>
    <n v="95"/>
    <n v="31"/>
    <n v="32"/>
    <n v="158"/>
    <x v="0"/>
    <s v="St. Cloud"/>
  </r>
  <r>
    <d v="2018-05-21T00:00:00"/>
    <s v="May"/>
    <s v="Robert"/>
    <n v="419299"/>
    <n v="908480897"/>
    <n v="45695"/>
    <n v="4583.9215686274511"/>
    <s v="Shipped"/>
    <s v="Paid"/>
    <n v="67"/>
    <n v="8"/>
    <n v="20"/>
    <n v="95"/>
    <x v="0"/>
    <s v="St. Cloud"/>
  </r>
  <r>
    <d v="2018-06-25T00:00:00"/>
    <s v="Jun"/>
    <s v="Robert"/>
    <n v="419299"/>
    <n v="908480897"/>
    <n v="37256"/>
    <n v="3342.3529411764707"/>
    <s v="Shipped"/>
    <s v="Paid"/>
    <n v="48"/>
    <n v="73"/>
    <n v="106"/>
    <n v="227"/>
    <x v="0"/>
    <s v="St. Cloud"/>
  </r>
  <r>
    <d v="2018-07-30T00:00:00"/>
    <s v="Jul"/>
    <s v="Robert"/>
    <n v="419299"/>
    <n v="908480897"/>
    <n v="65844"/>
    <n v="6164.3137254901967"/>
    <s v="Shipped"/>
    <s v="Paid"/>
    <n v="91"/>
    <n v="67"/>
    <n v="76"/>
    <n v="234"/>
    <x v="0"/>
    <s v="St. Cloud"/>
  </r>
  <r>
    <d v="2018-09-03T00:00:00"/>
    <s v="Sep"/>
    <s v="Robert"/>
    <n v="419299"/>
    <n v="908480897"/>
    <n v="69997"/>
    <n v="5475.6862745098033"/>
    <s v="Shipped"/>
    <s v="Paid"/>
    <n v="80"/>
    <n v="160"/>
    <n v="68"/>
    <n v="308"/>
    <x v="0"/>
    <s v="St. Cloud"/>
  </r>
  <r>
    <d v="2018-10-08T00:00:00"/>
    <s v="Oct"/>
    <s v="Robert"/>
    <n v="419299"/>
    <n v="908480897"/>
    <n v="27574"/>
    <n v="4143.5294117647063"/>
    <s v="Shipped"/>
    <s v="Pending"/>
    <n v="60"/>
    <n v="162"/>
    <n v="104"/>
    <n v="326"/>
    <x v="0"/>
    <s v="St. Cloud"/>
  </r>
  <r>
    <d v="2018-11-12T00:00:00"/>
    <s v="Nov"/>
    <s v="Robert"/>
    <n v="419299"/>
    <n v="908480897"/>
    <n v="57512"/>
    <n v="4446.2745098039222"/>
    <s v="Shipped"/>
    <s v="Paid"/>
    <n v="65"/>
    <n v="110"/>
    <n v="14"/>
    <n v="189"/>
    <x v="0"/>
    <s v="St. Cloud"/>
  </r>
  <r>
    <d v="2018-12-17T00:00:00"/>
    <s v="Dec"/>
    <s v="Robert"/>
    <n v="419299"/>
    <n v="908480897"/>
    <n v="81880"/>
    <n v="6634.9019607843138"/>
    <s v="Not Shipped"/>
    <s v="Pending"/>
    <n v="98"/>
    <n v="70"/>
    <n v="24"/>
    <n v="192"/>
    <x v="0"/>
    <s v="St. Cloud"/>
  </r>
  <r>
    <d v="2019-01-21T00:00:00"/>
    <s v="Jan"/>
    <s v="Robert"/>
    <n v="419299"/>
    <n v="908480897"/>
    <n v="48707"/>
    <n v="6565.8823529411766"/>
    <s v="Shipped"/>
    <s v="Paid"/>
    <n v="97"/>
    <n v="114"/>
    <n v="92"/>
    <n v="303"/>
    <x v="0"/>
    <s v="St. Cloud"/>
  </r>
  <r>
    <d v="2018-01-01T00:00:00"/>
    <s v="Jan"/>
    <s v="Robert"/>
    <n v="419299"/>
    <n v="908480897"/>
    <n v="27861"/>
    <n v="7357.254901960785"/>
    <s v="Shipped"/>
    <s v="Paid"/>
    <n v="109"/>
    <n v="158"/>
    <n v="14"/>
    <n v="281"/>
    <x v="0"/>
    <s v="St. Cloud"/>
  </r>
  <r>
    <d v="2018-02-05T00:00:00"/>
    <s v="Feb"/>
    <s v="Robert"/>
    <n v="419299"/>
    <n v="908480897"/>
    <n v="18465"/>
    <n v="7801.5686274509799"/>
    <s v="Shipped"/>
    <s v="Pending"/>
    <n v="116"/>
    <n v="20"/>
    <n v="16"/>
    <n v="152"/>
    <x v="0"/>
    <s v="St. Cloud"/>
  </r>
  <r>
    <d v="2018-03-12T00:00:00"/>
    <s v="Mar"/>
    <s v="Robert"/>
    <n v="419299"/>
    <n v="908480897"/>
    <n v="98024"/>
    <n v="4669.0196078431372"/>
    <s v="Shipped"/>
    <s v="Paid"/>
    <n v="68"/>
    <n v="38"/>
    <n v="112"/>
    <n v="218"/>
    <x v="0"/>
    <s v="St. Cloud"/>
  </r>
  <r>
    <d v="2018-04-16T00:00:00"/>
    <s v="Apr"/>
    <s v="Robert"/>
    <n v="419299"/>
    <n v="908480897"/>
    <n v="13202"/>
    <n v="5943.9215686274511"/>
    <s v="Shipped"/>
    <s v="Paid"/>
    <n v="88"/>
    <n v="148"/>
    <n v="36"/>
    <n v="272"/>
    <x v="0"/>
    <s v="St. Cloud"/>
  </r>
  <r>
    <d v="2018-05-21T00:00:00"/>
    <s v="May"/>
    <s v="Robert"/>
    <n v="419299"/>
    <n v="908480897"/>
    <n v="88218"/>
    <n v="5705.4901960784318"/>
    <s v="Shipped"/>
    <s v="Paid"/>
    <n v="84"/>
    <n v="132"/>
    <n v="36"/>
    <n v="252"/>
    <x v="0"/>
    <s v="St. Cloud"/>
  </r>
  <r>
    <d v="2018-06-25T00:00:00"/>
    <s v="Jun"/>
    <s v="Robert"/>
    <n v="419299"/>
    <n v="908480897"/>
    <n v="47168"/>
    <n v="7200"/>
    <s v="Shipped"/>
    <s v="Paid"/>
    <n v="107"/>
    <n v="151"/>
    <n v="88"/>
    <n v="346"/>
    <x v="0"/>
    <s v="St. Cloud"/>
  </r>
  <r>
    <d v="2018-07-30T00:00:00"/>
    <s v="Jul"/>
    <s v="Robert"/>
    <n v="419299"/>
    <n v="908480897"/>
    <n v="62738"/>
    <n v="5229.0196078431381"/>
    <s v="Shipped"/>
    <s v="Paid"/>
    <n v="77"/>
    <n v="95"/>
    <n v="108"/>
    <n v="280"/>
    <x v="0"/>
    <s v="St. Cloud"/>
  </r>
  <r>
    <d v="2018-09-03T00:00:00"/>
    <s v="Sep"/>
    <s v="Robert"/>
    <n v="419299"/>
    <n v="908480897"/>
    <n v="70135"/>
    <n v="4593.7254901960787"/>
    <s v="Shipped"/>
    <s v="Paid"/>
    <n v="67"/>
    <n v="59"/>
    <n v="50"/>
    <n v="176"/>
    <x v="0"/>
    <s v="St. Cloud"/>
  </r>
  <r>
    <d v="2018-10-08T00:00:00"/>
    <s v="Oct"/>
    <s v="Robert"/>
    <n v="419299"/>
    <n v="908480897"/>
    <n v="83321"/>
    <n v="7274.5098039215682"/>
    <s v="Shipped"/>
    <s v="Pending"/>
    <n v="108"/>
    <n v="131"/>
    <n v="60"/>
    <n v="299"/>
    <x v="0"/>
    <s v="St. Cloud"/>
  </r>
  <r>
    <d v="2018-11-12T00:00:00"/>
    <s v="Nov"/>
    <s v="Robert"/>
    <n v="419299"/>
    <n v="908480897"/>
    <n v="56773"/>
    <n v="5927.8431372549021"/>
    <s v="Shipped"/>
    <s v="Paid"/>
    <n v="88"/>
    <n v="65"/>
    <n v="22"/>
    <n v="175"/>
    <x v="0"/>
    <s v="St. Cloud"/>
  </r>
  <r>
    <d v="2018-12-17T00:00:00"/>
    <s v="Dec"/>
    <s v="Robert"/>
    <n v="419299"/>
    <n v="908480897"/>
    <n v="47444"/>
    <n v="7175.6862745098042"/>
    <s v="Shipped"/>
    <s v="Pending"/>
    <n v="107"/>
    <n v="23"/>
    <n v="104"/>
    <n v="234"/>
    <x v="0"/>
    <s v="St. Cloud"/>
  </r>
  <r>
    <d v="2019-01-21T00:00:00"/>
    <s v="Jan"/>
    <s v="Robert"/>
    <n v="419299"/>
    <n v="908480897"/>
    <n v="88916"/>
    <n v="7587.0588235294117"/>
    <s v="Shipped"/>
    <s v="Paid"/>
    <n v="113"/>
    <n v="125"/>
    <n v="72"/>
    <n v="310"/>
    <x v="0"/>
    <s v="St. Cloud"/>
  </r>
  <r>
    <d v="2018-01-01T00:00:00"/>
    <s v="Jan"/>
    <s v="Robert"/>
    <n v="419299"/>
    <n v="908480897"/>
    <n v="97687"/>
    <n v="3897.6470588235297"/>
    <s v="Shipped"/>
    <s v="Paid"/>
    <n v="56"/>
    <n v="112"/>
    <n v="12"/>
    <n v="180"/>
    <x v="0"/>
    <s v="St. Cloud"/>
  </r>
  <r>
    <d v="2018-02-05T00:00:00"/>
    <s v="Feb"/>
    <s v="Robert"/>
    <n v="419299"/>
    <n v="908480897"/>
    <n v="47934"/>
    <n v="6331.3725490196084"/>
    <s v="Not Shipped"/>
    <s v="Pending"/>
    <n v="94"/>
    <n v="121"/>
    <n v="76"/>
    <n v="291"/>
    <x v="0"/>
    <s v="St. Cloud"/>
  </r>
  <r>
    <d v="2018-03-12T00:00:00"/>
    <s v="Mar"/>
    <s v="Robert"/>
    <n v="419299"/>
    <n v="908480897"/>
    <n v="41356"/>
    <n v="4360.3921568627457"/>
    <s v="Shipped"/>
    <s v="Paid"/>
    <n v="64"/>
    <n v="71"/>
    <n v="28"/>
    <n v="163"/>
    <x v="0"/>
    <s v="St. Cloud"/>
  </r>
  <r>
    <d v="2018-04-16T00:00:00"/>
    <s v="Apr"/>
    <s v="Robert"/>
    <n v="419299"/>
    <n v="908480897"/>
    <n v="82813"/>
    <n v="3335.6862745098042"/>
    <s v="Shipped"/>
    <s v="Paid"/>
    <n v="48"/>
    <n v="41"/>
    <n v="70"/>
    <n v="159"/>
    <x v="0"/>
    <s v="St. Cloud"/>
  </r>
  <r>
    <d v="2018-05-21T00:00:00"/>
    <s v="May"/>
    <s v="Robert"/>
    <n v="419299"/>
    <n v="908480897"/>
    <n v="58816"/>
    <n v="7042.3529411764712"/>
    <s v="Shipped"/>
    <s v="Paid"/>
    <n v="104"/>
    <n v="151"/>
    <n v="38"/>
    <n v="293"/>
    <x v="0"/>
    <s v="St. Cloud"/>
  </r>
  <r>
    <d v="2018-06-25T00:00:00"/>
    <s v="Jun"/>
    <s v="Robert"/>
    <n v="419299"/>
    <n v="908480897"/>
    <n v="90427"/>
    <n v="3886.2745098039218"/>
    <s v="Shipped"/>
    <s v="Paid"/>
    <n v="56"/>
    <n v="46"/>
    <n v="118"/>
    <n v="220"/>
    <x v="0"/>
    <s v="St. Cloud"/>
  </r>
  <r>
    <d v="2018-07-30T00:00:00"/>
    <s v="Jul"/>
    <s v="Robert"/>
    <n v="419299"/>
    <n v="908480897"/>
    <n v="40050"/>
    <n v="4143.5294117647063"/>
    <s v="Shipped"/>
    <s v="Paid"/>
    <n v="60"/>
    <n v="162"/>
    <n v="108"/>
    <n v="330"/>
    <x v="0"/>
    <s v="St. Cloud"/>
  </r>
  <r>
    <d v="2018-09-03T00:00:00"/>
    <s v="Sep"/>
    <s v="Robert"/>
    <n v="419299"/>
    <n v="908480897"/>
    <n v="53561"/>
    <n v="6473.7254901960787"/>
    <s v="Shipped"/>
    <s v="Paid"/>
    <n v="96"/>
    <n v="47"/>
    <n v="36"/>
    <n v="179"/>
    <x v="0"/>
    <s v="St. Cloud"/>
  </r>
  <r>
    <d v="2018-10-08T00:00:00"/>
    <s v="Oct"/>
    <s v="Robert"/>
    <n v="419299"/>
    <n v="908480897"/>
    <n v="56888"/>
    <n v="6170.588235294118"/>
    <s v="Shipped"/>
    <s v="Pending"/>
    <n v="91"/>
    <n v="100"/>
    <n v="84"/>
    <n v="275"/>
    <x v="0"/>
    <s v="St. Cloud"/>
  </r>
  <r>
    <d v="2018-11-12T00:00:00"/>
    <s v="Nov"/>
    <s v="Robert"/>
    <n v="419299"/>
    <n v="908480897"/>
    <n v="95595"/>
    <n v="6175.6862745098033"/>
    <s v="Shipped"/>
    <s v="Paid"/>
    <n v="91"/>
    <n v="127"/>
    <n v="52"/>
    <n v="270"/>
    <x v="0"/>
    <s v="St. Cloud"/>
  </r>
  <r>
    <d v="2018-12-17T00:00:00"/>
    <s v="Dec"/>
    <s v="Robert"/>
    <n v="419299"/>
    <n v="908480897"/>
    <n v="90021"/>
    <n v="4039.2156862745101"/>
    <s v="Not Shipped"/>
    <s v="Pending"/>
    <n v="59"/>
    <n v="32"/>
    <n v="22"/>
    <n v="113"/>
    <x v="0"/>
    <s v="St. Cloud"/>
  </r>
  <r>
    <d v="2019-01-21T00:00:00"/>
    <s v="Jan"/>
    <s v="Robert"/>
    <n v="419299"/>
    <n v="908480897"/>
    <n v="92276"/>
    <n v="4209.4117647058829"/>
    <s v="Shipped"/>
    <s v="Paid"/>
    <n v="61"/>
    <n v="102"/>
    <n v="20"/>
    <n v="183"/>
    <x v="0"/>
    <s v="St. Cloud"/>
  </r>
  <r>
    <d v="2018-01-01T00:00:00"/>
    <s v="Jan"/>
    <s v="Robert"/>
    <n v="419299"/>
    <n v="908480897"/>
    <n v="33300"/>
    <n v="4287.0588235294117"/>
    <s v="Shipped"/>
    <s v="Paid"/>
    <n v="62"/>
    <n v="97"/>
    <n v="22"/>
    <n v="181"/>
    <x v="0"/>
    <s v="St. Cloud"/>
  </r>
  <r>
    <d v="2018-02-05T00:00:00"/>
    <s v="Feb"/>
    <s v="Robert"/>
    <n v="419299"/>
    <n v="908480897"/>
    <n v="21146"/>
    <n v="7496.4705882352946"/>
    <s v="Shipped"/>
    <s v="Pending"/>
    <n v="112"/>
    <n v="59"/>
    <n v="112"/>
    <n v="283"/>
    <x v="0"/>
    <s v="St. Cloud"/>
  </r>
  <r>
    <d v="2018-03-12T00:00:00"/>
    <s v="Mar"/>
    <s v="Robert"/>
    <n v="419299"/>
    <n v="908480897"/>
    <n v="95512"/>
    <n v="7739.6078431372553"/>
    <s v="Shipped"/>
    <s v="Paid"/>
    <n v="115"/>
    <n v="104"/>
    <n v="32"/>
    <n v="251"/>
    <x v="0"/>
    <s v="St. Cloud"/>
  </r>
  <r>
    <d v="2018-04-16T00:00:00"/>
    <s v="Apr"/>
    <s v="Robert"/>
    <n v="419299"/>
    <n v="908480897"/>
    <n v="97682"/>
    <n v="6487.0588235294117"/>
    <s v="Shipped"/>
    <s v="Paid"/>
    <n v="96"/>
    <n v="114"/>
    <n v="70"/>
    <n v="280"/>
    <x v="0"/>
    <s v="St. Cloud"/>
  </r>
  <r>
    <d v="2018-05-21T00:00:00"/>
    <s v="May"/>
    <s v="Robert"/>
    <n v="419299"/>
    <n v="908480897"/>
    <n v="56579"/>
    <n v="6647.8431372549021"/>
    <s v="Shipped"/>
    <s v="Paid"/>
    <n v="98"/>
    <n v="134"/>
    <n v="96"/>
    <n v="328"/>
    <x v="0"/>
    <s v="St. Cloud"/>
  </r>
  <r>
    <d v="2018-06-25T00:00:00"/>
    <s v="Jun"/>
    <s v="Robert"/>
    <n v="419299"/>
    <n v="908480897"/>
    <n v="20514"/>
    <n v="5763.1372549019616"/>
    <s v="Shipped"/>
    <s v="Paid"/>
    <n v="85"/>
    <n v="24"/>
    <n v="14"/>
    <n v="123"/>
    <x v="0"/>
    <s v="St. Cloud"/>
  </r>
  <r>
    <d v="2018-07-30T00:00:00"/>
    <s v="Jul"/>
    <s v="Robert"/>
    <n v="419299"/>
    <n v="908480897"/>
    <n v="11916"/>
    <n v="4670.1960784313724"/>
    <s v="Shipped"/>
    <s v="Paid"/>
    <n v="68"/>
    <n v="52"/>
    <n v="14"/>
    <n v="134"/>
    <x v="0"/>
    <s v="St. Cloud"/>
  </r>
  <r>
    <d v="2018-09-03T00:00:00"/>
    <s v="Sep"/>
    <s v="Robert"/>
    <n v="419299"/>
    <n v="908480897"/>
    <n v="91460"/>
    <n v="7175.6862745098042"/>
    <s v="Shipped"/>
    <s v="Paid"/>
    <n v="107"/>
    <n v="29"/>
    <n v="12"/>
    <n v="148"/>
    <x v="0"/>
    <s v="St. Cloud"/>
  </r>
  <r>
    <d v="2018-10-08T00:00:00"/>
    <s v="Oct"/>
    <s v="Robert"/>
    <n v="419299"/>
    <n v="908480897"/>
    <n v="63836"/>
    <n v="6079.6078431372553"/>
    <s v="Not Shipped"/>
    <s v="Pending"/>
    <n v="90"/>
    <n v="32"/>
    <n v="92"/>
    <n v="214"/>
    <x v="0"/>
    <s v="St. Cloud"/>
  </r>
  <r>
    <d v="2018-11-12T00:00:00"/>
    <s v="Nov"/>
    <s v="Robert"/>
    <n v="419299"/>
    <n v="908480897"/>
    <n v="89825"/>
    <n v="4364.3137254901958"/>
    <s v="Shipped"/>
    <s v="Paid"/>
    <n v="64"/>
    <n v="90"/>
    <n v="28"/>
    <n v="182"/>
    <x v="0"/>
    <s v="St. Cloud"/>
  </r>
  <r>
    <d v="2018-12-17T00:00:00"/>
    <s v="Dec"/>
    <s v="Robert"/>
    <n v="419299"/>
    <n v="908480897"/>
    <n v="73265"/>
    <n v="6724.7058823529414"/>
    <s v="Shipped"/>
    <s v="Pending"/>
    <n v="100"/>
    <n v="130"/>
    <n v="26"/>
    <n v="256"/>
    <x v="0"/>
    <s v="St. Cloud"/>
  </r>
  <r>
    <d v="2019-01-21T00:00:00"/>
    <s v="Jan"/>
    <s v="Robert"/>
    <n v="419299"/>
    <n v="908480897"/>
    <n v="40808"/>
    <n v="7107.4509803921565"/>
    <s v="Shipped"/>
    <s v="Paid"/>
    <n v="106"/>
    <n v="76"/>
    <n v="112"/>
    <n v="294"/>
    <x v="0"/>
    <s v="St. Cloud"/>
  </r>
  <r>
    <d v="2018-01-01T00:00:00"/>
    <s v="Jan"/>
    <s v="Robert"/>
    <n v="419299"/>
    <n v="908480897"/>
    <n v="22797"/>
    <n v="6404.3137254901967"/>
    <s v="Shipped"/>
    <s v="Paid"/>
    <n v="95"/>
    <n v="92"/>
    <n v="72"/>
    <n v="259"/>
    <x v="0"/>
    <s v="St. Cloud"/>
  </r>
  <r>
    <d v="2018-02-05T00:00:00"/>
    <s v="Feb"/>
    <s v="Robert"/>
    <n v="419299"/>
    <n v="908480897"/>
    <n v="37471"/>
    <n v="4510.9803921568628"/>
    <s v="Not Shipped"/>
    <s v="Pending"/>
    <n v="66"/>
    <n v="32"/>
    <n v="92"/>
    <n v="190"/>
    <x v="0"/>
    <s v="St. Cloud"/>
  </r>
  <r>
    <d v="2018-03-12T00:00:00"/>
    <s v="Mar"/>
    <s v="Robert"/>
    <n v="419299"/>
    <n v="908480897"/>
    <n v="75396"/>
    <n v="6624.3137254901967"/>
    <s v="Shipped"/>
    <s v="Paid"/>
    <n v="98"/>
    <n v="13"/>
    <n v="44"/>
    <n v="155"/>
    <x v="0"/>
    <s v="St. Cloud"/>
  </r>
  <r>
    <d v="2018-04-16T00:00:00"/>
    <s v="Apr"/>
    <s v="Robert"/>
    <n v="419299"/>
    <n v="908480897"/>
    <n v="78792"/>
    <n v="6160.7843137254904"/>
    <s v="Shipped"/>
    <s v="Paid"/>
    <n v="91"/>
    <n v="53"/>
    <n v="16"/>
    <n v="160"/>
    <x v="0"/>
    <s v="St. Cloud"/>
  </r>
  <r>
    <d v="2018-05-21T00:00:00"/>
    <s v="May"/>
    <s v="Robert"/>
    <n v="419299"/>
    <n v="908480897"/>
    <n v="49379"/>
    <n v="7889.8039215686276"/>
    <s v="Shipped"/>
    <s v="Paid"/>
    <n v="118"/>
    <n v="71"/>
    <n v="20"/>
    <n v="209"/>
    <x v="0"/>
    <s v="St. Cloud"/>
  </r>
  <r>
    <d v="2018-06-25T00:00:00"/>
    <s v="Jun"/>
    <s v="Robert"/>
    <n v="419299"/>
    <n v="908480897"/>
    <n v="36171"/>
    <n v="6408.2352941176468"/>
    <s v="Shipped"/>
    <s v="Paid"/>
    <n v="95"/>
    <n v="114"/>
    <n v="48"/>
    <n v="257"/>
    <x v="0"/>
    <s v="St. Cloud"/>
  </r>
  <r>
    <d v="2018-07-30T00:00:00"/>
    <s v="Jul"/>
    <s v="Robert"/>
    <n v="419299"/>
    <n v="908480897"/>
    <n v="37502"/>
    <n v="5063.1372549019616"/>
    <s v="Shipped"/>
    <s v="Paid"/>
    <n v="74"/>
    <n v="49"/>
    <n v="86"/>
    <n v="209"/>
    <x v="0"/>
    <s v="St. Cloud"/>
  </r>
  <r>
    <d v="2018-09-03T00:00:00"/>
    <s v="Sep"/>
    <s v="Robert"/>
    <n v="419299"/>
    <n v="908480897"/>
    <n v="97735"/>
    <n v="4994.1176470588234"/>
    <s v="Shipped"/>
    <s v="Paid"/>
    <n v="73"/>
    <n v="97"/>
    <n v="112"/>
    <n v="282"/>
    <x v="0"/>
    <s v="St. Cloud"/>
  </r>
  <r>
    <d v="2018-10-08T00:00:00"/>
    <s v="Oct"/>
    <s v="Robert"/>
    <n v="419299"/>
    <n v="908480897"/>
    <n v="23419"/>
    <n v="5396.8627450980393"/>
    <s v="Not Shipped"/>
    <s v="Pending"/>
    <n v="79"/>
    <n v="152"/>
    <n v="112"/>
    <n v="343"/>
    <x v="0"/>
    <s v="St. Cloud"/>
  </r>
  <r>
    <d v="2018-11-12T00:00:00"/>
    <s v="Nov"/>
    <s v="Robert"/>
    <n v="419299"/>
    <n v="908480897"/>
    <n v="54295"/>
    <n v="3494.9019607843138"/>
    <s v="Shipped"/>
    <s v="Paid"/>
    <n v="50"/>
    <n v="55"/>
    <n v="14"/>
    <n v="119"/>
    <x v="0"/>
    <s v="St. Cloud"/>
  </r>
  <r>
    <d v="2018-12-17T00:00:00"/>
    <s v="Dec"/>
    <s v="Robert"/>
    <n v="419299"/>
    <n v="908480897"/>
    <n v="46115"/>
    <n v="4364.7058823529414"/>
    <s v="Not Shipped"/>
    <s v="Pending"/>
    <n v="64"/>
    <n v="91"/>
    <n v="50"/>
    <n v="205"/>
    <x v="0"/>
    <s v="St. Cloud"/>
  </r>
  <r>
    <d v="2019-01-21T00:00:00"/>
    <s v="Jan"/>
    <s v="Robert"/>
    <n v="419299"/>
    <n v="908480897"/>
    <n v="97069"/>
    <n v="4197.2549019607841"/>
    <s v="Shipped"/>
    <s v="Paid"/>
    <n v="61"/>
    <n v="34"/>
    <n v="58"/>
    <n v="153"/>
    <x v="0"/>
    <s v="St. Cloud"/>
  </r>
  <r>
    <d v="2018-01-01T00:00:00"/>
    <s v="Jan"/>
    <s v="Robert"/>
    <n v="419299"/>
    <n v="908480897"/>
    <n v="59563"/>
    <n v="5842.3529411764712"/>
    <s v="Shipped"/>
    <s v="Paid"/>
    <n v="86"/>
    <n v="24"/>
    <n v="76"/>
    <n v="186"/>
    <x v="0"/>
    <s v="St. Cloud"/>
  </r>
  <r>
    <d v="2018-02-05T00:00:00"/>
    <s v="Feb"/>
    <s v="Robert"/>
    <n v="419299"/>
    <n v="908480897"/>
    <n v="52803"/>
    <n v="7592.1568627450979"/>
    <s v="Shipped"/>
    <s v="Pending"/>
    <n v="113"/>
    <n v="149"/>
    <n v="116"/>
    <n v="378"/>
    <x v="0"/>
    <s v="St. Cloud"/>
  </r>
  <r>
    <d v="2018-03-12T00:00:00"/>
    <s v="Mar"/>
    <s v="Robert"/>
    <n v="419299"/>
    <n v="908480897"/>
    <n v="84585"/>
    <n v="3894.9019607843138"/>
    <s v="Shipped"/>
    <s v="Paid"/>
    <n v="56"/>
    <n v="91"/>
    <n v="108"/>
    <n v="255"/>
    <x v="0"/>
    <s v="St. Cloud"/>
  </r>
  <r>
    <d v="2018-04-16T00:00:00"/>
    <s v="Apr"/>
    <s v="Robert"/>
    <n v="419299"/>
    <n v="908480897"/>
    <n v="89835"/>
    <n v="5762.3529411764712"/>
    <s v="Shipped"/>
    <s v="Paid"/>
    <n v="85"/>
    <n v="17"/>
    <n v="60"/>
    <n v="162"/>
    <x v="0"/>
    <s v="St. Cloud"/>
  </r>
  <r>
    <d v="2018-05-21T00:00:00"/>
    <s v="May"/>
    <s v="Robert"/>
    <n v="419299"/>
    <n v="908480897"/>
    <n v="77839"/>
    <n v="5147.8431372549021"/>
    <s v="Shipped"/>
    <s v="Paid"/>
    <n v="76"/>
    <n v="88"/>
    <n v="20"/>
    <n v="184"/>
    <x v="0"/>
    <s v="St. Cloud"/>
  </r>
  <r>
    <d v="2018-06-25T00:00:00"/>
    <s v="Jun"/>
    <s v="Robert"/>
    <n v="419299"/>
    <n v="908480897"/>
    <n v="50078"/>
    <n v="6547.0588235294117"/>
    <s v="Shipped"/>
    <s v="Paid"/>
    <n v="97"/>
    <n v="19"/>
    <n v="52"/>
    <n v="168"/>
    <x v="0"/>
    <s v="St. Cloud"/>
  </r>
  <r>
    <d v="2018-07-30T00:00:00"/>
    <s v="Jul"/>
    <s v="Robert"/>
    <n v="419299"/>
    <n v="908480897"/>
    <n v="27045"/>
    <n v="7330.1960784313733"/>
    <s v="Shipped"/>
    <s v="Paid"/>
    <n v="109"/>
    <n v="11"/>
    <n v="82"/>
    <n v="202"/>
    <x v="0"/>
    <s v="St. Cloud"/>
  </r>
  <r>
    <d v="2018-09-03T00:00:00"/>
    <s v="Sep"/>
    <s v="Robert"/>
    <n v="419299"/>
    <n v="908480897"/>
    <n v="57227"/>
    <n v="5229.8039215686276"/>
    <s v="Shipped"/>
    <s v="Paid"/>
    <n v="77"/>
    <n v="100"/>
    <n v="112"/>
    <n v="289"/>
    <x v="0"/>
    <s v="St. Cloud"/>
  </r>
  <r>
    <d v="2018-10-08T00:00:00"/>
    <s v="Oct"/>
    <s v="Robert"/>
    <n v="419299"/>
    <n v="908480897"/>
    <n v="52252"/>
    <n v="6250.588235294118"/>
    <s v="Not Shipped"/>
    <s v="Pending"/>
    <n v="92"/>
    <n v="104"/>
    <n v="116"/>
    <n v="312"/>
    <x v="0"/>
    <s v="St. Cloud"/>
  </r>
  <r>
    <d v="2018-11-12T00:00:00"/>
    <s v="Nov"/>
    <s v="Robert"/>
    <n v="419299"/>
    <n v="908480897"/>
    <n v="91396"/>
    <n v="4367.4509803921574"/>
    <s v="Shipped"/>
    <s v="Paid"/>
    <n v="64"/>
    <n v="109"/>
    <n v="12"/>
    <n v="185"/>
    <x v="0"/>
    <s v="St. Cloud"/>
  </r>
  <r>
    <d v="2018-12-17T00:00:00"/>
    <s v="Dec"/>
    <s v="Robert"/>
    <n v="419299"/>
    <n v="908480897"/>
    <n v="83729"/>
    <n v="7668.2352941176468"/>
    <s v="Shipped"/>
    <s v="Pending"/>
    <n v="114"/>
    <n v="139"/>
    <n v="68"/>
    <n v="321"/>
    <x v="0"/>
    <s v="St. Cloud"/>
  </r>
  <r>
    <d v="2019-01-21T00:00:00"/>
    <s v="Jan"/>
    <s v="Robert"/>
    <n v="419299"/>
    <n v="908480897"/>
    <n v="33351"/>
    <n v="4532.1568627450979"/>
    <s v="Shipped"/>
    <s v="Paid"/>
    <n v="66"/>
    <n v="145"/>
    <n v="82"/>
    <n v="293"/>
    <x v="0"/>
    <s v="St. Cloud"/>
  </r>
  <r>
    <d v="2018-01-08T00:00:00"/>
    <s v="Jan"/>
    <s v="Michael"/>
    <n v="265676"/>
    <n v="983299608"/>
    <n v="63921"/>
    <n v="8450.6"/>
    <s v="Shipped"/>
    <s v="Paid"/>
    <n v="48"/>
    <n v="181"/>
    <n v="32"/>
    <n v="261"/>
    <x v="1"/>
    <s v="Cypress"/>
  </r>
  <r>
    <d v="2018-02-12T00:00:00"/>
    <s v="Feb"/>
    <s v="Michael"/>
    <n v="265676"/>
    <n v="983299608"/>
    <n v="27687"/>
    <n v="12115.466666666667"/>
    <s v="Shipped"/>
    <s v="Paid"/>
    <n v="70"/>
    <n v="168"/>
    <n v="76"/>
    <n v="314"/>
    <x v="1"/>
    <s v="Cypress"/>
  </r>
  <r>
    <d v="2018-03-19T00:00:00"/>
    <s v="Mar"/>
    <s v="Michael"/>
    <n v="265676"/>
    <n v="983299608"/>
    <n v="55757"/>
    <n v="15280.266666666668"/>
    <s v="Shipped"/>
    <s v="Paid"/>
    <n v="89"/>
    <n v="162"/>
    <n v="62"/>
    <n v="313"/>
    <x v="1"/>
    <s v="Cypress"/>
  </r>
  <r>
    <d v="2018-04-23T00:00:00"/>
    <s v="Apr"/>
    <s v="Michael"/>
    <n v="265676"/>
    <n v="983299608"/>
    <n v="44583"/>
    <n v="8108.8"/>
    <s v="Shipped"/>
    <s v="Paid"/>
    <n v="46"/>
    <n v="145"/>
    <n v="54"/>
    <n v="245"/>
    <x v="1"/>
    <s v="Cypress"/>
  </r>
  <r>
    <d v="2018-05-28T00:00:00"/>
    <s v="May"/>
    <s v="Michael"/>
    <n v="265676"/>
    <n v="983299608"/>
    <n v="58712"/>
    <n v="16250"/>
    <s v="Shipped"/>
    <s v="Paid"/>
    <n v="95"/>
    <n v="41"/>
    <n v="88"/>
    <n v="224"/>
    <x v="1"/>
    <s v="Cypress"/>
  </r>
  <r>
    <d v="2018-07-02T00:00:00"/>
    <s v="Jul"/>
    <s v="Michael"/>
    <n v="265676"/>
    <n v="983299608"/>
    <n v="19778"/>
    <n v="10748"/>
    <s v="Shipped"/>
    <s v="Paid"/>
    <n v="62"/>
    <n v="40"/>
    <n v="32"/>
    <n v="134"/>
    <x v="1"/>
    <s v="Cypress"/>
  </r>
  <r>
    <d v="2018-08-06T00:00:00"/>
    <s v="Aug"/>
    <s v="Michael"/>
    <n v="265676"/>
    <n v="983299608"/>
    <n v="97195"/>
    <n v="9947.8666666666668"/>
    <s v="Shipped"/>
    <s v="Pending"/>
    <n v="57"/>
    <n v="166"/>
    <n v="64"/>
    <n v="287"/>
    <x v="1"/>
    <s v="Cypress"/>
  </r>
  <r>
    <d v="2018-09-10T00:00:00"/>
    <s v="Sep"/>
    <s v="Michael"/>
    <n v="265676"/>
    <n v="983299608"/>
    <n v="98293"/>
    <n v="11091.333333333334"/>
    <s v="Shipped"/>
    <s v="Paid"/>
    <n v="64"/>
    <n v="82"/>
    <n v="12"/>
    <n v="158"/>
    <x v="1"/>
    <s v="Cypress"/>
  </r>
  <r>
    <d v="2018-10-15T00:00:00"/>
    <s v="Oct"/>
    <s v="Michael"/>
    <n v="265676"/>
    <n v="983299608"/>
    <n v="21393"/>
    <n v="15764.466666666667"/>
    <s v="Not Shipped"/>
    <s v="Pending"/>
    <n v="92"/>
    <n v="105"/>
    <n v="32"/>
    <n v="229"/>
    <x v="1"/>
    <s v="Cypress"/>
  </r>
  <r>
    <d v="2018-11-19T00:00:00"/>
    <s v="Nov"/>
    <s v="Michael"/>
    <n v="265676"/>
    <n v="983299608"/>
    <n v="86208"/>
    <n v="13461.466666666667"/>
    <s v="Shipped"/>
    <s v="Paid"/>
    <n v="78"/>
    <n v="220"/>
    <n v="56"/>
    <n v="354"/>
    <x v="1"/>
    <s v="Cypress"/>
  </r>
  <r>
    <d v="2018-12-24T00:00:00"/>
    <s v="Dec"/>
    <s v="Michael"/>
    <n v="265676"/>
    <n v="983299608"/>
    <n v="78401"/>
    <n v="8135.2666666666664"/>
    <s v="Shipped"/>
    <s v="Paid"/>
    <n v="46"/>
    <n v="250"/>
    <n v="42"/>
    <n v="338"/>
    <x v="1"/>
    <s v="Cypress"/>
  </r>
  <r>
    <d v="2019-01-28T00:00:00"/>
    <s v="Jan"/>
    <s v="Michael"/>
    <n v="265676"/>
    <n v="983299608"/>
    <n v="46291"/>
    <n v="9598"/>
    <s v="Shipped"/>
    <s v="Paid"/>
    <n v="55"/>
    <n v="97"/>
    <n v="98"/>
    <n v="250"/>
    <x v="1"/>
    <s v="Cypress"/>
  </r>
  <r>
    <d v="2018-01-08T00:00:00"/>
    <s v="Jan"/>
    <s v="Michael"/>
    <n v="265676"/>
    <n v="983299608"/>
    <n v="77414"/>
    <n v="11248.933333333334"/>
    <s v="Shipped"/>
    <s v="Paid"/>
    <n v="65"/>
    <n v="40"/>
    <n v="66"/>
    <n v="171"/>
    <x v="1"/>
    <s v="Cypress"/>
  </r>
  <r>
    <d v="2018-02-12T00:00:00"/>
    <s v="Feb"/>
    <s v="Michael"/>
    <n v="265676"/>
    <n v="983299608"/>
    <n v="57451"/>
    <n v="10275.133333333333"/>
    <s v="Shipped"/>
    <s v="Paid"/>
    <n v="59"/>
    <n v="141"/>
    <n v="72"/>
    <n v="272"/>
    <x v="1"/>
    <s v="Cypress"/>
  </r>
  <r>
    <d v="2018-03-19T00:00:00"/>
    <s v="Mar"/>
    <s v="Michael"/>
    <n v="265676"/>
    <n v="983299608"/>
    <n v="64633"/>
    <n v="14286.266666666668"/>
    <s v="Shipped"/>
    <s v="Paid"/>
    <n v="83"/>
    <n v="184"/>
    <n v="74"/>
    <n v="341"/>
    <x v="1"/>
    <s v="Cypress"/>
  </r>
  <r>
    <d v="2018-04-23T00:00:00"/>
    <s v="Apr"/>
    <s v="Michael"/>
    <n v="265676"/>
    <n v="983299608"/>
    <n v="28954"/>
    <n v="12791.4"/>
    <s v="Shipped"/>
    <s v="Paid"/>
    <n v="74"/>
    <n v="209"/>
    <n v="38"/>
    <n v="321"/>
    <x v="1"/>
    <s v="Cypress"/>
  </r>
  <r>
    <d v="2018-05-28T00:00:00"/>
    <s v="May"/>
    <s v="Michael"/>
    <n v="265676"/>
    <n v="983299608"/>
    <n v="16337"/>
    <n v="10780.199999999999"/>
    <s v="Shipped"/>
    <s v="Paid"/>
    <n v="62"/>
    <n v="163"/>
    <n v="58"/>
    <n v="283"/>
    <x v="1"/>
    <s v="Cypress"/>
  </r>
  <r>
    <d v="2018-07-02T00:00:00"/>
    <s v="Jul"/>
    <s v="Michael"/>
    <n v="265676"/>
    <n v="983299608"/>
    <n v="54083"/>
    <n v="16294"/>
    <s v="Shipped"/>
    <s v="Paid"/>
    <n v="95"/>
    <n v="217"/>
    <n v="54"/>
    <n v="366"/>
    <x v="1"/>
    <s v="Cypress"/>
  </r>
  <r>
    <d v="2018-08-06T00:00:00"/>
    <s v="Aug"/>
    <s v="Michael"/>
    <n v="265676"/>
    <n v="983299608"/>
    <n v="44415"/>
    <n v="7078.8666666666659"/>
    <s v="Shipped"/>
    <s v="Pending"/>
    <n v="40"/>
    <n v="28"/>
    <n v="56"/>
    <n v="124"/>
    <x v="1"/>
    <s v="Cypress"/>
  </r>
  <r>
    <d v="2018-09-10T00:00:00"/>
    <s v="Sep"/>
    <s v="Michael"/>
    <n v="265676"/>
    <n v="983299608"/>
    <n v="64163"/>
    <n v="13137.466666666667"/>
    <s v="Shipped"/>
    <s v="Paid"/>
    <n v="76"/>
    <n v="256"/>
    <n v="64"/>
    <n v="396"/>
    <x v="1"/>
    <s v="Cypress"/>
  </r>
  <r>
    <d v="2018-10-15T00:00:00"/>
    <s v="Oct"/>
    <s v="Michael"/>
    <n v="265676"/>
    <n v="983299608"/>
    <n v="54192"/>
    <n v="11245.133333333333"/>
    <s v="Shipped"/>
    <s v="Pending"/>
    <n v="65"/>
    <n v="25"/>
    <n v="66"/>
    <n v="156"/>
    <x v="1"/>
    <s v="Cypress"/>
  </r>
  <r>
    <d v="2018-11-19T00:00:00"/>
    <s v="Nov"/>
    <s v="Michael"/>
    <n v="265676"/>
    <n v="983299608"/>
    <n v="53409"/>
    <n v="12965.866666666667"/>
    <s v="Shipped"/>
    <s v="Paid"/>
    <n v="75"/>
    <n v="242"/>
    <n v="24"/>
    <n v="341"/>
    <x v="1"/>
    <s v="Cypress"/>
  </r>
  <r>
    <d v="2018-12-24T00:00:00"/>
    <s v="Dec"/>
    <s v="Michael"/>
    <n v="265676"/>
    <n v="983299608"/>
    <n v="23229"/>
    <n v="16077.733333333332"/>
    <s v="Shipped"/>
    <s v="Paid"/>
    <n v="94"/>
    <n v="28"/>
    <n v="16"/>
    <n v="138"/>
    <x v="1"/>
    <s v="Cypress"/>
  </r>
  <r>
    <d v="2019-01-28T00:00:00"/>
    <s v="Jan"/>
    <s v="Michael"/>
    <n v="265676"/>
    <n v="983299608"/>
    <n v="91102"/>
    <n v="10300.466666666667"/>
    <s v="Shipped"/>
    <s v="Paid"/>
    <n v="59"/>
    <n v="242"/>
    <n v="62"/>
    <n v="363"/>
    <x v="1"/>
    <s v="Cypress"/>
  </r>
  <r>
    <d v="2018-01-08T00:00:00"/>
    <s v="Jan"/>
    <s v="Michael"/>
    <n v="265676"/>
    <n v="983299608"/>
    <n v="73161"/>
    <n v="7274.4666666666672"/>
    <s v="Shipped"/>
    <s v="Paid"/>
    <n v="41"/>
    <n v="138"/>
    <n v="74"/>
    <n v="253"/>
    <x v="1"/>
    <s v="Cypress"/>
  </r>
  <r>
    <d v="2018-02-12T00:00:00"/>
    <s v="Feb"/>
    <s v="Michael"/>
    <n v="265676"/>
    <n v="983299608"/>
    <n v="74414"/>
    <n v="15604.933333333334"/>
    <s v="Shipped"/>
    <s v="Paid"/>
    <n v="91"/>
    <n v="135"/>
    <n v="12"/>
    <n v="238"/>
    <x v="1"/>
    <s v="Cypress"/>
  </r>
  <r>
    <d v="2018-03-19T00:00:00"/>
    <s v="Mar"/>
    <s v="Michael"/>
    <n v="265676"/>
    <n v="983299608"/>
    <n v="32720"/>
    <n v="12426.4"/>
    <s v="Shipped"/>
    <s v="Paid"/>
    <n v="72"/>
    <n v="83"/>
    <n v="54"/>
    <n v="209"/>
    <x v="1"/>
    <s v="Cypress"/>
  </r>
  <r>
    <d v="2018-04-23T00:00:00"/>
    <s v="Apr"/>
    <s v="Michael"/>
    <n v="265676"/>
    <n v="983299608"/>
    <n v="98486"/>
    <n v="14250.266666666668"/>
    <s v="Shipped"/>
    <s v="Paid"/>
    <n v="83"/>
    <n v="44"/>
    <n v="70"/>
    <n v="197"/>
    <x v="1"/>
    <s v="Cypress"/>
  </r>
  <r>
    <d v="2018-05-28T00:00:00"/>
    <s v="May"/>
    <s v="Michael"/>
    <n v="265676"/>
    <n v="983299608"/>
    <n v="38411"/>
    <n v="7275.666666666667"/>
    <s v="Shipped"/>
    <s v="Paid"/>
    <n v="41"/>
    <n v="147"/>
    <n v="42"/>
    <n v="230"/>
    <x v="1"/>
    <s v="Cypress"/>
  </r>
  <r>
    <d v="2018-07-02T00:00:00"/>
    <s v="Jul"/>
    <s v="Michael"/>
    <n v="265676"/>
    <n v="983299608"/>
    <n v="69800"/>
    <n v="16087.866666666667"/>
    <s v="Shipped"/>
    <s v="Paid"/>
    <n v="94"/>
    <n v="68"/>
    <n v="12"/>
    <n v="174"/>
    <x v="1"/>
    <s v="Cypress"/>
  </r>
  <r>
    <d v="2018-08-06T00:00:00"/>
    <s v="Aug"/>
    <s v="Michael"/>
    <n v="265676"/>
    <n v="983299608"/>
    <n v="41202"/>
    <n v="8924.9333333333325"/>
    <s v="Shipped"/>
    <s v="Pending"/>
    <n v="51"/>
    <n v="76"/>
    <n v="70"/>
    <n v="197"/>
    <x v="1"/>
    <s v="Cypress"/>
  </r>
  <r>
    <d v="2018-09-10T00:00:00"/>
    <s v="Sep"/>
    <s v="Michael"/>
    <n v="265676"/>
    <n v="983299608"/>
    <n v="58131"/>
    <n v="12960.733333333332"/>
    <s v="Shipped"/>
    <s v="Paid"/>
    <n v="75"/>
    <n v="220"/>
    <n v="38"/>
    <n v="333"/>
    <x v="1"/>
    <s v="Cypress"/>
  </r>
  <r>
    <d v="2018-10-15T00:00:00"/>
    <s v="Oct"/>
    <s v="Michael"/>
    <n v="265676"/>
    <n v="983299608"/>
    <n v="29651"/>
    <n v="8250.6666666666661"/>
    <s v="Not Shipped"/>
    <s v="Pending"/>
    <n v="47"/>
    <n v="47"/>
    <n v="58"/>
    <n v="152"/>
    <x v="1"/>
    <s v="Cypress"/>
  </r>
  <r>
    <d v="2018-11-19T00:00:00"/>
    <s v="Nov"/>
    <s v="Michael"/>
    <n v="265676"/>
    <n v="983299608"/>
    <n v="44052"/>
    <n v="13098.266666666668"/>
    <s v="Shipped"/>
    <s v="Paid"/>
    <n v="76"/>
    <n v="102"/>
    <n v="68"/>
    <n v="246"/>
    <x v="1"/>
    <s v="Cypress"/>
  </r>
  <r>
    <d v="2018-12-24T00:00:00"/>
    <s v="Dec"/>
    <s v="Michael"/>
    <n v="265676"/>
    <n v="983299608"/>
    <n v="84452"/>
    <n v="8427.6"/>
    <s v="Shipped"/>
    <s v="Paid"/>
    <n v="48"/>
    <n v="94"/>
    <n v="10"/>
    <n v="152"/>
    <x v="1"/>
    <s v="Cypress"/>
  </r>
  <r>
    <d v="2019-01-28T00:00:00"/>
    <s v="Jan"/>
    <s v="Michael"/>
    <n v="265676"/>
    <n v="983299608"/>
    <n v="49240"/>
    <n v="15785.266666666668"/>
    <s v="Shipped"/>
    <s v="Paid"/>
    <n v="92"/>
    <n v="181"/>
    <n v="74"/>
    <n v="347"/>
    <x v="1"/>
    <s v="Cypress"/>
  </r>
  <r>
    <d v="2018-01-08T00:00:00"/>
    <s v="Jan"/>
    <s v="Michael"/>
    <n v="265676"/>
    <n v="983299608"/>
    <n v="43359"/>
    <n v="11951.199999999999"/>
    <s v="Shipped"/>
    <s v="Paid"/>
    <n v="69"/>
    <n v="180"/>
    <n v="54"/>
    <n v="303"/>
    <x v="1"/>
    <s v="Cypress"/>
  </r>
  <r>
    <d v="2018-02-12T00:00:00"/>
    <s v="Feb"/>
    <s v="Michael"/>
    <n v="265676"/>
    <n v="983299608"/>
    <n v="90498"/>
    <n v="8262.1999999999989"/>
    <s v="Shipped"/>
    <s v="Paid"/>
    <n v="47"/>
    <n v="91"/>
    <n v="70"/>
    <n v="208"/>
    <x v="1"/>
    <s v="Cypress"/>
  </r>
  <r>
    <d v="2018-03-19T00:00:00"/>
    <s v="Mar"/>
    <s v="Michael"/>
    <n v="265676"/>
    <n v="983299608"/>
    <n v="48610"/>
    <n v="12118.800000000001"/>
    <s v="Shipped"/>
    <s v="Paid"/>
    <n v="70"/>
    <n v="187"/>
    <n v="34"/>
    <n v="291"/>
    <x v="1"/>
    <s v="Cypress"/>
  </r>
  <r>
    <d v="2018-04-23T00:00:00"/>
    <s v="Apr"/>
    <s v="Michael"/>
    <n v="265676"/>
    <n v="983299608"/>
    <n v="59053"/>
    <n v="10624.199999999999"/>
    <s v="Shipped"/>
    <s v="Paid"/>
    <n v="61"/>
    <n v="207"/>
    <n v="36"/>
    <n v="304"/>
    <x v="1"/>
    <s v="Cypress"/>
  </r>
  <r>
    <d v="2018-05-28T00:00:00"/>
    <s v="May"/>
    <s v="Michael"/>
    <n v="265676"/>
    <n v="983299608"/>
    <n v="56402"/>
    <n v="13801.133333333333"/>
    <s v="Shipped"/>
    <s v="Paid"/>
    <n v="80"/>
    <n v="248"/>
    <n v="32"/>
    <n v="360"/>
    <x v="1"/>
    <s v="Cypress"/>
  </r>
  <r>
    <d v="2018-07-02T00:00:00"/>
    <s v="Jul"/>
    <s v="Michael"/>
    <n v="265676"/>
    <n v="983299608"/>
    <n v="11449"/>
    <n v="10290.066666666668"/>
    <s v="Shipped"/>
    <s v="Paid"/>
    <n v="59"/>
    <n v="205"/>
    <n v="30"/>
    <n v="294"/>
    <x v="1"/>
    <s v="Cypress"/>
  </r>
  <r>
    <d v="2018-08-06T00:00:00"/>
    <s v="Aug"/>
    <s v="Michael"/>
    <n v="265676"/>
    <n v="983299608"/>
    <n v="41038"/>
    <n v="14772.533333333333"/>
    <s v="Not Shipped"/>
    <s v="Pending"/>
    <n v="86"/>
    <n v="139"/>
    <n v="14"/>
    <n v="239"/>
    <x v="1"/>
    <s v="Cypress"/>
  </r>
  <r>
    <d v="2018-09-10T00:00:00"/>
    <s v="Sep"/>
    <s v="Michael"/>
    <n v="265676"/>
    <n v="983299608"/>
    <n v="48574"/>
    <n v="8257.8666666666668"/>
    <s v="Shipped"/>
    <s v="Paid"/>
    <n v="47"/>
    <n v="77"/>
    <n v="44"/>
    <n v="168"/>
    <x v="1"/>
    <s v="Cypress"/>
  </r>
  <r>
    <d v="2018-10-15T00:00:00"/>
    <s v="Oct"/>
    <s v="Michael"/>
    <n v="265676"/>
    <n v="983299608"/>
    <n v="67934"/>
    <n v="7461.5999999999995"/>
    <s v="Shipped"/>
    <s v="Pending"/>
    <n v="42"/>
    <n v="220"/>
    <n v="60"/>
    <n v="322"/>
    <x v="1"/>
    <s v="Cypress"/>
  </r>
  <r>
    <d v="2018-11-19T00:00:00"/>
    <s v="Nov"/>
    <s v="Michael"/>
    <n v="265676"/>
    <n v="983299608"/>
    <n v="58105"/>
    <n v="7942.9333333333334"/>
    <s v="Shipped"/>
    <s v="Paid"/>
    <n v="45"/>
    <n v="149"/>
    <n v="44"/>
    <n v="238"/>
    <x v="1"/>
    <s v="Cypress"/>
  </r>
  <r>
    <d v="2018-12-24T00:00:00"/>
    <s v="Dec"/>
    <s v="Michael"/>
    <n v="265676"/>
    <n v="983299608"/>
    <n v="61102"/>
    <n v="9941.1999999999989"/>
    <s v="Shipped"/>
    <s v="Paid"/>
    <n v="57"/>
    <n v="138"/>
    <n v="76"/>
    <n v="271"/>
    <x v="1"/>
    <s v="Cypress"/>
  </r>
  <r>
    <d v="2019-01-28T00:00:00"/>
    <s v="Jan"/>
    <s v="Michael"/>
    <n v="265676"/>
    <n v="983299608"/>
    <n v="92078"/>
    <n v="16292.333333333334"/>
    <s v="Shipped"/>
    <s v="Paid"/>
    <n v="95"/>
    <n v="210"/>
    <n v="58"/>
    <n v="363"/>
    <x v="1"/>
    <s v="Cypress"/>
  </r>
  <r>
    <d v="2018-01-08T00:00:00"/>
    <s v="Jan"/>
    <s v="Michael"/>
    <n v="265676"/>
    <n v="983299608"/>
    <n v="11874"/>
    <n v="10125.466666666667"/>
    <s v="Shipped"/>
    <s v="Paid"/>
    <n v="58"/>
    <n v="208"/>
    <n v="66"/>
    <n v="332"/>
    <x v="1"/>
    <s v="Cypress"/>
  </r>
  <r>
    <d v="2018-02-12T00:00:00"/>
    <s v="Feb"/>
    <s v="Michael"/>
    <n v="265676"/>
    <n v="983299608"/>
    <n v="72048"/>
    <n v="14944.800000000001"/>
    <s v="Shipped"/>
    <s v="Paid"/>
    <n v="87"/>
    <n v="160"/>
    <n v="20"/>
    <n v="267"/>
    <x v="1"/>
    <s v="Cypress"/>
  </r>
  <r>
    <d v="2018-03-19T00:00:00"/>
    <s v="Mar"/>
    <s v="Michael"/>
    <n v="265676"/>
    <n v="983299608"/>
    <n v="87623"/>
    <n v="12415.6"/>
    <s v="Shipped"/>
    <s v="Paid"/>
    <n v="72"/>
    <n v="37"/>
    <n v="82"/>
    <n v="191"/>
    <x v="1"/>
    <s v="Cypress"/>
  </r>
  <r>
    <d v="2018-04-23T00:00:00"/>
    <s v="Apr"/>
    <s v="Michael"/>
    <n v="265676"/>
    <n v="983299608"/>
    <n v="75230"/>
    <n v="8128.2666666666664"/>
    <s v="Shipped"/>
    <s v="Paid"/>
    <n v="46"/>
    <n v="217"/>
    <n v="86"/>
    <n v="349"/>
    <x v="1"/>
    <s v="Cypress"/>
  </r>
  <r>
    <d v="2018-05-28T00:00:00"/>
    <s v="May"/>
    <s v="Michael"/>
    <n v="265676"/>
    <n v="983299608"/>
    <n v="83319"/>
    <n v="15124.533333333333"/>
    <s v="Shipped"/>
    <s v="Paid"/>
    <n v="88"/>
    <n v="209"/>
    <n v="34"/>
    <n v="331"/>
    <x v="1"/>
    <s v="Cypress"/>
  </r>
  <r>
    <d v="2018-07-02T00:00:00"/>
    <s v="Jul"/>
    <s v="Michael"/>
    <n v="265676"/>
    <n v="983299608"/>
    <n v="78961"/>
    <n v="14454"/>
    <s v="Shipped"/>
    <s v="Paid"/>
    <n v="84"/>
    <n v="194"/>
    <n v="32"/>
    <n v="310"/>
    <x v="1"/>
    <s v="Cypress"/>
  </r>
  <r>
    <d v="2018-08-06T00:00:00"/>
    <s v="Aug"/>
    <s v="Michael"/>
    <n v="265676"/>
    <n v="983299608"/>
    <n v="77403"/>
    <n v="8765.6666666666661"/>
    <s v="Not Shipped"/>
    <s v="Pending"/>
    <n v="50"/>
    <n v="108"/>
    <n v="40"/>
    <n v="198"/>
    <x v="1"/>
    <s v="Cypress"/>
  </r>
  <r>
    <d v="2018-09-10T00:00:00"/>
    <s v="Sep"/>
    <s v="Michael"/>
    <n v="265676"/>
    <n v="983299608"/>
    <n v="77623"/>
    <n v="13758.466666666667"/>
    <s v="Shipped"/>
    <s v="Paid"/>
    <n v="80"/>
    <n v="77"/>
    <n v="62"/>
    <n v="219"/>
    <x v="1"/>
    <s v="Cypress"/>
  </r>
  <r>
    <d v="2018-10-15T00:00:00"/>
    <s v="Oct"/>
    <s v="Michael"/>
    <n v="265676"/>
    <n v="983299608"/>
    <n v="17543"/>
    <n v="9283.4"/>
    <s v="Not Shipped"/>
    <s v="Pending"/>
    <n v="53"/>
    <n v="174"/>
    <n v="68"/>
    <n v="295"/>
    <x v="1"/>
    <s v="Cypress"/>
  </r>
  <r>
    <d v="2018-11-19T00:00:00"/>
    <s v="Nov"/>
    <s v="Michael"/>
    <n v="265676"/>
    <n v="983299608"/>
    <n v="77094"/>
    <n v="13113.933333333334"/>
    <s v="Shipped"/>
    <s v="Paid"/>
    <n v="76"/>
    <n v="167"/>
    <n v="42"/>
    <n v="285"/>
    <x v="1"/>
    <s v="Cypress"/>
  </r>
  <r>
    <d v="2018-12-24T00:00:00"/>
    <s v="Dec"/>
    <s v="Michael"/>
    <n v="265676"/>
    <n v="983299608"/>
    <n v="43691"/>
    <n v="9443.6"/>
    <s v="Shipped"/>
    <s v="Paid"/>
    <n v="54"/>
    <n v="156"/>
    <n v="16"/>
    <n v="226"/>
    <x v="1"/>
    <s v="Cypress"/>
  </r>
  <r>
    <d v="2019-01-28T00:00:00"/>
    <s v="Jan"/>
    <s v="Michael"/>
    <n v="265676"/>
    <n v="983299608"/>
    <n v="51833"/>
    <n v="7134.9333333333334"/>
    <s v="Shipped"/>
    <s v="Paid"/>
    <n v="40"/>
    <n v="245"/>
    <n v="72"/>
    <n v="357"/>
    <x v="1"/>
    <s v="Cypress"/>
  </r>
  <r>
    <d v="2018-01-08T00:00:00"/>
    <s v="Jan"/>
    <s v="Michael"/>
    <n v="265676"/>
    <n v="983299608"/>
    <n v="23885"/>
    <n v="8286.1999999999989"/>
    <s v="Shipped"/>
    <s v="Paid"/>
    <n v="47"/>
    <n v="181"/>
    <n v="96"/>
    <n v="324"/>
    <x v="1"/>
    <s v="Cypress"/>
  </r>
  <r>
    <d v="2018-02-12T00:00:00"/>
    <s v="Feb"/>
    <s v="Michael"/>
    <n v="265676"/>
    <n v="983299608"/>
    <n v="44384"/>
    <n v="7587.7333333333336"/>
    <s v="Shipped"/>
    <s v="Paid"/>
    <n v="43"/>
    <n v="64"/>
    <n v="44"/>
    <n v="151"/>
    <x v="1"/>
    <s v="Cypress"/>
  </r>
  <r>
    <d v="2018-03-19T00:00:00"/>
    <s v="Mar"/>
    <s v="Michael"/>
    <n v="265676"/>
    <n v="983299608"/>
    <n v="21596"/>
    <n v="14288.933333333334"/>
    <s v="Shipped"/>
    <s v="Paid"/>
    <n v="83"/>
    <n v="199"/>
    <n v="42"/>
    <n v="324"/>
    <x v="1"/>
    <s v="Cypress"/>
  </r>
  <r>
    <d v="2018-04-23T00:00:00"/>
    <s v="Apr"/>
    <s v="Michael"/>
    <n v="265676"/>
    <n v="983299608"/>
    <n v="88244"/>
    <n v="11574.466666666667"/>
    <s v="Shipped"/>
    <s v="Paid"/>
    <n v="67"/>
    <n v="16"/>
    <n v="16"/>
    <n v="99"/>
    <x v="1"/>
    <s v="Cypress"/>
  </r>
  <r>
    <d v="2018-05-28T00:00:00"/>
    <s v="May"/>
    <s v="Michael"/>
    <n v="265676"/>
    <n v="983299608"/>
    <n v="78435"/>
    <n v="13782.199999999999"/>
    <s v="Shipped"/>
    <s v="Paid"/>
    <n v="80"/>
    <n v="174"/>
    <n v="30"/>
    <n v="284"/>
    <x v="1"/>
    <s v="Cypress"/>
  </r>
  <r>
    <d v="2018-07-02T00:00:00"/>
    <s v="Jul"/>
    <s v="Michael"/>
    <n v="265676"/>
    <n v="983299608"/>
    <n v="67771"/>
    <n v="7631.666666666667"/>
    <s v="Shipped"/>
    <s v="Paid"/>
    <n v="43"/>
    <n v="230"/>
    <n v="84"/>
    <n v="357"/>
    <x v="1"/>
    <s v="Cypress"/>
  </r>
  <r>
    <d v="2018-08-06T00:00:00"/>
    <s v="Aug"/>
    <s v="Michael"/>
    <n v="265676"/>
    <n v="983299608"/>
    <n v="49008"/>
    <n v="11279.266666666668"/>
    <s v="Not Shipped"/>
    <s v="Pending"/>
    <n v="65"/>
    <n v="156"/>
    <n v="84"/>
    <n v="305"/>
    <x v="1"/>
    <s v="Cypress"/>
  </r>
  <r>
    <d v="2018-09-10T00:00:00"/>
    <s v="Sep"/>
    <s v="Michael"/>
    <n v="265676"/>
    <n v="983299608"/>
    <n v="59115"/>
    <n v="14923.800000000001"/>
    <s v="Shipped"/>
    <s v="Paid"/>
    <n v="87"/>
    <n v="72"/>
    <n v="68"/>
    <n v="227"/>
    <x v="1"/>
    <s v="Cypress"/>
  </r>
  <r>
    <d v="2018-10-15T00:00:00"/>
    <s v="Oct"/>
    <s v="Michael"/>
    <n v="265676"/>
    <n v="983299608"/>
    <n v="54977"/>
    <n v="12749.4"/>
    <s v="Shipped"/>
    <s v="Pending"/>
    <n v="74"/>
    <n v="40"/>
    <n v="76"/>
    <n v="190"/>
    <x v="1"/>
    <s v="Cypress"/>
  </r>
  <r>
    <d v="2018-11-19T00:00:00"/>
    <s v="Nov"/>
    <s v="Michael"/>
    <n v="265676"/>
    <n v="983299608"/>
    <n v="78288"/>
    <n v="11136.466666666667"/>
    <s v="Shipped"/>
    <s v="Paid"/>
    <n v="64"/>
    <n v="250"/>
    <n v="78"/>
    <n v="392"/>
    <x v="1"/>
    <s v="Cypress"/>
  </r>
  <r>
    <d v="2018-12-24T00:00:00"/>
    <s v="Dec"/>
    <s v="Michael"/>
    <n v="265676"/>
    <n v="983299608"/>
    <n v="29040"/>
    <n v="15243.733333333332"/>
    <s v="Shipped"/>
    <s v="Paid"/>
    <n v="89"/>
    <n v="17"/>
    <n v="80"/>
    <n v="186"/>
    <x v="1"/>
    <s v="Cypress"/>
  </r>
  <r>
    <d v="2019-01-28T00:00:00"/>
    <s v="Jan"/>
    <s v="Michael"/>
    <n v="265676"/>
    <n v="983299608"/>
    <n v="74203"/>
    <n v="11440.666666666666"/>
    <s v="Shipped"/>
    <s v="Paid"/>
    <n v="66"/>
    <n v="140"/>
    <n v="48"/>
    <n v="254"/>
    <x v="1"/>
    <s v="Cypress"/>
  </r>
  <r>
    <d v="2018-01-08T00:00:00"/>
    <s v="Jan"/>
    <s v="Michael"/>
    <n v="265676"/>
    <n v="983299608"/>
    <n v="63921"/>
    <n v="8450.6"/>
    <s v="Shipped"/>
    <s v="Paid"/>
    <n v="48"/>
    <n v="181"/>
    <n v="32"/>
    <n v="261"/>
    <x v="2"/>
    <s v="Warners"/>
  </r>
  <r>
    <d v="2018-02-12T00:00:00"/>
    <s v="Feb"/>
    <s v="Michael"/>
    <n v="265676"/>
    <n v="983299608"/>
    <n v="27687"/>
    <n v="12115.466666666667"/>
    <s v="Shipped"/>
    <s v="Paid"/>
    <n v="70"/>
    <n v="168"/>
    <n v="76"/>
    <n v="314"/>
    <x v="2"/>
    <s v="Warners"/>
  </r>
  <r>
    <d v="2018-03-19T00:00:00"/>
    <s v="Mar"/>
    <s v="Michael"/>
    <n v="265676"/>
    <n v="983299608"/>
    <n v="55757"/>
    <n v="15280.266666666668"/>
    <s v="Shipped"/>
    <s v="Paid"/>
    <n v="89"/>
    <n v="162"/>
    <n v="62"/>
    <n v="313"/>
    <x v="2"/>
    <s v="Warners"/>
  </r>
  <r>
    <d v="2018-04-23T00:00:00"/>
    <s v="Apr"/>
    <s v="Michael"/>
    <n v="265676"/>
    <n v="983299608"/>
    <n v="44583"/>
    <n v="8108.8"/>
    <s v="Shipped"/>
    <s v="Paid"/>
    <n v="46"/>
    <n v="145"/>
    <n v="54"/>
    <n v="245"/>
    <x v="2"/>
    <s v="Warners"/>
  </r>
  <r>
    <d v="2018-05-28T00:00:00"/>
    <s v="May"/>
    <s v="Michael"/>
    <n v="265676"/>
    <n v="983299608"/>
    <n v="58712"/>
    <n v="16250"/>
    <s v="Shipped"/>
    <s v="Paid"/>
    <n v="95"/>
    <n v="41"/>
    <n v="88"/>
    <n v="224"/>
    <x v="2"/>
    <s v="Warners"/>
  </r>
  <r>
    <d v="2018-07-02T00:00:00"/>
    <s v="Jul"/>
    <s v="Michael"/>
    <n v="265676"/>
    <n v="983299608"/>
    <n v="19778"/>
    <n v="10748"/>
    <s v="Shipped"/>
    <s v="Paid"/>
    <n v="62"/>
    <n v="40"/>
    <n v="32"/>
    <n v="134"/>
    <x v="2"/>
    <s v="Warners"/>
  </r>
  <r>
    <d v="2018-08-06T00:00:00"/>
    <s v="Aug"/>
    <s v="Michael"/>
    <n v="265676"/>
    <n v="983299608"/>
    <n v="97195"/>
    <n v="9947.8666666666668"/>
    <s v="Shipped"/>
    <s v="Pending"/>
    <n v="57"/>
    <n v="166"/>
    <n v="64"/>
    <n v="287"/>
    <x v="2"/>
    <s v="Warners"/>
  </r>
  <r>
    <d v="2018-09-10T00:00:00"/>
    <s v="Sep"/>
    <s v="Michael"/>
    <n v="265676"/>
    <n v="983299608"/>
    <n v="98293"/>
    <n v="11091.333333333334"/>
    <s v="Shipped"/>
    <s v="Paid"/>
    <n v="64"/>
    <n v="82"/>
    <n v="12"/>
    <n v="158"/>
    <x v="2"/>
    <s v="Warners"/>
  </r>
  <r>
    <d v="2018-10-15T00:00:00"/>
    <s v="Oct"/>
    <s v="Michael"/>
    <n v="265676"/>
    <n v="983299608"/>
    <n v="21393"/>
    <n v="15764.466666666667"/>
    <s v="Not Shipped"/>
    <s v="Pending"/>
    <n v="92"/>
    <n v="105"/>
    <n v="32"/>
    <n v="229"/>
    <x v="2"/>
    <s v="Warners"/>
  </r>
  <r>
    <d v="2018-11-19T00:00:00"/>
    <s v="Nov"/>
    <s v="Michael"/>
    <n v="265676"/>
    <n v="983299608"/>
    <n v="86208"/>
    <n v="13461.466666666667"/>
    <s v="Shipped"/>
    <s v="Paid"/>
    <n v="78"/>
    <n v="220"/>
    <n v="56"/>
    <n v="354"/>
    <x v="2"/>
    <s v="Warners"/>
  </r>
  <r>
    <d v="2018-12-24T00:00:00"/>
    <s v="Dec"/>
    <s v="Michael"/>
    <n v="265676"/>
    <n v="983299608"/>
    <n v="78401"/>
    <n v="8135.2666666666664"/>
    <s v="Shipped"/>
    <s v="Paid"/>
    <n v="46"/>
    <n v="250"/>
    <n v="42"/>
    <n v="338"/>
    <x v="2"/>
    <s v="Warners"/>
  </r>
  <r>
    <d v="2019-01-28T00:00:00"/>
    <s v="Jan"/>
    <s v="Michael"/>
    <n v="265676"/>
    <n v="983299608"/>
    <n v="46291"/>
    <n v="9598"/>
    <s v="Shipped"/>
    <s v="Paid"/>
    <n v="55"/>
    <n v="97"/>
    <n v="98"/>
    <n v="250"/>
    <x v="2"/>
    <s v="Warners"/>
  </r>
  <r>
    <d v="2018-01-08T00:00:00"/>
    <s v="Jan"/>
    <s v="Michael"/>
    <n v="265676"/>
    <n v="983299608"/>
    <n v="77414"/>
    <n v="11248.933333333334"/>
    <s v="Shipped"/>
    <s v="Paid"/>
    <n v="65"/>
    <n v="40"/>
    <n v="66"/>
    <n v="171"/>
    <x v="2"/>
    <s v="Warners"/>
  </r>
  <r>
    <d v="2018-02-12T00:00:00"/>
    <s v="Feb"/>
    <s v="Michael"/>
    <n v="265676"/>
    <n v="983299608"/>
    <n v="57451"/>
    <n v="10275.133333333333"/>
    <s v="Shipped"/>
    <s v="Paid"/>
    <n v="59"/>
    <n v="141"/>
    <n v="72"/>
    <n v="272"/>
    <x v="2"/>
    <s v="Warners"/>
  </r>
  <r>
    <d v="2018-03-19T00:00:00"/>
    <s v="Mar"/>
    <s v="Michael"/>
    <n v="265676"/>
    <n v="983299608"/>
    <n v="64633"/>
    <n v="14286.266666666668"/>
    <s v="Shipped"/>
    <s v="Paid"/>
    <n v="83"/>
    <n v="184"/>
    <n v="74"/>
    <n v="341"/>
    <x v="2"/>
    <s v="Warners"/>
  </r>
  <r>
    <d v="2018-04-23T00:00:00"/>
    <s v="Apr"/>
    <s v="Michael"/>
    <n v="265676"/>
    <n v="983299608"/>
    <n v="28954"/>
    <n v="12791.4"/>
    <s v="Shipped"/>
    <s v="Paid"/>
    <n v="74"/>
    <n v="209"/>
    <n v="38"/>
    <n v="321"/>
    <x v="2"/>
    <s v="Warners"/>
  </r>
  <r>
    <d v="2018-05-28T00:00:00"/>
    <s v="May"/>
    <s v="Michael"/>
    <n v="265676"/>
    <n v="983299608"/>
    <n v="16337"/>
    <n v="10780.199999999999"/>
    <s v="Shipped"/>
    <s v="Paid"/>
    <n v="62"/>
    <n v="163"/>
    <n v="58"/>
    <n v="283"/>
    <x v="2"/>
    <s v="Warners"/>
  </r>
  <r>
    <d v="2018-07-02T00:00:00"/>
    <s v="Jul"/>
    <s v="Michael"/>
    <n v="265676"/>
    <n v="983299608"/>
    <n v="54083"/>
    <n v="16294"/>
    <s v="Shipped"/>
    <s v="Paid"/>
    <n v="95"/>
    <n v="217"/>
    <n v="54"/>
    <n v="366"/>
    <x v="2"/>
    <s v="Warners"/>
  </r>
  <r>
    <d v="2018-08-06T00:00:00"/>
    <s v="Aug"/>
    <s v="Michael"/>
    <n v="265676"/>
    <n v="983299608"/>
    <n v="44415"/>
    <n v="7078.8666666666659"/>
    <s v="Shipped"/>
    <s v="Pending"/>
    <n v="40"/>
    <n v="28"/>
    <n v="56"/>
    <n v="124"/>
    <x v="2"/>
    <s v="Warners"/>
  </r>
  <r>
    <d v="2018-09-10T00:00:00"/>
    <s v="Sep"/>
    <s v="Michael"/>
    <n v="265676"/>
    <n v="983299608"/>
    <n v="64163"/>
    <n v="13137.466666666667"/>
    <s v="Shipped"/>
    <s v="Paid"/>
    <n v="76"/>
    <n v="256"/>
    <n v="64"/>
    <n v="396"/>
    <x v="2"/>
    <s v="Warners"/>
  </r>
  <r>
    <d v="2018-10-15T00:00:00"/>
    <s v="Oct"/>
    <s v="Michael"/>
    <n v="265676"/>
    <n v="983299608"/>
    <n v="54192"/>
    <n v="11245.133333333333"/>
    <s v="Shipped"/>
    <s v="Pending"/>
    <n v="65"/>
    <n v="25"/>
    <n v="66"/>
    <n v="156"/>
    <x v="2"/>
    <s v="Warners"/>
  </r>
  <r>
    <d v="2018-11-19T00:00:00"/>
    <s v="Nov"/>
    <s v="Michael"/>
    <n v="265676"/>
    <n v="983299608"/>
    <n v="53409"/>
    <n v="12965.866666666667"/>
    <s v="Shipped"/>
    <s v="Paid"/>
    <n v="75"/>
    <n v="242"/>
    <n v="24"/>
    <n v="341"/>
    <x v="2"/>
    <s v="Warners"/>
  </r>
  <r>
    <d v="2018-12-24T00:00:00"/>
    <s v="Dec"/>
    <s v="Michael"/>
    <n v="265676"/>
    <n v="983299608"/>
    <n v="23229"/>
    <n v="16077.733333333332"/>
    <s v="Shipped"/>
    <s v="Paid"/>
    <n v="94"/>
    <n v="28"/>
    <n v="16"/>
    <n v="138"/>
    <x v="2"/>
    <s v="Warners"/>
  </r>
  <r>
    <d v="2019-01-28T00:00:00"/>
    <s v="Jan"/>
    <s v="Michael"/>
    <n v="265676"/>
    <n v="983299608"/>
    <n v="91102"/>
    <n v="10300.466666666667"/>
    <s v="Shipped"/>
    <s v="Paid"/>
    <n v="59"/>
    <n v="242"/>
    <n v="62"/>
    <n v="363"/>
    <x v="2"/>
    <s v="Warners"/>
  </r>
  <r>
    <d v="2018-01-08T00:00:00"/>
    <s v="Jan"/>
    <s v="Michael"/>
    <n v="265676"/>
    <n v="983299608"/>
    <n v="73161"/>
    <n v="7274.4666666666672"/>
    <s v="Shipped"/>
    <s v="Paid"/>
    <n v="41"/>
    <n v="138"/>
    <n v="74"/>
    <n v="253"/>
    <x v="2"/>
    <s v="Warners"/>
  </r>
  <r>
    <d v="2018-02-12T00:00:00"/>
    <s v="Feb"/>
    <s v="Michael"/>
    <n v="265676"/>
    <n v="983299608"/>
    <n v="74414"/>
    <n v="15604.933333333334"/>
    <s v="Shipped"/>
    <s v="Paid"/>
    <n v="91"/>
    <n v="135"/>
    <n v="12"/>
    <n v="238"/>
    <x v="2"/>
    <s v="Warners"/>
  </r>
  <r>
    <d v="2018-03-19T00:00:00"/>
    <s v="Mar"/>
    <s v="Michael"/>
    <n v="265676"/>
    <n v="983299608"/>
    <n v="32720"/>
    <n v="12426.4"/>
    <s v="Shipped"/>
    <s v="Paid"/>
    <n v="72"/>
    <n v="83"/>
    <n v="54"/>
    <n v="209"/>
    <x v="2"/>
    <s v="Warners"/>
  </r>
  <r>
    <d v="2018-04-23T00:00:00"/>
    <s v="Apr"/>
    <s v="Michael"/>
    <n v="265676"/>
    <n v="983299608"/>
    <n v="98486"/>
    <n v="14250.266666666668"/>
    <s v="Shipped"/>
    <s v="Paid"/>
    <n v="83"/>
    <n v="44"/>
    <n v="70"/>
    <n v="197"/>
    <x v="2"/>
    <s v="Warners"/>
  </r>
  <r>
    <d v="2018-05-28T00:00:00"/>
    <s v="May"/>
    <s v="Michael"/>
    <n v="265676"/>
    <n v="983299608"/>
    <n v="38411"/>
    <n v="7275.666666666667"/>
    <s v="Shipped"/>
    <s v="Paid"/>
    <n v="41"/>
    <n v="147"/>
    <n v="42"/>
    <n v="230"/>
    <x v="2"/>
    <s v="Warners"/>
  </r>
  <r>
    <d v="2018-07-02T00:00:00"/>
    <s v="Jul"/>
    <s v="Michael"/>
    <n v="265676"/>
    <n v="983299608"/>
    <n v="69800"/>
    <n v="16087.866666666667"/>
    <s v="Shipped"/>
    <s v="Paid"/>
    <n v="94"/>
    <n v="68"/>
    <n v="12"/>
    <n v="174"/>
    <x v="2"/>
    <s v="Warners"/>
  </r>
  <r>
    <d v="2018-08-06T00:00:00"/>
    <s v="Aug"/>
    <s v="Michael"/>
    <n v="265676"/>
    <n v="983299608"/>
    <n v="41202"/>
    <n v="8924.9333333333325"/>
    <s v="Shipped"/>
    <s v="Pending"/>
    <n v="51"/>
    <n v="76"/>
    <n v="70"/>
    <n v="197"/>
    <x v="2"/>
    <s v="Warners"/>
  </r>
  <r>
    <d v="2018-09-10T00:00:00"/>
    <s v="Sep"/>
    <s v="Michael"/>
    <n v="265676"/>
    <n v="983299608"/>
    <n v="58131"/>
    <n v="12960.733333333332"/>
    <s v="Shipped"/>
    <s v="Paid"/>
    <n v="75"/>
    <n v="220"/>
    <n v="38"/>
    <n v="333"/>
    <x v="2"/>
    <s v="Warners"/>
  </r>
  <r>
    <d v="2018-10-15T00:00:00"/>
    <s v="Oct"/>
    <s v="Michael"/>
    <n v="265676"/>
    <n v="983299608"/>
    <n v="29651"/>
    <n v="8250.6666666666661"/>
    <s v="Not Shipped"/>
    <s v="Pending"/>
    <n v="47"/>
    <n v="47"/>
    <n v="58"/>
    <n v="152"/>
    <x v="2"/>
    <s v="Warners"/>
  </r>
  <r>
    <d v="2018-11-19T00:00:00"/>
    <s v="Nov"/>
    <s v="Michael"/>
    <n v="265676"/>
    <n v="983299608"/>
    <n v="44052"/>
    <n v="13098.266666666668"/>
    <s v="Shipped"/>
    <s v="Paid"/>
    <n v="76"/>
    <n v="102"/>
    <n v="68"/>
    <n v="246"/>
    <x v="2"/>
    <s v="Warners"/>
  </r>
  <r>
    <d v="2018-12-24T00:00:00"/>
    <s v="Dec"/>
    <s v="Michael"/>
    <n v="265676"/>
    <n v="983299608"/>
    <n v="84452"/>
    <n v="8427.6"/>
    <s v="Shipped"/>
    <s v="Paid"/>
    <n v="48"/>
    <n v="94"/>
    <n v="10"/>
    <n v="152"/>
    <x v="2"/>
    <s v="Warners"/>
  </r>
  <r>
    <d v="2019-01-28T00:00:00"/>
    <s v="Jan"/>
    <s v="Michael"/>
    <n v="265676"/>
    <n v="983299608"/>
    <n v="49240"/>
    <n v="15785.266666666668"/>
    <s v="Shipped"/>
    <s v="Paid"/>
    <n v="92"/>
    <n v="181"/>
    <n v="74"/>
    <n v="347"/>
    <x v="2"/>
    <s v="Warners"/>
  </r>
  <r>
    <d v="2018-01-08T00:00:00"/>
    <s v="Jan"/>
    <s v="Michael"/>
    <n v="265676"/>
    <n v="983299608"/>
    <n v="43359"/>
    <n v="11951.199999999999"/>
    <s v="Shipped"/>
    <s v="Paid"/>
    <n v="69"/>
    <n v="180"/>
    <n v="54"/>
    <n v="303"/>
    <x v="2"/>
    <s v="Warners"/>
  </r>
  <r>
    <d v="2018-02-12T00:00:00"/>
    <s v="Feb"/>
    <s v="Michael"/>
    <n v="265676"/>
    <n v="983299608"/>
    <n v="90498"/>
    <n v="8262.1999999999989"/>
    <s v="Shipped"/>
    <s v="Paid"/>
    <n v="47"/>
    <n v="91"/>
    <n v="70"/>
    <n v="208"/>
    <x v="2"/>
    <s v="Warners"/>
  </r>
  <r>
    <d v="2018-03-19T00:00:00"/>
    <s v="Mar"/>
    <s v="Michael"/>
    <n v="265676"/>
    <n v="983299608"/>
    <n v="48610"/>
    <n v="12118.800000000001"/>
    <s v="Shipped"/>
    <s v="Paid"/>
    <n v="70"/>
    <n v="187"/>
    <n v="34"/>
    <n v="291"/>
    <x v="2"/>
    <s v="Warners"/>
  </r>
  <r>
    <d v="2018-04-23T00:00:00"/>
    <s v="Apr"/>
    <s v="Michael"/>
    <n v="265676"/>
    <n v="983299608"/>
    <n v="59053"/>
    <n v="10624.199999999999"/>
    <s v="Shipped"/>
    <s v="Paid"/>
    <n v="61"/>
    <n v="207"/>
    <n v="36"/>
    <n v="304"/>
    <x v="2"/>
    <s v="Warners"/>
  </r>
  <r>
    <d v="2018-05-28T00:00:00"/>
    <s v="May"/>
    <s v="Michael"/>
    <n v="265676"/>
    <n v="983299608"/>
    <n v="56402"/>
    <n v="13801.133333333333"/>
    <s v="Shipped"/>
    <s v="Paid"/>
    <n v="80"/>
    <n v="248"/>
    <n v="32"/>
    <n v="360"/>
    <x v="2"/>
    <s v="Warners"/>
  </r>
  <r>
    <d v="2018-07-02T00:00:00"/>
    <s v="Jul"/>
    <s v="Michael"/>
    <n v="265676"/>
    <n v="983299608"/>
    <n v="11449"/>
    <n v="10290.066666666668"/>
    <s v="Shipped"/>
    <s v="Paid"/>
    <n v="59"/>
    <n v="205"/>
    <n v="30"/>
    <n v="294"/>
    <x v="2"/>
    <s v="Warners"/>
  </r>
  <r>
    <d v="2018-08-06T00:00:00"/>
    <s v="Aug"/>
    <s v="Michael"/>
    <n v="265676"/>
    <n v="983299608"/>
    <n v="41038"/>
    <n v="14772.533333333333"/>
    <s v="Not Shipped"/>
    <s v="Pending"/>
    <n v="86"/>
    <n v="139"/>
    <n v="14"/>
    <n v="239"/>
    <x v="2"/>
    <s v="Warners"/>
  </r>
  <r>
    <d v="2018-09-10T00:00:00"/>
    <s v="Sep"/>
    <s v="Michael"/>
    <n v="265676"/>
    <n v="983299608"/>
    <n v="48574"/>
    <n v="8257.8666666666668"/>
    <s v="Shipped"/>
    <s v="Paid"/>
    <n v="47"/>
    <n v="77"/>
    <n v="44"/>
    <n v="168"/>
    <x v="2"/>
    <s v="Warners"/>
  </r>
  <r>
    <d v="2018-10-15T00:00:00"/>
    <s v="Oct"/>
    <s v="Michael"/>
    <n v="265676"/>
    <n v="983299608"/>
    <n v="67934"/>
    <n v="7461.5999999999995"/>
    <s v="Shipped"/>
    <s v="Pending"/>
    <n v="42"/>
    <n v="220"/>
    <n v="60"/>
    <n v="322"/>
    <x v="2"/>
    <s v="Warners"/>
  </r>
  <r>
    <d v="2018-11-19T00:00:00"/>
    <s v="Nov"/>
    <s v="Michael"/>
    <n v="265676"/>
    <n v="983299608"/>
    <n v="58105"/>
    <n v="7942.9333333333334"/>
    <s v="Shipped"/>
    <s v="Paid"/>
    <n v="45"/>
    <n v="149"/>
    <n v="44"/>
    <n v="238"/>
    <x v="2"/>
    <s v="Warners"/>
  </r>
  <r>
    <d v="2018-12-24T00:00:00"/>
    <s v="Dec"/>
    <s v="Michael"/>
    <n v="265676"/>
    <n v="983299608"/>
    <n v="61102"/>
    <n v="9941.1999999999989"/>
    <s v="Shipped"/>
    <s v="Paid"/>
    <n v="57"/>
    <n v="138"/>
    <n v="76"/>
    <n v="271"/>
    <x v="2"/>
    <s v="Warners"/>
  </r>
  <r>
    <d v="2019-01-28T00:00:00"/>
    <s v="Jan"/>
    <s v="Michael"/>
    <n v="265676"/>
    <n v="983299608"/>
    <n v="92078"/>
    <n v="16292.333333333334"/>
    <s v="Shipped"/>
    <s v="Paid"/>
    <n v="95"/>
    <n v="210"/>
    <n v="58"/>
    <n v="363"/>
    <x v="2"/>
    <s v="Warners"/>
  </r>
  <r>
    <d v="2018-01-08T00:00:00"/>
    <s v="Jan"/>
    <s v="Michael"/>
    <n v="265676"/>
    <n v="983299608"/>
    <n v="11874"/>
    <n v="10125.466666666667"/>
    <s v="Shipped"/>
    <s v="Paid"/>
    <n v="58"/>
    <n v="208"/>
    <n v="66"/>
    <n v="332"/>
    <x v="2"/>
    <s v="Warners"/>
  </r>
  <r>
    <d v="2018-02-12T00:00:00"/>
    <s v="Feb"/>
    <s v="Michael"/>
    <n v="265676"/>
    <n v="983299608"/>
    <n v="72048"/>
    <n v="14944.800000000001"/>
    <s v="Shipped"/>
    <s v="Paid"/>
    <n v="87"/>
    <n v="160"/>
    <n v="20"/>
    <n v="267"/>
    <x v="2"/>
    <s v="Warners"/>
  </r>
  <r>
    <d v="2018-03-19T00:00:00"/>
    <s v="Mar"/>
    <s v="Michael"/>
    <n v="265676"/>
    <n v="983299608"/>
    <n v="87623"/>
    <n v="12415.6"/>
    <s v="Shipped"/>
    <s v="Paid"/>
    <n v="72"/>
    <n v="37"/>
    <n v="82"/>
    <n v="191"/>
    <x v="2"/>
    <s v="Warners"/>
  </r>
  <r>
    <d v="2018-04-23T00:00:00"/>
    <s v="Apr"/>
    <s v="Michael"/>
    <n v="265676"/>
    <n v="983299608"/>
    <n v="75230"/>
    <n v="8128.2666666666664"/>
    <s v="Shipped"/>
    <s v="Paid"/>
    <n v="46"/>
    <n v="217"/>
    <n v="86"/>
    <n v="349"/>
    <x v="2"/>
    <s v="Warners"/>
  </r>
  <r>
    <d v="2018-05-28T00:00:00"/>
    <s v="May"/>
    <s v="Michael"/>
    <n v="265676"/>
    <n v="983299608"/>
    <n v="83319"/>
    <n v="15124.533333333333"/>
    <s v="Shipped"/>
    <s v="Paid"/>
    <n v="88"/>
    <n v="209"/>
    <n v="34"/>
    <n v="331"/>
    <x v="2"/>
    <s v="Warners"/>
  </r>
  <r>
    <d v="2018-07-02T00:00:00"/>
    <s v="Jul"/>
    <s v="Michael"/>
    <n v="265676"/>
    <n v="983299608"/>
    <n v="78961"/>
    <n v="14454"/>
    <s v="Shipped"/>
    <s v="Paid"/>
    <n v="84"/>
    <n v="194"/>
    <n v="32"/>
    <n v="310"/>
    <x v="2"/>
    <s v="Warners"/>
  </r>
  <r>
    <d v="2018-08-06T00:00:00"/>
    <s v="Aug"/>
    <s v="Michael"/>
    <n v="265676"/>
    <n v="983299608"/>
    <n v="77403"/>
    <n v="8765.6666666666661"/>
    <s v="Not Shipped"/>
    <s v="Pending"/>
    <n v="50"/>
    <n v="108"/>
    <n v="40"/>
    <n v="198"/>
    <x v="2"/>
    <s v="Warners"/>
  </r>
  <r>
    <d v="2018-09-10T00:00:00"/>
    <s v="Sep"/>
    <s v="Michael"/>
    <n v="265676"/>
    <n v="983299608"/>
    <n v="77623"/>
    <n v="13758.466666666667"/>
    <s v="Shipped"/>
    <s v="Paid"/>
    <n v="80"/>
    <n v="77"/>
    <n v="62"/>
    <n v="219"/>
    <x v="2"/>
    <s v="Warners"/>
  </r>
  <r>
    <d v="2018-10-15T00:00:00"/>
    <s v="Oct"/>
    <s v="Michael"/>
    <n v="265676"/>
    <n v="983299608"/>
    <n v="17543"/>
    <n v="9283.4"/>
    <s v="Not Shipped"/>
    <s v="Pending"/>
    <n v="53"/>
    <n v="174"/>
    <n v="68"/>
    <n v="295"/>
    <x v="2"/>
    <s v="Warners"/>
  </r>
  <r>
    <d v="2018-11-19T00:00:00"/>
    <s v="Nov"/>
    <s v="Michael"/>
    <n v="265676"/>
    <n v="983299608"/>
    <n v="77094"/>
    <n v="13113.933333333334"/>
    <s v="Shipped"/>
    <s v="Paid"/>
    <n v="76"/>
    <n v="167"/>
    <n v="42"/>
    <n v="285"/>
    <x v="2"/>
    <s v="Warners"/>
  </r>
  <r>
    <d v="2018-12-24T00:00:00"/>
    <s v="Dec"/>
    <s v="Michael"/>
    <n v="265676"/>
    <n v="983299608"/>
    <n v="43691"/>
    <n v="9443.6"/>
    <s v="Shipped"/>
    <s v="Paid"/>
    <n v="54"/>
    <n v="156"/>
    <n v="16"/>
    <n v="226"/>
    <x v="2"/>
    <s v="Warners"/>
  </r>
  <r>
    <d v="2019-01-28T00:00:00"/>
    <s v="Jan"/>
    <s v="Michael"/>
    <n v="265676"/>
    <n v="983299608"/>
    <n v="51833"/>
    <n v="7134.9333333333334"/>
    <s v="Shipped"/>
    <s v="Paid"/>
    <n v="40"/>
    <n v="245"/>
    <n v="72"/>
    <n v="357"/>
    <x v="2"/>
    <s v="Warners"/>
  </r>
  <r>
    <d v="2018-01-08T00:00:00"/>
    <s v="Jan"/>
    <s v="Michael"/>
    <n v="265676"/>
    <n v="983299608"/>
    <n v="23885"/>
    <n v="8286.1999999999989"/>
    <s v="Shipped"/>
    <s v="Paid"/>
    <n v="47"/>
    <n v="181"/>
    <n v="96"/>
    <n v="324"/>
    <x v="2"/>
    <s v="Warners"/>
  </r>
  <r>
    <d v="2018-02-12T00:00:00"/>
    <s v="Feb"/>
    <s v="Michael"/>
    <n v="265676"/>
    <n v="983299608"/>
    <n v="44384"/>
    <n v="7587.7333333333336"/>
    <s v="Shipped"/>
    <s v="Paid"/>
    <n v="43"/>
    <n v="64"/>
    <n v="44"/>
    <n v="151"/>
    <x v="2"/>
    <s v="Warners"/>
  </r>
  <r>
    <d v="2018-03-19T00:00:00"/>
    <s v="Mar"/>
    <s v="Michael"/>
    <n v="265676"/>
    <n v="983299608"/>
    <n v="21596"/>
    <n v="14288.933333333334"/>
    <s v="Shipped"/>
    <s v="Paid"/>
    <n v="83"/>
    <n v="199"/>
    <n v="42"/>
    <n v="324"/>
    <x v="2"/>
    <s v="Warners"/>
  </r>
  <r>
    <d v="2018-04-23T00:00:00"/>
    <s v="Apr"/>
    <s v="Michael"/>
    <n v="265676"/>
    <n v="983299608"/>
    <n v="88244"/>
    <n v="11574.466666666667"/>
    <s v="Shipped"/>
    <s v="Paid"/>
    <n v="67"/>
    <n v="16"/>
    <n v="16"/>
    <n v="99"/>
    <x v="2"/>
    <s v="Warners"/>
  </r>
  <r>
    <d v="2018-05-28T00:00:00"/>
    <s v="May"/>
    <s v="Michael"/>
    <n v="265676"/>
    <n v="983299608"/>
    <n v="78435"/>
    <n v="13782.199999999999"/>
    <s v="Shipped"/>
    <s v="Paid"/>
    <n v="80"/>
    <n v="174"/>
    <n v="30"/>
    <n v="284"/>
    <x v="2"/>
    <s v="Warners"/>
  </r>
  <r>
    <d v="2018-07-02T00:00:00"/>
    <s v="Jul"/>
    <s v="Michael"/>
    <n v="265676"/>
    <n v="983299608"/>
    <n v="67771"/>
    <n v="7631.666666666667"/>
    <s v="Shipped"/>
    <s v="Paid"/>
    <n v="43"/>
    <n v="230"/>
    <n v="84"/>
    <n v="357"/>
    <x v="2"/>
    <s v="Warners"/>
  </r>
  <r>
    <d v="2018-08-06T00:00:00"/>
    <s v="Aug"/>
    <s v="Michael"/>
    <n v="265676"/>
    <n v="983299608"/>
    <n v="49008"/>
    <n v="11279.266666666668"/>
    <s v="Not Shipped"/>
    <s v="Pending"/>
    <n v="65"/>
    <n v="156"/>
    <n v="84"/>
    <n v="305"/>
    <x v="2"/>
    <s v="Warners"/>
  </r>
  <r>
    <d v="2018-09-10T00:00:00"/>
    <s v="Sep"/>
    <s v="Michael"/>
    <n v="265676"/>
    <n v="983299608"/>
    <n v="59115"/>
    <n v="14923.800000000001"/>
    <s v="Shipped"/>
    <s v="Paid"/>
    <n v="87"/>
    <n v="72"/>
    <n v="68"/>
    <n v="227"/>
    <x v="2"/>
    <s v="Warners"/>
  </r>
  <r>
    <d v="2018-10-15T00:00:00"/>
    <s v="Oct"/>
    <s v="Michael"/>
    <n v="265676"/>
    <n v="983299608"/>
    <n v="54977"/>
    <n v="12749.4"/>
    <s v="Shipped"/>
    <s v="Pending"/>
    <n v="74"/>
    <n v="40"/>
    <n v="76"/>
    <n v="190"/>
    <x v="2"/>
    <s v="Warners"/>
  </r>
  <r>
    <d v="2018-11-19T00:00:00"/>
    <s v="Nov"/>
    <s v="Michael"/>
    <n v="265676"/>
    <n v="983299608"/>
    <n v="78288"/>
    <n v="11136.466666666667"/>
    <s v="Shipped"/>
    <s v="Paid"/>
    <n v="64"/>
    <n v="250"/>
    <n v="78"/>
    <n v="392"/>
    <x v="2"/>
    <s v="Warners"/>
  </r>
  <r>
    <d v="2018-12-24T00:00:00"/>
    <s v="Dec"/>
    <s v="Michael"/>
    <n v="265676"/>
    <n v="983299608"/>
    <n v="29040"/>
    <n v="15243.733333333332"/>
    <s v="Shipped"/>
    <s v="Paid"/>
    <n v="89"/>
    <n v="17"/>
    <n v="80"/>
    <n v="186"/>
    <x v="2"/>
    <s v="Warners"/>
  </r>
  <r>
    <d v="2019-01-28T00:00:00"/>
    <s v="Jan"/>
    <s v="Michael"/>
    <n v="265676"/>
    <n v="983299608"/>
    <n v="74203"/>
    <n v="11440.666666666666"/>
    <s v="Shipped"/>
    <s v="Paid"/>
    <n v="66"/>
    <n v="140"/>
    <n v="48"/>
    <n v="254"/>
    <x v="2"/>
    <s v="Warn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08T00:00:00"/>
    <x v="0"/>
    <x v="0"/>
    <n v="265676"/>
    <n v="983299608"/>
    <n v="63921"/>
    <n v="8450.6"/>
    <x v="0"/>
    <x v="0"/>
    <n v="48"/>
    <n v="181"/>
    <n v="32"/>
    <n v="261"/>
    <x v="0"/>
    <s v="Warners"/>
  </r>
  <r>
    <d v="2018-02-12T00:00:00"/>
    <x v="1"/>
    <x v="0"/>
    <n v="265676"/>
    <n v="983299608"/>
    <n v="27687"/>
    <n v="12115.466666666667"/>
    <x v="0"/>
    <x v="0"/>
    <n v="70"/>
    <n v="168"/>
    <n v="76"/>
    <n v="314"/>
    <x v="0"/>
    <s v="Warners"/>
  </r>
  <r>
    <d v="2018-03-19T00:00:00"/>
    <x v="2"/>
    <x v="0"/>
    <n v="265676"/>
    <n v="983299608"/>
    <n v="55757"/>
    <n v="15280.266666666668"/>
    <x v="0"/>
    <x v="0"/>
    <n v="89"/>
    <n v="162"/>
    <n v="62"/>
    <n v="313"/>
    <x v="0"/>
    <s v="Warners"/>
  </r>
  <r>
    <d v="2018-04-23T00:00:00"/>
    <x v="3"/>
    <x v="0"/>
    <n v="265676"/>
    <n v="983299608"/>
    <n v="44583"/>
    <n v="8108.8"/>
    <x v="0"/>
    <x v="0"/>
    <n v="46"/>
    <n v="145"/>
    <n v="54"/>
    <n v="245"/>
    <x v="0"/>
    <s v="Warners"/>
  </r>
  <r>
    <d v="2018-05-28T00:00:00"/>
    <x v="4"/>
    <x v="0"/>
    <n v="265676"/>
    <n v="983299608"/>
    <n v="58712"/>
    <n v="16250"/>
    <x v="0"/>
    <x v="0"/>
    <n v="95"/>
    <n v="41"/>
    <n v="88"/>
    <n v="224"/>
    <x v="0"/>
    <s v="Warners"/>
  </r>
  <r>
    <d v="2018-07-02T00:00:00"/>
    <x v="5"/>
    <x v="0"/>
    <n v="265676"/>
    <n v="983299608"/>
    <n v="19778"/>
    <n v="10748"/>
    <x v="0"/>
    <x v="0"/>
    <n v="62"/>
    <n v="40"/>
    <n v="32"/>
    <n v="134"/>
    <x v="0"/>
    <s v="Warners"/>
  </r>
  <r>
    <d v="2018-08-06T00:00:00"/>
    <x v="6"/>
    <x v="0"/>
    <n v="265676"/>
    <n v="983299608"/>
    <n v="97195"/>
    <n v="9947.8666666666668"/>
    <x v="0"/>
    <x v="1"/>
    <n v="57"/>
    <n v="166"/>
    <n v="64"/>
    <n v="287"/>
    <x v="0"/>
    <s v="Warners"/>
  </r>
  <r>
    <d v="2018-09-10T00:00:00"/>
    <x v="7"/>
    <x v="0"/>
    <n v="265676"/>
    <n v="983299608"/>
    <n v="98293"/>
    <n v="11091.333333333334"/>
    <x v="0"/>
    <x v="0"/>
    <n v="64"/>
    <n v="82"/>
    <n v="12"/>
    <n v="158"/>
    <x v="0"/>
    <s v="Warners"/>
  </r>
  <r>
    <d v="2018-10-15T00:00:00"/>
    <x v="8"/>
    <x v="0"/>
    <n v="265676"/>
    <n v="983299608"/>
    <n v="21393"/>
    <n v="15764.466666666667"/>
    <x v="1"/>
    <x v="1"/>
    <n v="92"/>
    <n v="105"/>
    <n v="32"/>
    <n v="229"/>
    <x v="0"/>
    <s v="Warners"/>
  </r>
  <r>
    <d v="2018-11-19T00:00:00"/>
    <x v="9"/>
    <x v="0"/>
    <n v="265676"/>
    <n v="983299608"/>
    <n v="86208"/>
    <n v="13461.466666666667"/>
    <x v="0"/>
    <x v="0"/>
    <n v="78"/>
    <n v="220"/>
    <n v="56"/>
    <n v="354"/>
    <x v="0"/>
    <s v="Warners"/>
  </r>
  <r>
    <d v="2018-12-24T00:00:00"/>
    <x v="10"/>
    <x v="0"/>
    <n v="265676"/>
    <n v="983299608"/>
    <n v="78401"/>
    <n v="8135.2666666666664"/>
    <x v="0"/>
    <x v="0"/>
    <n v="46"/>
    <n v="250"/>
    <n v="42"/>
    <n v="338"/>
    <x v="0"/>
    <s v="Warners"/>
  </r>
  <r>
    <d v="2019-01-28T00:00:00"/>
    <x v="0"/>
    <x v="0"/>
    <n v="265676"/>
    <n v="983299608"/>
    <n v="46291"/>
    <n v="9598"/>
    <x v="0"/>
    <x v="0"/>
    <n v="55"/>
    <n v="97"/>
    <n v="98"/>
    <n v="250"/>
    <x v="0"/>
    <s v="Warners"/>
  </r>
  <r>
    <d v="2018-01-08T00:00:00"/>
    <x v="0"/>
    <x v="0"/>
    <n v="265676"/>
    <n v="983299608"/>
    <n v="77414"/>
    <n v="11248.933333333334"/>
    <x v="0"/>
    <x v="0"/>
    <n v="65"/>
    <n v="40"/>
    <n v="66"/>
    <n v="171"/>
    <x v="0"/>
    <s v="Warners"/>
  </r>
  <r>
    <d v="2018-02-12T00:00:00"/>
    <x v="1"/>
    <x v="0"/>
    <n v="265676"/>
    <n v="983299608"/>
    <n v="57451"/>
    <n v="10275.133333333333"/>
    <x v="0"/>
    <x v="0"/>
    <n v="59"/>
    <n v="141"/>
    <n v="72"/>
    <n v="272"/>
    <x v="0"/>
    <s v="Warners"/>
  </r>
  <r>
    <d v="2018-03-19T00:00:00"/>
    <x v="2"/>
    <x v="0"/>
    <n v="265676"/>
    <n v="983299608"/>
    <n v="64633"/>
    <n v="14286.266666666668"/>
    <x v="0"/>
    <x v="0"/>
    <n v="83"/>
    <n v="184"/>
    <n v="74"/>
    <n v="341"/>
    <x v="0"/>
    <s v="Warners"/>
  </r>
  <r>
    <d v="2018-04-23T00:00:00"/>
    <x v="3"/>
    <x v="0"/>
    <n v="265676"/>
    <n v="983299608"/>
    <n v="28954"/>
    <n v="12791.4"/>
    <x v="0"/>
    <x v="0"/>
    <n v="74"/>
    <n v="209"/>
    <n v="38"/>
    <n v="321"/>
    <x v="0"/>
    <s v="Warners"/>
  </r>
  <r>
    <d v="2018-05-28T00:00:00"/>
    <x v="4"/>
    <x v="0"/>
    <n v="265676"/>
    <n v="983299608"/>
    <n v="16337"/>
    <n v="10780.199999999999"/>
    <x v="0"/>
    <x v="0"/>
    <n v="62"/>
    <n v="163"/>
    <n v="58"/>
    <n v="283"/>
    <x v="0"/>
    <s v="Warners"/>
  </r>
  <r>
    <d v="2018-07-02T00:00:00"/>
    <x v="5"/>
    <x v="0"/>
    <n v="265676"/>
    <n v="983299608"/>
    <n v="54083"/>
    <n v="16294"/>
    <x v="0"/>
    <x v="0"/>
    <n v="95"/>
    <n v="217"/>
    <n v="54"/>
    <n v="366"/>
    <x v="0"/>
    <s v="Warners"/>
  </r>
  <r>
    <d v="2018-08-06T00:00:00"/>
    <x v="6"/>
    <x v="0"/>
    <n v="265676"/>
    <n v="983299608"/>
    <n v="44415"/>
    <n v="7078.8666666666659"/>
    <x v="0"/>
    <x v="1"/>
    <n v="40"/>
    <n v="28"/>
    <n v="56"/>
    <n v="124"/>
    <x v="0"/>
    <s v="Warners"/>
  </r>
  <r>
    <d v="2018-09-10T00:00:00"/>
    <x v="7"/>
    <x v="0"/>
    <n v="265676"/>
    <n v="983299608"/>
    <n v="64163"/>
    <n v="13137.466666666667"/>
    <x v="0"/>
    <x v="0"/>
    <n v="76"/>
    <n v="256"/>
    <n v="64"/>
    <n v="396"/>
    <x v="0"/>
    <s v="Warners"/>
  </r>
  <r>
    <d v="2018-10-15T00:00:00"/>
    <x v="8"/>
    <x v="0"/>
    <n v="265676"/>
    <n v="983299608"/>
    <n v="54192"/>
    <n v="11245.133333333333"/>
    <x v="0"/>
    <x v="1"/>
    <n v="65"/>
    <n v="25"/>
    <n v="66"/>
    <n v="156"/>
    <x v="0"/>
    <s v="Warners"/>
  </r>
  <r>
    <d v="2018-11-19T00:00:00"/>
    <x v="9"/>
    <x v="0"/>
    <n v="265676"/>
    <n v="983299608"/>
    <n v="53409"/>
    <n v="12965.866666666667"/>
    <x v="0"/>
    <x v="0"/>
    <n v="75"/>
    <n v="242"/>
    <n v="24"/>
    <n v="341"/>
    <x v="0"/>
    <s v="Warners"/>
  </r>
  <r>
    <d v="2018-12-24T00:00:00"/>
    <x v="10"/>
    <x v="0"/>
    <n v="265676"/>
    <n v="983299608"/>
    <n v="23229"/>
    <n v="16077.733333333332"/>
    <x v="0"/>
    <x v="0"/>
    <n v="94"/>
    <n v="28"/>
    <n v="16"/>
    <n v="138"/>
    <x v="0"/>
    <s v="Warners"/>
  </r>
  <r>
    <d v="2019-01-28T00:00:00"/>
    <x v="0"/>
    <x v="0"/>
    <n v="265676"/>
    <n v="983299608"/>
    <n v="91102"/>
    <n v="10300.466666666667"/>
    <x v="0"/>
    <x v="0"/>
    <n v="59"/>
    <n v="242"/>
    <n v="62"/>
    <n v="363"/>
    <x v="0"/>
    <s v="Warners"/>
  </r>
  <r>
    <d v="2018-01-08T00:00:00"/>
    <x v="0"/>
    <x v="0"/>
    <n v="265676"/>
    <n v="983299608"/>
    <n v="73161"/>
    <n v="7274.4666666666672"/>
    <x v="0"/>
    <x v="0"/>
    <n v="41"/>
    <n v="138"/>
    <n v="74"/>
    <n v="253"/>
    <x v="0"/>
    <s v="Warners"/>
  </r>
  <r>
    <d v="2018-02-12T00:00:00"/>
    <x v="1"/>
    <x v="0"/>
    <n v="265676"/>
    <n v="983299608"/>
    <n v="74414"/>
    <n v="15604.933333333334"/>
    <x v="0"/>
    <x v="0"/>
    <n v="91"/>
    <n v="135"/>
    <n v="12"/>
    <n v="238"/>
    <x v="0"/>
    <s v="Warners"/>
  </r>
  <r>
    <d v="2018-03-19T00:00:00"/>
    <x v="2"/>
    <x v="0"/>
    <n v="265676"/>
    <n v="983299608"/>
    <n v="32720"/>
    <n v="12426.4"/>
    <x v="0"/>
    <x v="0"/>
    <n v="72"/>
    <n v="83"/>
    <n v="54"/>
    <n v="209"/>
    <x v="0"/>
    <s v="Warners"/>
  </r>
  <r>
    <d v="2018-04-23T00:00:00"/>
    <x v="3"/>
    <x v="0"/>
    <n v="265676"/>
    <n v="983299608"/>
    <n v="98486"/>
    <n v="14250.266666666668"/>
    <x v="0"/>
    <x v="0"/>
    <n v="83"/>
    <n v="44"/>
    <n v="70"/>
    <n v="197"/>
    <x v="0"/>
    <s v="Warners"/>
  </r>
  <r>
    <d v="2018-05-28T00:00:00"/>
    <x v="4"/>
    <x v="0"/>
    <n v="265676"/>
    <n v="983299608"/>
    <n v="38411"/>
    <n v="7275.666666666667"/>
    <x v="0"/>
    <x v="0"/>
    <n v="41"/>
    <n v="147"/>
    <n v="42"/>
    <n v="230"/>
    <x v="0"/>
    <s v="Warners"/>
  </r>
  <r>
    <d v="2018-07-02T00:00:00"/>
    <x v="5"/>
    <x v="0"/>
    <n v="265676"/>
    <n v="983299608"/>
    <n v="69800"/>
    <n v="16087.866666666667"/>
    <x v="0"/>
    <x v="0"/>
    <n v="94"/>
    <n v="68"/>
    <n v="12"/>
    <n v="174"/>
    <x v="0"/>
    <s v="Warners"/>
  </r>
  <r>
    <d v="2018-08-06T00:00:00"/>
    <x v="6"/>
    <x v="0"/>
    <n v="265676"/>
    <n v="983299608"/>
    <n v="41202"/>
    <n v="8924.9333333333325"/>
    <x v="0"/>
    <x v="1"/>
    <n v="51"/>
    <n v="76"/>
    <n v="70"/>
    <n v="197"/>
    <x v="0"/>
    <s v="Warners"/>
  </r>
  <r>
    <d v="2018-09-10T00:00:00"/>
    <x v="7"/>
    <x v="0"/>
    <n v="265676"/>
    <n v="983299608"/>
    <n v="58131"/>
    <n v="12960.733333333332"/>
    <x v="0"/>
    <x v="0"/>
    <n v="75"/>
    <n v="220"/>
    <n v="38"/>
    <n v="333"/>
    <x v="0"/>
    <s v="Warners"/>
  </r>
  <r>
    <d v="2018-10-15T00:00:00"/>
    <x v="8"/>
    <x v="0"/>
    <n v="265676"/>
    <n v="983299608"/>
    <n v="29651"/>
    <n v="8250.6666666666661"/>
    <x v="1"/>
    <x v="1"/>
    <n v="47"/>
    <n v="47"/>
    <n v="58"/>
    <n v="152"/>
    <x v="0"/>
    <s v="Warners"/>
  </r>
  <r>
    <d v="2018-11-19T00:00:00"/>
    <x v="9"/>
    <x v="0"/>
    <n v="265676"/>
    <n v="983299608"/>
    <n v="44052"/>
    <n v="13098.266666666668"/>
    <x v="0"/>
    <x v="0"/>
    <n v="76"/>
    <n v="102"/>
    <n v="68"/>
    <n v="246"/>
    <x v="0"/>
    <s v="Warners"/>
  </r>
  <r>
    <d v="2018-12-24T00:00:00"/>
    <x v="10"/>
    <x v="0"/>
    <n v="265676"/>
    <n v="983299608"/>
    <n v="84452"/>
    <n v="8427.6"/>
    <x v="0"/>
    <x v="0"/>
    <n v="48"/>
    <n v="94"/>
    <n v="10"/>
    <n v="152"/>
    <x v="0"/>
    <s v="Warners"/>
  </r>
  <r>
    <d v="2019-01-28T00:00:00"/>
    <x v="0"/>
    <x v="0"/>
    <n v="265676"/>
    <n v="983299608"/>
    <n v="49240"/>
    <n v="15785.266666666668"/>
    <x v="0"/>
    <x v="0"/>
    <n v="92"/>
    <n v="181"/>
    <n v="74"/>
    <n v="347"/>
    <x v="0"/>
    <s v="Warners"/>
  </r>
  <r>
    <d v="2018-01-08T00:00:00"/>
    <x v="0"/>
    <x v="0"/>
    <n v="265676"/>
    <n v="983299608"/>
    <n v="43359"/>
    <n v="11951.199999999999"/>
    <x v="0"/>
    <x v="0"/>
    <n v="69"/>
    <n v="180"/>
    <n v="54"/>
    <n v="303"/>
    <x v="0"/>
    <s v="Warners"/>
  </r>
  <r>
    <d v="2018-02-12T00:00:00"/>
    <x v="1"/>
    <x v="0"/>
    <n v="265676"/>
    <n v="983299608"/>
    <n v="90498"/>
    <n v="8262.1999999999989"/>
    <x v="0"/>
    <x v="0"/>
    <n v="47"/>
    <n v="91"/>
    <n v="70"/>
    <n v="208"/>
    <x v="0"/>
    <s v="Warners"/>
  </r>
  <r>
    <d v="2018-03-19T00:00:00"/>
    <x v="2"/>
    <x v="0"/>
    <n v="265676"/>
    <n v="983299608"/>
    <n v="48610"/>
    <n v="12118.800000000001"/>
    <x v="0"/>
    <x v="0"/>
    <n v="70"/>
    <n v="187"/>
    <n v="34"/>
    <n v="291"/>
    <x v="0"/>
    <s v="Warners"/>
  </r>
  <r>
    <d v="2018-04-23T00:00:00"/>
    <x v="3"/>
    <x v="0"/>
    <n v="265676"/>
    <n v="983299608"/>
    <n v="59053"/>
    <n v="10624.199999999999"/>
    <x v="0"/>
    <x v="0"/>
    <n v="61"/>
    <n v="207"/>
    <n v="36"/>
    <n v="304"/>
    <x v="0"/>
    <s v="Warners"/>
  </r>
  <r>
    <d v="2018-05-28T00:00:00"/>
    <x v="4"/>
    <x v="0"/>
    <n v="265676"/>
    <n v="983299608"/>
    <n v="56402"/>
    <n v="13801.133333333333"/>
    <x v="0"/>
    <x v="0"/>
    <n v="80"/>
    <n v="248"/>
    <n v="32"/>
    <n v="360"/>
    <x v="0"/>
    <s v="Warners"/>
  </r>
  <r>
    <d v="2018-07-02T00:00:00"/>
    <x v="5"/>
    <x v="0"/>
    <n v="265676"/>
    <n v="983299608"/>
    <n v="11449"/>
    <n v="10290.066666666668"/>
    <x v="0"/>
    <x v="0"/>
    <n v="59"/>
    <n v="205"/>
    <n v="30"/>
    <n v="294"/>
    <x v="0"/>
    <s v="Warners"/>
  </r>
  <r>
    <d v="2018-08-06T00:00:00"/>
    <x v="6"/>
    <x v="0"/>
    <n v="265676"/>
    <n v="983299608"/>
    <n v="41038"/>
    <n v="14772.533333333333"/>
    <x v="1"/>
    <x v="1"/>
    <n v="86"/>
    <n v="139"/>
    <n v="14"/>
    <n v="239"/>
    <x v="0"/>
    <s v="Warners"/>
  </r>
  <r>
    <d v="2018-09-10T00:00:00"/>
    <x v="7"/>
    <x v="0"/>
    <n v="265676"/>
    <n v="983299608"/>
    <n v="48574"/>
    <n v="8257.8666666666668"/>
    <x v="0"/>
    <x v="0"/>
    <n v="47"/>
    <n v="77"/>
    <n v="44"/>
    <n v="168"/>
    <x v="0"/>
    <s v="Warners"/>
  </r>
  <r>
    <d v="2018-10-15T00:00:00"/>
    <x v="8"/>
    <x v="0"/>
    <n v="265676"/>
    <n v="983299608"/>
    <n v="67934"/>
    <n v="7461.5999999999995"/>
    <x v="0"/>
    <x v="1"/>
    <n v="42"/>
    <n v="220"/>
    <n v="60"/>
    <n v="322"/>
    <x v="0"/>
    <s v="Warners"/>
  </r>
  <r>
    <d v="2018-11-19T00:00:00"/>
    <x v="9"/>
    <x v="0"/>
    <n v="265676"/>
    <n v="983299608"/>
    <n v="58105"/>
    <n v="7942.9333333333334"/>
    <x v="0"/>
    <x v="0"/>
    <n v="45"/>
    <n v="149"/>
    <n v="44"/>
    <n v="238"/>
    <x v="0"/>
    <s v="Warners"/>
  </r>
  <r>
    <d v="2018-12-24T00:00:00"/>
    <x v="10"/>
    <x v="0"/>
    <n v="265676"/>
    <n v="983299608"/>
    <n v="61102"/>
    <n v="9941.1999999999989"/>
    <x v="0"/>
    <x v="0"/>
    <n v="57"/>
    <n v="138"/>
    <n v="76"/>
    <n v="271"/>
    <x v="0"/>
    <s v="Warners"/>
  </r>
  <r>
    <d v="2019-01-28T00:00:00"/>
    <x v="0"/>
    <x v="0"/>
    <n v="265676"/>
    <n v="983299608"/>
    <n v="92078"/>
    <n v="16292.333333333334"/>
    <x v="0"/>
    <x v="0"/>
    <n v="95"/>
    <n v="210"/>
    <n v="58"/>
    <n v="363"/>
    <x v="0"/>
    <s v="Warners"/>
  </r>
  <r>
    <d v="2018-01-08T00:00:00"/>
    <x v="0"/>
    <x v="0"/>
    <n v="265676"/>
    <n v="983299608"/>
    <n v="11874"/>
    <n v="10125.466666666667"/>
    <x v="0"/>
    <x v="0"/>
    <n v="58"/>
    <n v="208"/>
    <n v="66"/>
    <n v="332"/>
    <x v="0"/>
    <s v="Warners"/>
  </r>
  <r>
    <d v="2018-02-12T00:00:00"/>
    <x v="1"/>
    <x v="0"/>
    <n v="265676"/>
    <n v="983299608"/>
    <n v="72048"/>
    <n v="14944.800000000001"/>
    <x v="0"/>
    <x v="0"/>
    <n v="87"/>
    <n v="160"/>
    <n v="20"/>
    <n v="267"/>
    <x v="0"/>
    <s v="Warners"/>
  </r>
  <r>
    <d v="2018-03-19T00:00:00"/>
    <x v="2"/>
    <x v="0"/>
    <n v="265676"/>
    <n v="983299608"/>
    <n v="87623"/>
    <n v="12415.6"/>
    <x v="0"/>
    <x v="0"/>
    <n v="72"/>
    <n v="37"/>
    <n v="82"/>
    <n v="191"/>
    <x v="0"/>
    <s v="Warners"/>
  </r>
  <r>
    <d v="2018-04-23T00:00:00"/>
    <x v="3"/>
    <x v="0"/>
    <n v="265676"/>
    <n v="983299608"/>
    <n v="75230"/>
    <n v="8128.2666666666664"/>
    <x v="0"/>
    <x v="0"/>
    <n v="46"/>
    <n v="217"/>
    <n v="86"/>
    <n v="349"/>
    <x v="0"/>
    <s v="Warners"/>
  </r>
  <r>
    <d v="2018-05-28T00:00:00"/>
    <x v="4"/>
    <x v="0"/>
    <n v="265676"/>
    <n v="983299608"/>
    <n v="83319"/>
    <n v="15124.533333333333"/>
    <x v="0"/>
    <x v="0"/>
    <n v="88"/>
    <n v="209"/>
    <n v="34"/>
    <n v="331"/>
    <x v="0"/>
    <s v="Warners"/>
  </r>
  <r>
    <d v="2018-07-02T00:00:00"/>
    <x v="5"/>
    <x v="0"/>
    <n v="265676"/>
    <n v="983299608"/>
    <n v="78961"/>
    <n v="14454"/>
    <x v="0"/>
    <x v="0"/>
    <n v="84"/>
    <n v="194"/>
    <n v="32"/>
    <n v="310"/>
    <x v="0"/>
    <s v="Warners"/>
  </r>
  <r>
    <d v="2018-08-06T00:00:00"/>
    <x v="6"/>
    <x v="0"/>
    <n v="265676"/>
    <n v="983299608"/>
    <n v="77403"/>
    <n v="8765.6666666666661"/>
    <x v="1"/>
    <x v="1"/>
    <n v="50"/>
    <n v="108"/>
    <n v="40"/>
    <n v="198"/>
    <x v="0"/>
    <s v="Warners"/>
  </r>
  <r>
    <d v="2018-09-10T00:00:00"/>
    <x v="7"/>
    <x v="0"/>
    <n v="265676"/>
    <n v="983299608"/>
    <n v="77623"/>
    <n v="13758.466666666667"/>
    <x v="0"/>
    <x v="0"/>
    <n v="80"/>
    <n v="77"/>
    <n v="62"/>
    <n v="219"/>
    <x v="0"/>
    <s v="Warners"/>
  </r>
  <r>
    <d v="2018-10-15T00:00:00"/>
    <x v="8"/>
    <x v="0"/>
    <n v="265676"/>
    <n v="983299608"/>
    <n v="17543"/>
    <n v="9283.4"/>
    <x v="1"/>
    <x v="1"/>
    <n v="53"/>
    <n v="174"/>
    <n v="68"/>
    <n v="295"/>
    <x v="0"/>
    <s v="Warners"/>
  </r>
  <r>
    <d v="2018-11-19T00:00:00"/>
    <x v="9"/>
    <x v="0"/>
    <n v="265676"/>
    <n v="983299608"/>
    <n v="77094"/>
    <n v="13113.933333333334"/>
    <x v="0"/>
    <x v="0"/>
    <n v="76"/>
    <n v="167"/>
    <n v="42"/>
    <n v="285"/>
    <x v="0"/>
    <s v="Warners"/>
  </r>
  <r>
    <d v="2018-12-24T00:00:00"/>
    <x v="10"/>
    <x v="0"/>
    <n v="265676"/>
    <n v="983299608"/>
    <n v="43691"/>
    <n v="9443.6"/>
    <x v="0"/>
    <x v="0"/>
    <n v="54"/>
    <n v="156"/>
    <n v="16"/>
    <n v="226"/>
    <x v="0"/>
    <s v="Warners"/>
  </r>
  <r>
    <d v="2019-01-28T00:00:00"/>
    <x v="0"/>
    <x v="0"/>
    <n v="265676"/>
    <n v="983299608"/>
    <n v="51833"/>
    <n v="7134.9333333333334"/>
    <x v="0"/>
    <x v="0"/>
    <n v="40"/>
    <n v="245"/>
    <n v="72"/>
    <n v="357"/>
    <x v="0"/>
    <s v="Warners"/>
  </r>
  <r>
    <d v="2018-01-08T00:00:00"/>
    <x v="0"/>
    <x v="0"/>
    <n v="265676"/>
    <n v="983299608"/>
    <n v="23885"/>
    <n v="8286.1999999999989"/>
    <x v="0"/>
    <x v="0"/>
    <n v="47"/>
    <n v="181"/>
    <n v="96"/>
    <n v="324"/>
    <x v="0"/>
    <s v="Warners"/>
  </r>
  <r>
    <d v="2018-02-12T00:00:00"/>
    <x v="1"/>
    <x v="0"/>
    <n v="265676"/>
    <n v="983299608"/>
    <n v="44384"/>
    <n v="7587.7333333333336"/>
    <x v="0"/>
    <x v="0"/>
    <n v="43"/>
    <n v="64"/>
    <n v="44"/>
    <n v="151"/>
    <x v="0"/>
    <s v="Warners"/>
  </r>
  <r>
    <d v="2018-03-19T00:00:00"/>
    <x v="2"/>
    <x v="0"/>
    <n v="265676"/>
    <n v="983299608"/>
    <n v="21596"/>
    <n v="14288.933333333334"/>
    <x v="0"/>
    <x v="0"/>
    <n v="83"/>
    <n v="199"/>
    <n v="42"/>
    <n v="324"/>
    <x v="0"/>
    <s v="Warners"/>
  </r>
  <r>
    <d v="2018-04-23T00:00:00"/>
    <x v="3"/>
    <x v="0"/>
    <n v="265676"/>
    <n v="983299608"/>
    <n v="88244"/>
    <n v="11574.466666666667"/>
    <x v="0"/>
    <x v="0"/>
    <n v="67"/>
    <n v="16"/>
    <n v="16"/>
    <n v="99"/>
    <x v="0"/>
    <s v="Warners"/>
  </r>
  <r>
    <d v="2018-05-28T00:00:00"/>
    <x v="4"/>
    <x v="0"/>
    <n v="265676"/>
    <n v="983299608"/>
    <n v="78435"/>
    <n v="13782.199999999999"/>
    <x v="0"/>
    <x v="0"/>
    <n v="80"/>
    <n v="174"/>
    <n v="30"/>
    <n v="284"/>
    <x v="0"/>
    <s v="Warners"/>
  </r>
  <r>
    <d v="2018-07-02T00:00:00"/>
    <x v="5"/>
    <x v="0"/>
    <n v="265676"/>
    <n v="983299608"/>
    <n v="67771"/>
    <n v="7631.666666666667"/>
    <x v="0"/>
    <x v="0"/>
    <n v="43"/>
    <n v="230"/>
    <n v="84"/>
    <n v="357"/>
    <x v="0"/>
    <s v="Warners"/>
  </r>
  <r>
    <d v="2018-08-06T00:00:00"/>
    <x v="6"/>
    <x v="0"/>
    <n v="265676"/>
    <n v="983299608"/>
    <n v="49008"/>
    <n v="11279.266666666668"/>
    <x v="1"/>
    <x v="1"/>
    <n v="65"/>
    <n v="156"/>
    <n v="84"/>
    <n v="305"/>
    <x v="0"/>
    <s v="Warners"/>
  </r>
  <r>
    <d v="2018-09-10T00:00:00"/>
    <x v="7"/>
    <x v="0"/>
    <n v="265676"/>
    <n v="983299608"/>
    <n v="59115"/>
    <n v="14923.800000000001"/>
    <x v="0"/>
    <x v="0"/>
    <n v="87"/>
    <n v="72"/>
    <n v="68"/>
    <n v="227"/>
    <x v="0"/>
    <s v="Warners"/>
  </r>
  <r>
    <d v="2018-10-15T00:00:00"/>
    <x v="8"/>
    <x v="0"/>
    <n v="265676"/>
    <n v="983299608"/>
    <n v="54977"/>
    <n v="12749.4"/>
    <x v="0"/>
    <x v="1"/>
    <n v="74"/>
    <n v="40"/>
    <n v="76"/>
    <n v="190"/>
    <x v="0"/>
    <s v="Warners"/>
  </r>
  <r>
    <d v="2018-11-19T00:00:00"/>
    <x v="9"/>
    <x v="0"/>
    <n v="265676"/>
    <n v="983299608"/>
    <n v="78288"/>
    <n v="11136.466666666667"/>
    <x v="0"/>
    <x v="0"/>
    <n v="64"/>
    <n v="250"/>
    <n v="78"/>
    <n v="392"/>
    <x v="0"/>
    <s v="Warners"/>
  </r>
  <r>
    <d v="2018-12-24T00:00:00"/>
    <x v="10"/>
    <x v="0"/>
    <n v="265676"/>
    <n v="983299608"/>
    <n v="29040"/>
    <n v="15243.733333333332"/>
    <x v="0"/>
    <x v="0"/>
    <n v="89"/>
    <n v="17"/>
    <n v="80"/>
    <n v="186"/>
    <x v="0"/>
    <s v="Warners"/>
  </r>
  <r>
    <d v="2019-01-28T00:00:00"/>
    <x v="0"/>
    <x v="0"/>
    <n v="265676"/>
    <n v="983299608"/>
    <n v="74203"/>
    <n v="11440.666666666666"/>
    <x v="0"/>
    <x v="0"/>
    <n v="66"/>
    <n v="140"/>
    <n v="48"/>
    <n v="254"/>
    <x v="0"/>
    <s v="Warners"/>
  </r>
  <r>
    <d v="2018-01-01T00:00:00"/>
    <x v="0"/>
    <x v="1"/>
    <n v="248441"/>
    <n v="908480897"/>
    <n v="61222"/>
    <n v="16100.199999999999"/>
    <x v="0"/>
    <x v="0"/>
    <n v="94"/>
    <n v="116"/>
    <n v="20"/>
    <n v="230"/>
    <x v="1"/>
    <s v="Lakewood"/>
  </r>
  <r>
    <d v="2018-02-05T00:00:00"/>
    <x v="1"/>
    <x v="1"/>
    <n v="248441"/>
    <n v="908480897"/>
    <n v="80503"/>
    <n v="8285.7333333333336"/>
    <x v="1"/>
    <x v="1"/>
    <n v="47"/>
    <n v="185"/>
    <n v="52"/>
    <n v="284"/>
    <x v="1"/>
    <s v="Lakewood"/>
  </r>
  <r>
    <d v="2018-03-12T00:00:00"/>
    <x v="2"/>
    <x v="1"/>
    <n v="248441"/>
    <n v="908480897"/>
    <n v="43004"/>
    <n v="12611.4"/>
    <x v="0"/>
    <x v="0"/>
    <n v="73"/>
    <n v="156"/>
    <n v="48"/>
    <n v="277"/>
    <x v="1"/>
    <s v="Lakewood"/>
  </r>
  <r>
    <d v="2018-04-16T00:00:00"/>
    <x v="3"/>
    <x v="1"/>
    <n v="248441"/>
    <n v="908480897"/>
    <n v="18561"/>
    <n v="13583.4"/>
    <x v="0"/>
    <x v="0"/>
    <n v="79"/>
    <n v="49"/>
    <n v="26"/>
    <n v="154"/>
    <x v="1"/>
    <s v="Lakewood"/>
  </r>
  <r>
    <d v="2018-05-21T00:00:00"/>
    <x v="4"/>
    <x v="1"/>
    <n v="248441"/>
    <n v="908480897"/>
    <n v="45695"/>
    <n v="9740.7333333333336"/>
    <x v="0"/>
    <x v="0"/>
    <n v="56"/>
    <n v="14"/>
    <n v="16"/>
    <n v="86"/>
    <x v="1"/>
    <s v="Lakewood"/>
  </r>
  <r>
    <d v="2018-06-25T00:00:00"/>
    <x v="11"/>
    <x v="1"/>
    <n v="248441"/>
    <n v="908480897"/>
    <n v="37256"/>
    <n v="7102.2666666666664"/>
    <x v="0"/>
    <x v="0"/>
    <n v="40"/>
    <n v="115"/>
    <n v="88"/>
    <n v="243"/>
    <x v="1"/>
    <s v="Lakewood"/>
  </r>
  <r>
    <d v="2018-07-30T00:00:00"/>
    <x v="5"/>
    <x v="1"/>
    <n v="248441"/>
    <n v="908480897"/>
    <n v="65844"/>
    <n v="13099.066666666666"/>
    <x v="0"/>
    <x v="0"/>
    <n v="76"/>
    <n v="106"/>
    <n v="64"/>
    <n v="246"/>
    <x v="1"/>
    <s v="Lakewood"/>
  </r>
  <r>
    <d v="2018-09-03T00:00:00"/>
    <x v="7"/>
    <x v="1"/>
    <n v="248441"/>
    <n v="908480897"/>
    <n v="69997"/>
    <n v="11636.199999999999"/>
    <x v="0"/>
    <x v="0"/>
    <n v="67"/>
    <n v="252"/>
    <n v="56"/>
    <n v="375"/>
    <x v="1"/>
    <s v="Lakewood"/>
  </r>
  <r>
    <d v="2018-10-08T00:00:00"/>
    <x v="8"/>
    <x v="1"/>
    <n v="248441"/>
    <n v="908480897"/>
    <n v="27574"/>
    <n v="8805"/>
    <x v="0"/>
    <x v="1"/>
    <n v="50"/>
    <n v="256"/>
    <n v="86"/>
    <n v="392"/>
    <x v="1"/>
    <s v="Lakewood"/>
  </r>
  <r>
    <d v="2018-11-12T00:00:00"/>
    <x v="9"/>
    <x v="1"/>
    <n v="248441"/>
    <n v="908480897"/>
    <n v="57512"/>
    <n v="9448.3333333333339"/>
    <x v="0"/>
    <x v="0"/>
    <n v="54"/>
    <n v="175"/>
    <n v="12"/>
    <n v="241"/>
    <x v="1"/>
    <s v="Lakewood"/>
  </r>
  <r>
    <d v="2018-12-17T00:00:00"/>
    <x v="10"/>
    <x v="1"/>
    <n v="248441"/>
    <n v="908480897"/>
    <n v="81880"/>
    <n v="14098.866666666667"/>
    <x v="1"/>
    <x v="1"/>
    <n v="82"/>
    <n v="111"/>
    <n v="20"/>
    <n v="213"/>
    <x v="1"/>
    <s v="Lakewood"/>
  </r>
  <r>
    <d v="2019-01-21T00:00:00"/>
    <x v="0"/>
    <x v="1"/>
    <n v="248441"/>
    <n v="908480897"/>
    <n v="48707"/>
    <n v="13952.133333333333"/>
    <x v="0"/>
    <x v="0"/>
    <n v="81"/>
    <n v="181"/>
    <n v="76"/>
    <n v="338"/>
    <x v="1"/>
    <s v="Lakewood"/>
  </r>
  <r>
    <d v="2018-01-01T00:00:00"/>
    <x v="0"/>
    <x v="1"/>
    <n v="248441"/>
    <n v="908480897"/>
    <n v="27861"/>
    <n v="15634.4"/>
    <x v="0"/>
    <x v="0"/>
    <n v="91"/>
    <n v="250"/>
    <n v="12"/>
    <n v="353"/>
    <x v="1"/>
    <s v="Lakewood"/>
  </r>
  <r>
    <d v="2018-02-05T00:00:00"/>
    <x v="1"/>
    <x v="1"/>
    <n v="248441"/>
    <n v="908480897"/>
    <n v="18465"/>
    <n v="16578.733333333334"/>
    <x v="0"/>
    <x v="1"/>
    <n v="97"/>
    <n v="32"/>
    <n v="14"/>
    <n v="143"/>
    <x v="1"/>
    <s v="Lakewood"/>
  </r>
  <r>
    <d v="2018-03-12T00:00:00"/>
    <x v="2"/>
    <x v="1"/>
    <n v="248441"/>
    <n v="908480897"/>
    <n v="98024"/>
    <n v="9921.9333333333325"/>
    <x v="0"/>
    <x v="0"/>
    <n v="57"/>
    <n v="61"/>
    <n v="94"/>
    <n v="212"/>
    <x v="1"/>
    <s v="Lakewood"/>
  </r>
  <r>
    <d v="2018-04-16T00:00:00"/>
    <x v="3"/>
    <x v="1"/>
    <n v="248441"/>
    <n v="908480897"/>
    <n v="13202"/>
    <n v="12630.800000000001"/>
    <x v="0"/>
    <x v="0"/>
    <n v="73"/>
    <n v="234"/>
    <n v="30"/>
    <n v="337"/>
    <x v="1"/>
    <s v="Lakewood"/>
  </r>
  <r>
    <d v="2018-05-21T00:00:00"/>
    <x v="4"/>
    <x v="1"/>
    <n v="248441"/>
    <n v="908480897"/>
    <n v="88218"/>
    <n v="12124.333333333334"/>
    <x v="0"/>
    <x v="0"/>
    <n v="70"/>
    <n v="209"/>
    <n v="30"/>
    <n v="309"/>
    <x v="1"/>
    <s v="Lakewood"/>
  </r>
  <r>
    <d v="2018-06-25T00:00:00"/>
    <x v="11"/>
    <x v="1"/>
    <n v="248441"/>
    <n v="908480897"/>
    <n v="47168"/>
    <n v="15300.266666666668"/>
    <x v="0"/>
    <x v="0"/>
    <n v="89"/>
    <n v="239"/>
    <n v="74"/>
    <n v="402"/>
    <x v="1"/>
    <s v="Lakewood"/>
  </r>
  <r>
    <d v="2018-07-30T00:00:00"/>
    <x v="5"/>
    <x v="1"/>
    <n v="248441"/>
    <n v="908480897"/>
    <n v="62738"/>
    <n v="11111.266666666668"/>
    <x v="0"/>
    <x v="0"/>
    <n v="64"/>
    <n v="150"/>
    <n v="90"/>
    <n v="304"/>
    <x v="1"/>
    <s v="Lakewood"/>
  </r>
  <r>
    <d v="2018-09-03T00:00:00"/>
    <x v="7"/>
    <x v="1"/>
    <n v="248441"/>
    <n v="908480897"/>
    <n v="70135"/>
    <n v="9761.8666666666668"/>
    <x v="0"/>
    <x v="0"/>
    <n v="56"/>
    <n v="93"/>
    <n v="42"/>
    <n v="191"/>
    <x v="1"/>
    <s v="Lakewood"/>
  </r>
  <r>
    <d v="2018-10-08T00:00:00"/>
    <x v="8"/>
    <x v="1"/>
    <n v="248441"/>
    <n v="908480897"/>
    <n v="83321"/>
    <n v="15458.199999999999"/>
    <x v="0"/>
    <x v="1"/>
    <n v="90"/>
    <n v="208"/>
    <n v="50"/>
    <n v="348"/>
    <x v="1"/>
    <s v="Lakewood"/>
  </r>
  <r>
    <d v="2018-11-12T00:00:00"/>
    <x v="9"/>
    <x v="1"/>
    <n v="248441"/>
    <n v="908480897"/>
    <n v="56773"/>
    <n v="12596.6"/>
    <x v="0"/>
    <x v="0"/>
    <n v="73"/>
    <n v="102"/>
    <n v="18"/>
    <n v="193"/>
    <x v="1"/>
    <s v="Lakewood"/>
  </r>
  <r>
    <d v="2018-12-17T00:00:00"/>
    <x v="10"/>
    <x v="1"/>
    <n v="248441"/>
    <n v="908480897"/>
    <n v="47444"/>
    <n v="15248.533333333333"/>
    <x v="0"/>
    <x v="1"/>
    <n v="89"/>
    <n v="36"/>
    <n v="86"/>
    <n v="211"/>
    <x v="1"/>
    <s v="Lakewood"/>
  </r>
  <r>
    <d v="2019-01-21T00:00:00"/>
    <x v="0"/>
    <x v="1"/>
    <n v="248441"/>
    <n v="908480897"/>
    <n v="88916"/>
    <n v="16122.4"/>
    <x v="0"/>
    <x v="0"/>
    <n v="94"/>
    <n v="197"/>
    <n v="60"/>
    <n v="351"/>
    <x v="1"/>
    <s v="Lakewood"/>
  </r>
  <r>
    <d v="2018-01-01T00:00:00"/>
    <x v="0"/>
    <x v="1"/>
    <n v="248441"/>
    <n v="908480897"/>
    <n v="97687"/>
    <n v="8282.1999999999989"/>
    <x v="0"/>
    <x v="0"/>
    <n v="47"/>
    <n v="177"/>
    <n v="10"/>
    <n v="234"/>
    <x v="1"/>
    <s v="Lakewood"/>
  </r>
  <r>
    <d v="2018-02-05T00:00:00"/>
    <x v="1"/>
    <x v="1"/>
    <n v="248441"/>
    <n v="908480897"/>
    <n v="47934"/>
    <n v="13454.466666666667"/>
    <x v="1"/>
    <x v="1"/>
    <n v="78"/>
    <n v="192"/>
    <n v="64"/>
    <n v="334"/>
    <x v="1"/>
    <s v="Lakewood"/>
  </r>
  <r>
    <d v="2018-03-12T00:00:00"/>
    <x v="2"/>
    <x v="1"/>
    <n v="248441"/>
    <n v="908480897"/>
    <n v="41356"/>
    <n v="9266.0666666666675"/>
    <x v="0"/>
    <x v="0"/>
    <n v="53"/>
    <n v="112"/>
    <n v="24"/>
    <n v="189"/>
    <x v="1"/>
    <s v="Lakewood"/>
  </r>
  <r>
    <d v="2018-04-16T00:00:00"/>
    <x v="3"/>
    <x v="1"/>
    <n v="248441"/>
    <n v="908480897"/>
    <n v="82813"/>
    <n v="7088.5333333333328"/>
    <x v="0"/>
    <x v="0"/>
    <n v="40"/>
    <n v="65"/>
    <n v="58"/>
    <n v="163"/>
    <x v="1"/>
    <s v="Lakewood"/>
  </r>
  <r>
    <d v="2018-05-21T00:00:00"/>
    <x v="4"/>
    <x v="1"/>
    <n v="248441"/>
    <n v="908480897"/>
    <n v="58816"/>
    <n v="14965.4"/>
    <x v="0"/>
    <x v="0"/>
    <n v="87"/>
    <n v="239"/>
    <n v="32"/>
    <n v="358"/>
    <x v="1"/>
    <s v="Lakewood"/>
  </r>
  <r>
    <d v="2018-06-25T00:00:00"/>
    <x v="11"/>
    <x v="1"/>
    <n v="248441"/>
    <n v="908480897"/>
    <n v="90427"/>
    <n v="8258.6"/>
    <x v="0"/>
    <x v="0"/>
    <n v="47"/>
    <n v="73"/>
    <n v="98"/>
    <n v="218"/>
    <x v="1"/>
    <s v="Lakewood"/>
  </r>
  <r>
    <d v="2018-07-30T00:00:00"/>
    <x v="5"/>
    <x v="1"/>
    <n v="248441"/>
    <n v="908480897"/>
    <n v="40050"/>
    <n v="8805.3333333333339"/>
    <x v="0"/>
    <x v="0"/>
    <n v="50"/>
    <n v="257"/>
    <n v="90"/>
    <n v="397"/>
    <x v="1"/>
    <s v="Lakewood"/>
  </r>
  <r>
    <d v="2018-09-03T00:00:00"/>
    <x v="7"/>
    <x v="1"/>
    <n v="248441"/>
    <n v="908480897"/>
    <n v="53561"/>
    <n v="13756.800000000001"/>
    <x v="0"/>
    <x v="0"/>
    <n v="80"/>
    <n v="75"/>
    <n v="30"/>
    <n v="185"/>
    <x v="1"/>
    <s v="Lakewood"/>
  </r>
  <r>
    <d v="2018-10-08T00:00:00"/>
    <x v="8"/>
    <x v="1"/>
    <n v="248441"/>
    <n v="908480897"/>
    <n v="56888"/>
    <n v="13112.4"/>
    <x v="0"/>
    <x v="1"/>
    <n v="76"/>
    <n v="157"/>
    <n v="70"/>
    <n v="303"/>
    <x v="1"/>
    <s v="Lakewood"/>
  </r>
  <r>
    <d v="2018-11-12T00:00:00"/>
    <x v="9"/>
    <x v="1"/>
    <n v="248441"/>
    <n v="908480897"/>
    <n v="95595"/>
    <n v="13123.066666666666"/>
    <x v="0"/>
    <x v="0"/>
    <n v="76"/>
    <n v="202"/>
    <n v="44"/>
    <n v="322"/>
    <x v="1"/>
    <s v="Lakewood"/>
  </r>
  <r>
    <d v="2018-12-17T00:00:00"/>
    <x v="10"/>
    <x v="1"/>
    <n v="248441"/>
    <n v="908480897"/>
    <n v="90021"/>
    <n v="8583.6666666666661"/>
    <x v="1"/>
    <x v="1"/>
    <n v="49"/>
    <n v="51"/>
    <n v="18"/>
    <n v="118"/>
    <x v="1"/>
    <s v="Lakewood"/>
  </r>
  <r>
    <d v="2019-01-21T00:00:00"/>
    <x v="0"/>
    <x v="1"/>
    <n v="248441"/>
    <n v="908480897"/>
    <n v="92276"/>
    <n v="8944.9333333333325"/>
    <x v="0"/>
    <x v="0"/>
    <n v="51"/>
    <n v="161"/>
    <n v="16"/>
    <n v="228"/>
    <x v="1"/>
    <s v="Lakewood"/>
  </r>
  <r>
    <d v="2018-01-01T00:00:00"/>
    <x v="0"/>
    <x v="1"/>
    <n v="248441"/>
    <n v="908480897"/>
    <n v="33300"/>
    <n v="9109.8000000000011"/>
    <x v="0"/>
    <x v="0"/>
    <n v="52"/>
    <n v="153"/>
    <n v="18"/>
    <n v="223"/>
    <x v="1"/>
    <s v="Lakewood"/>
  </r>
  <r>
    <d v="2018-02-05T00:00:00"/>
    <x v="1"/>
    <x v="1"/>
    <n v="248441"/>
    <n v="908480897"/>
    <n v="21146"/>
    <n v="15930.266666666668"/>
    <x v="0"/>
    <x v="1"/>
    <n v="93"/>
    <n v="93"/>
    <n v="94"/>
    <n v="280"/>
    <x v="1"/>
    <s v="Lakewood"/>
  </r>
  <r>
    <d v="2018-03-12T00:00:00"/>
    <x v="2"/>
    <x v="1"/>
    <n v="248441"/>
    <n v="908480897"/>
    <n v="95512"/>
    <n v="16446.266666666666"/>
    <x v="0"/>
    <x v="0"/>
    <n v="96"/>
    <n v="165"/>
    <n v="26"/>
    <n v="287"/>
    <x v="1"/>
    <s v="Lakewood"/>
  </r>
  <r>
    <d v="2018-04-16T00:00:00"/>
    <x v="3"/>
    <x v="1"/>
    <n v="248441"/>
    <n v="908480897"/>
    <n v="97682"/>
    <n v="13784.733333333332"/>
    <x v="0"/>
    <x v="0"/>
    <n v="80"/>
    <n v="181"/>
    <n v="58"/>
    <n v="319"/>
    <x v="1"/>
    <s v="Lakewood"/>
  </r>
  <r>
    <d v="2018-05-21T00:00:00"/>
    <x v="4"/>
    <x v="1"/>
    <n v="248441"/>
    <n v="908480897"/>
    <n v="56579"/>
    <n v="14126.866666666667"/>
    <x v="0"/>
    <x v="0"/>
    <n v="82"/>
    <n v="212"/>
    <n v="80"/>
    <n v="374"/>
    <x v="1"/>
    <s v="Lakewood"/>
  </r>
  <r>
    <d v="2018-06-25T00:00:00"/>
    <x v="11"/>
    <x v="1"/>
    <n v="248441"/>
    <n v="908480897"/>
    <n v="20514"/>
    <n v="12246.666666666666"/>
    <x v="0"/>
    <x v="0"/>
    <n v="71"/>
    <n v="38"/>
    <n v="12"/>
    <n v="121"/>
    <x v="1"/>
    <s v="Lakewood"/>
  </r>
  <r>
    <d v="2018-07-30T00:00:00"/>
    <x v="5"/>
    <x v="1"/>
    <n v="248441"/>
    <n v="908480897"/>
    <n v="11916"/>
    <n v="9924.4666666666672"/>
    <x v="0"/>
    <x v="0"/>
    <n v="57"/>
    <n v="81"/>
    <n v="12"/>
    <n v="150"/>
    <x v="1"/>
    <s v="Lakewood"/>
  </r>
  <r>
    <d v="2018-09-03T00:00:00"/>
    <x v="7"/>
    <x v="1"/>
    <n v="248441"/>
    <n v="908480897"/>
    <n v="91460"/>
    <n v="15248.333333333334"/>
    <x v="0"/>
    <x v="0"/>
    <n v="89"/>
    <n v="45"/>
    <n v="10"/>
    <n v="144"/>
    <x v="1"/>
    <s v="Lakewood"/>
  </r>
  <r>
    <d v="2018-10-08T00:00:00"/>
    <x v="8"/>
    <x v="1"/>
    <n v="248441"/>
    <n v="908480897"/>
    <n v="63836"/>
    <n v="12919"/>
    <x v="1"/>
    <x v="1"/>
    <n v="75"/>
    <n v="52"/>
    <n v="76"/>
    <n v="203"/>
    <x v="1"/>
    <s v="Lakewood"/>
  </r>
  <r>
    <d v="2018-11-12T00:00:00"/>
    <x v="9"/>
    <x v="1"/>
    <n v="248441"/>
    <n v="908480897"/>
    <n v="89825"/>
    <n v="9273.9333333333325"/>
    <x v="0"/>
    <x v="0"/>
    <n v="53"/>
    <n v="143"/>
    <n v="24"/>
    <n v="220"/>
    <x v="1"/>
    <s v="Lakewood"/>
  </r>
  <r>
    <d v="2018-12-17T00:00:00"/>
    <x v="10"/>
    <x v="1"/>
    <n v="248441"/>
    <n v="908480897"/>
    <n v="73265"/>
    <n v="14290"/>
    <x v="0"/>
    <x v="1"/>
    <n v="83"/>
    <n v="206"/>
    <n v="22"/>
    <n v="311"/>
    <x v="1"/>
    <s v="Lakewood"/>
  </r>
  <r>
    <d v="2019-01-21T00:00:00"/>
    <x v="0"/>
    <x v="1"/>
    <n v="248441"/>
    <n v="908480897"/>
    <n v="40808"/>
    <n v="15103.733333333332"/>
    <x v="0"/>
    <x v="0"/>
    <n v="88"/>
    <n v="120"/>
    <n v="94"/>
    <n v="302"/>
    <x v="1"/>
    <s v="Lakewood"/>
  </r>
  <r>
    <d v="2018-01-01T00:00:00"/>
    <x v="0"/>
    <x v="1"/>
    <n v="248441"/>
    <n v="908480897"/>
    <n v="22797"/>
    <n v="13609.4"/>
    <x v="0"/>
    <x v="0"/>
    <n v="79"/>
    <n v="147"/>
    <n v="60"/>
    <n v="286"/>
    <x v="1"/>
    <s v="Lakewood"/>
  </r>
  <r>
    <d v="2018-02-05T00:00:00"/>
    <x v="1"/>
    <x v="1"/>
    <n v="248441"/>
    <n v="908480897"/>
    <n v="37471"/>
    <n v="9585.5333333333328"/>
    <x v="1"/>
    <x v="1"/>
    <n v="55"/>
    <n v="51"/>
    <n v="76"/>
    <n v="182"/>
    <x v="1"/>
    <s v="Lakewood"/>
  </r>
  <r>
    <d v="2018-03-12T00:00:00"/>
    <x v="2"/>
    <x v="1"/>
    <n v="248441"/>
    <n v="908480897"/>
    <n v="75396"/>
    <n v="14076.4"/>
    <x v="0"/>
    <x v="0"/>
    <n v="82"/>
    <n v="21"/>
    <n v="36"/>
    <n v="139"/>
    <x v="1"/>
    <s v="Lakewood"/>
  </r>
  <r>
    <d v="2018-04-16T00:00:00"/>
    <x v="3"/>
    <x v="1"/>
    <n v="248441"/>
    <n v="908480897"/>
    <n v="78792"/>
    <n v="13091.666666666666"/>
    <x v="0"/>
    <x v="0"/>
    <n v="76"/>
    <n v="83"/>
    <n v="14"/>
    <n v="173"/>
    <x v="1"/>
    <s v="Lakewood"/>
  </r>
  <r>
    <d v="2018-05-21T00:00:00"/>
    <x v="4"/>
    <x v="1"/>
    <n v="248441"/>
    <n v="908480897"/>
    <n v="49379"/>
    <n v="16765.666666666668"/>
    <x v="0"/>
    <x v="0"/>
    <n v="98"/>
    <n v="112"/>
    <n v="16"/>
    <n v="226"/>
    <x v="1"/>
    <s v="Lakewood"/>
  </r>
  <r>
    <d v="2018-06-25T00:00:00"/>
    <x v="11"/>
    <x v="1"/>
    <n v="248441"/>
    <n v="908480897"/>
    <n v="36171"/>
    <n v="13617.6"/>
    <x v="0"/>
    <x v="0"/>
    <n v="79"/>
    <n v="181"/>
    <n v="40"/>
    <n v="300"/>
    <x v="1"/>
    <s v="Lakewood"/>
  </r>
  <r>
    <d v="2018-07-30T00:00:00"/>
    <x v="5"/>
    <x v="1"/>
    <n v="248441"/>
    <n v="908480897"/>
    <n v="37502"/>
    <n v="10758.800000000001"/>
    <x v="0"/>
    <x v="0"/>
    <n v="62"/>
    <n v="77"/>
    <n v="72"/>
    <n v="211"/>
    <x v="1"/>
    <s v="Lakewood"/>
  </r>
  <r>
    <d v="2018-09-03T00:00:00"/>
    <x v="7"/>
    <x v="1"/>
    <n v="248441"/>
    <n v="908480897"/>
    <n v="97735"/>
    <n v="10612.133333333333"/>
    <x v="0"/>
    <x v="0"/>
    <n v="61"/>
    <n v="153"/>
    <n v="94"/>
    <n v="308"/>
    <x v="1"/>
    <s v="Lakewood"/>
  </r>
  <r>
    <d v="2018-10-08T00:00:00"/>
    <x v="8"/>
    <x v="1"/>
    <n v="248441"/>
    <n v="908480897"/>
    <n v="23419"/>
    <n v="11468.333333333334"/>
    <x v="1"/>
    <x v="1"/>
    <n v="66"/>
    <n v="242"/>
    <n v="94"/>
    <n v="402"/>
    <x v="1"/>
    <s v="Lakewood"/>
  </r>
  <r>
    <d v="2018-11-12T00:00:00"/>
    <x v="9"/>
    <x v="1"/>
    <n v="248441"/>
    <n v="908480897"/>
    <n v="54295"/>
    <n v="7426.2666666666664"/>
    <x v="0"/>
    <x v="0"/>
    <n v="42"/>
    <n v="88"/>
    <n v="12"/>
    <n v="142"/>
    <x v="1"/>
    <s v="Lakewood"/>
  </r>
  <r>
    <d v="2018-12-17T00:00:00"/>
    <x v="10"/>
    <x v="1"/>
    <n v="248441"/>
    <n v="908480897"/>
    <n v="46115"/>
    <n v="9275.0666666666675"/>
    <x v="1"/>
    <x v="1"/>
    <n v="53"/>
    <n v="145"/>
    <n v="42"/>
    <n v="240"/>
    <x v="1"/>
    <s v="Lakewood"/>
  </r>
  <r>
    <d v="2019-01-21T00:00:00"/>
    <x v="0"/>
    <x v="1"/>
    <n v="248441"/>
    <n v="908480897"/>
    <n v="97069"/>
    <n v="8918.8000000000011"/>
    <x v="0"/>
    <x v="0"/>
    <n v="51"/>
    <n v="54"/>
    <n v="48"/>
    <n v="153"/>
    <x v="1"/>
    <s v="Lakewood"/>
  </r>
  <r>
    <d v="2018-01-01T00:00:00"/>
    <x v="0"/>
    <x v="1"/>
    <n v="248441"/>
    <n v="908480897"/>
    <n v="59563"/>
    <n v="12415.133333333333"/>
    <x v="0"/>
    <x v="0"/>
    <n v="72"/>
    <n v="38"/>
    <n v="64"/>
    <n v="174"/>
    <x v="1"/>
    <s v="Lakewood"/>
  </r>
  <r>
    <d v="2018-02-05T00:00:00"/>
    <x v="1"/>
    <x v="1"/>
    <n v="248441"/>
    <n v="908480897"/>
    <n v="52803"/>
    <n v="16133.6"/>
    <x v="0"/>
    <x v="1"/>
    <n v="94"/>
    <n v="236"/>
    <n v="96"/>
    <n v="426"/>
    <x v="1"/>
    <s v="Lakewood"/>
  </r>
  <r>
    <d v="2018-03-12T00:00:00"/>
    <x v="2"/>
    <x v="1"/>
    <n v="248441"/>
    <n v="908480897"/>
    <n v="84585"/>
    <n v="8276.6666666666661"/>
    <x v="0"/>
    <x v="0"/>
    <n v="47"/>
    <n v="145"/>
    <n v="90"/>
    <n v="282"/>
    <x v="1"/>
    <s v="Lakewood"/>
  </r>
  <r>
    <d v="2018-04-16T00:00:00"/>
    <x v="3"/>
    <x v="1"/>
    <n v="248441"/>
    <n v="908480897"/>
    <n v="89835"/>
    <n v="12245.266666666668"/>
    <x v="0"/>
    <x v="0"/>
    <n v="71"/>
    <n v="27"/>
    <n v="50"/>
    <n v="148"/>
    <x v="1"/>
    <s v="Lakewood"/>
  </r>
  <r>
    <d v="2018-05-21T00:00:00"/>
    <x v="4"/>
    <x v="1"/>
    <n v="248441"/>
    <n v="908480897"/>
    <n v="77839"/>
    <n v="10939.4"/>
    <x v="0"/>
    <x v="0"/>
    <n v="63"/>
    <n v="139"/>
    <n v="16"/>
    <n v="218"/>
    <x v="1"/>
    <s v="Lakewood"/>
  </r>
  <r>
    <d v="2018-06-25T00:00:00"/>
    <x v="11"/>
    <x v="1"/>
    <n v="248441"/>
    <n v="908480897"/>
    <n v="50078"/>
    <n v="13912.333333333334"/>
    <x v="0"/>
    <x v="0"/>
    <n v="81"/>
    <n v="30"/>
    <n v="44"/>
    <n v="155"/>
    <x v="1"/>
    <s v="Lakewood"/>
  </r>
  <r>
    <d v="2018-07-30T00:00:00"/>
    <x v="5"/>
    <x v="1"/>
    <n v="248441"/>
    <n v="908480897"/>
    <n v="27045"/>
    <n v="15576.666666666666"/>
    <x v="0"/>
    <x v="0"/>
    <n v="91"/>
    <n v="17"/>
    <n v="68"/>
    <n v="176"/>
    <x v="1"/>
    <s v="Lakewood"/>
  </r>
  <r>
    <d v="2018-09-03T00:00:00"/>
    <x v="7"/>
    <x v="1"/>
    <n v="248441"/>
    <n v="908480897"/>
    <n v="57227"/>
    <n v="11113.266666666668"/>
    <x v="0"/>
    <x v="0"/>
    <n v="64"/>
    <n v="157"/>
    <n v="94"/>
    <n v="315"/>
    <x v="1"/>
    <s v="Lakewood"/>
  </r>
  <r>
    <d v="2018-10-08T00:00:00"/>
    <x v="8"/>
    <x v="1"/>
    <n v="248441"/>
    <n v="908480897"/>
    <n v="52252"/>
    <n v="13282.133333333333"/>
    <x v="1"/>
    <x v="1"/>
    <n v="77"/>
    <n v="165"/>
    <n v="96"/>
    <n v="338"/>
    <x v="1"/>
    <s v="Lakewood"/>
  </r>
  <r>
    <d v="2018-11-12T00:00:00"/>
    <x v="9"/>
    <x v="1"/>
    <n v="248441"/>
    <n v="908480897"/>
    <n v="91396"/>
    <n v="9281.1999999999989"/>
    <x v="0"/>
    <x v="0"/>
    <n v="53"/>
    <n v="173"/>
    <n v="10"/>
    <n v="236"/>
    <x v="1"/>
    <s v="Lakewood"/>
  </r>
  <r>
    <d v="2018-12-17T00:00:00"/>
    <x v="10"/>
    <x v="1"/>
    <n v="248441"/>
    <n v="908480897"/>
    <n v="83729"/>
    <n v="16295"/>
    <x v="0"/>
    <x v="1"/>
    <n v="95"/>
    <n v="221"/>
    <n v="56"/>
    <n v="372"/>
    <x v="1"/>
    <s v="Lakewood"/>
  </r>
  <r>
    <d v="2019-01-21T00:00:00"/>
    <x v="0"/>
    <x v="1"/>
    <n v="248441"/>
    <n v="908480897"/>
    <n v="33351"/>
    <n v="9630.8666666666668"/>
    <x v="0"/>
    <x v="0"/>
    <n v="55"/>
    <n v="229"/>
    <n v="68"/>
    <n v="352"/>
    <x v="1"/>
    <s v="Lakewood"/>
  </r>
  <r>
    <d v="2018-01-29T00:00:00"/>
    <x v="0"/>
    <x v="2"/>
    <n v="365610"/>
    <n v="921999775"/>
    <n v="19848"/>
    <n v="13470"/>
    <x v="0"/>
    <x v="1"/>
    <n v="78"/>
    <n v="257"/>
    <n v="32"/>
    <n v="367"/>
    <x v="1"/>
    <s v="Jersey City"/>
  </r>
  <r>
    <d v="2018-03-05T00:00:00"/>
    <x v="2"/>
    <x v="2"/>
    <n v="365610"/>
    <n v="921999775"/>
    <n v="76253"/>
    <n v="13242.866666666667"/>
    <x v="0"/>
    <x v="0"/>
    <n v="77"/>
    <n v="14"/>
    <n v="78"/>
    <n v="169"/>
    <x v="1"/>
    <s v="Jersey City"/>
  </r>
  <r>
    <d v="2018-04-09T00:00:00"/>
    <x v="3"/>
    <x v="2"/>
    <n v="365610"/>
    <n v="921999775"/>
    <n v="32266"/>
    <n v="16590.933333333334"/>
    <x v="1"/>
    <x v="1"/>
    <n v="97"/>
    <n v="78"/>
    <n v="32"/>
    <n v="207"/>
    <x v="1"/>
    <s v="Jersey City"/>
  </r>
  <r>
    <d v="2018-05-14T00:00:00"/>
    <x v="4"/>
    <x v="2"/>
    <n v="365610"/>
    <n v="921999775"/>
    <n v="69566"/>
    <n v="8277"/>
    <x v="0"/>
    <x v="0"/>
    <n v="47"/>
    <n v="155"/>
    <n v="22"/>
    <n v="224"/>
    <x v="1"/>
    <s v="Jersey City"/>
  </r>
  <r>
    <d v="2018-06-18T00:00:00"/>
    <x v="11"/>
    <x v="2"/>
    <n v="365610"/>
    <n v="921999775"/>
    <n v="82551"/>
    <n v="11745.866666666667"/>
    <x v="0"/>
    <x v="0"/>
    <n v="68"/>
    <n v="32"/>
    <n v="28"/>
    <n v="128"/>
    <x v="1"/>
    <s v="Jersey City"/>
  </r>
  <r>
    <d v="2018-07-23T00:00:00"/>
    <x v="5"/>
    <x v="2"/>
    <n v="365610"/>
    <n v="921999775"/>
    <n v="67783"/>
    <n v="8784.0666666666675"/>
    <x v="0"/>
    <x v="0"/>
    <n v="50"/>
    <n v="175"/>
    <n v="82"/>
    <n v="307"/>
    <x v="1"/>
    <s v="Jersey City"/>
  </r>
  <r>
    <d v="2018-08-27T00:00:00"/>
    <x v="6"/>
    <x v="2"/>
    <n v="365610"/>
    <n v="921999775"/>
    <n v="75059"/>
    <n v="8588.0666666666675"/>
    <x v="0"/>
    <x v="0"/>
    <n v="49"/>
    <n v="62"/>
    <n v="66"/>
    <n v="177"/>
    <x v="1"/>
    <s v="Jersey City"/>
  </r>
  <r>
    <d v="2018-10-01T00:00:00"/>
    <x v="8"/>
    <x v="2"/>
    <n v="365610"/>
    <n v="921999775"/>
    <n v="58994"/>
    <n v="15408.199999999999"/>
    <x v="0"/>
    <x v="0"/>
    <n v="90"/>
    <n v="17"/>
    <n v="16"/>
    <n v="123"/>
    <x v="1"/>
    <s v="Jersey City"/>
  </r>
  <r>
    <d v="2018-11-05T00:00:00"/>
    <x v="9"/>
    <x v="2"/>
    <n v="365610"/>
    <n v="921999775"/>
    <n v="27674"/>
    <n v="7087.9333333333334"/>
    <x v="0"/>
    <x v="0"/>
    <n v="40"/>
    <n v="65"/>
    <n v="44"/>
    <n v="149"/>
    <x v="1"/>
    <s v="Jersey City"/>
  </r>
  <r>
    <d v="2018-12-10T00:00:00"/>
    <x v="10"/>
    <x v="2"/>
    <n v="365610"/>
    <n v="921999775"/>
    <n v="48402"/>
    <n v="8467"/>
    <x v="0"/>
    <x v="1"/>
    <n v="48"/>
    <n v="240"/>
    <n v="66"/>
    <n v="354"/>
    <x v="1"/>
    <s v="Jersey City"/>
  </r>
  <r>
    <d v="2019-01-14T00:00:00"/>
    <x v="0"/>
    <x v="2"/>
    <n v="365610"/>
    <n v="921999775"/>
    <n v="98790"/>
    <n v="12638.466666666667"/>
    <x v="0"/>
    <x v="0"/>
    <n v="73"/>
    <n v="258"/>
    <n v="74"/>
    <n v="405"/>
    <x v="1"/>
    <s v="Jersey City"/>
  </r>
  <r>
    <d v="2019-02-18T00:00:00"/>
    <x v="1"/>
    <x v="2"/>
    <n v="365610"/>
    <n v="921999775"/>
    <n v="83548"/>
    <n v="8124.8666666666659"/>
    <x v="1"/>
    <x v="1"/>
    <n v="46"/>
    <n v="213"/>
    <n v="14"/>
    <n v="273"/>
    <x v="1"/>
    <s v="Jersey City"/>
  </r>
  <r>
    <d v="2018-01-29T00:00:00"/>
    <x v="0"/>
    <x v="2"/>
    <n v="365610"/>
    <n v="921999775"/>
    <n v="60951"/>
    <n v="14912.800000000001"/>
    <x v="0"/>
    <x v="1"/>
    <n v="87"/>
    <n v="29"/>
    <n v="62"/>
    <n v="178"/>
    <x v="1"/>
    <s v="Jersey City"/>
  </r>
  <r>
    <d v="2018-03-05T00:00:00"/>
    <x v="2"/>
    <x v="2"/>
    <n v="365610"/>
    <n v="921999775"/>
    <n v="35711"/>
    <n v="14120.533333333333"/>
    <x v="0"/>
    <x v="0"/>
    <n v="82"/>
    <n v="195"/>
    <n v="20"/>
    <n v="297"/>
    <x v="1"/>
    <s v="Jersey City"/>
  </r>
  <r>
    <d v="2018-04-09T00:00:00"/>
    <x v="3"/>
    <x v="2"/>
    <n v="365610"/>
    <n v="921999775"/>
    <n v="23890"/>
    <n v="10085.4"/>
    <x v="0"/>
    <x v="1"/>
    <n v="58"/>
    <n v="59"/>
    <n v="10"/>
    <n v="127"/>
    <x v="1"/>
    <s v="Jersey City"/>
  </r>
  <r>
    <d v="2018-05-14T00:00:00"/>
    <x v="4"/>
    <x v="2"/>
    <n v="365610"/>
    <n v="921999775"/>
    <n v="47289"/>
    <n v="8127.666666666667"/>
    <x v="0"/>
    <x v="0"/>
    <n v="46"/>
    <n v="216"/>
    <n v="72"/>
    <n v="334"/>
    <x v="1"/>
    <s v="Jersey City"/>
  </r>
  <r>
    <d v="2018-06-18T00:00:00"/>
    <x v="11"/>
    <x v="2"/>
    <n v="365610"/>
    <n v="921999775"/>
    <n v="78484"/>
    <n v="13909.066666666666"/>
    <x v="0"/>
    <x v="0"/>
    <n v="81"/>
    <n v="19"/>
    <n v="28"/>
    <n v="128"/>
    <x v="1"/>
    <s v="Jersey City"/>
  </r>
  <r>
    <d v="2018-07-23T00:00:00"/>
    <x v="5"/>
    <x v="2"/>
    <n v="365610"/>
    <n v="921999775"/>
    <n v="95171"/>
    <n v="15930"/>
    <x v="0"/>
    <x v="0"/>
    <n v="93"/>
    <n v="96"/>
    <n v="64"/>
    <n v="253"/>
    <x v="1"/>
    <s v="Jersey City"/>
  </r>
  <r>
    <d v="2018-08-27T00:00:00"/>
    <x v="6"/>
    <x v="2"/>
    <n v="365610"/>
    <n v="921999775"/>
    <n v="82737"/>
    <n v="13438.333333333334"/>
    <x v="0"/>
    <x v="0"/>
    <n v="78"/>
    <n v="130"/>
    <n v="52"/>
    <n v="260"/>
    <x v="1"/>
    <s v="Jersey City"/>
  </r>
  <r>
    <d v="2018-10-01T00:00:00"/>
    <x v="8"/>
    <x v="2"/>
    <n v="365610"/>
    <n v="921999775"/>
    <n v="96689"/>
    <n v="11130.199999999999"/>
    <x v="0"/>
    <x v="0"/>
    <n v="64"/>
    <n v="231"/>
    <n v="34"/>
    <n v="329"/>
    <x v="1"/>
    <s v="Jersey City"/>
  </r>
  <r>
    <d v="2018-11-05T00:00:00"/>
    <x v="9"/>
    <x v="2"/>
    <n v="365610"/>
    <n v="921999775"/>
    <n v="30110"/>
    <n v="16284.733333333332"/>
    <x v="0"/>
    <x v="0"/>
    <n v="95"/>
    <n v="176"/>
    <n v="94"/>
    <n v="365"/>
    <x v="1"/>
    <s v="Jersey City"/>
  </r>
  <r>
    <d v="2018-12-10T00:00:00"/>
    <x v="10"/>
    <x v="2"/>
    <n v="365610"/>
    <n v="921999775"/>
    <n v="35967"/>
    <n v="15266.733333333332"/>
    <x v="0"/>
    <x v="1"/>
    <n v="89"/>
    <n v="115"/>
    <n v="22"/>
    <n v="226"/>
    <x v="1"/>
    <s v="Jersey City"/>
  </r>
  <r>
    <d v="2019-01-14T00:00:00"/>
    <x v="0"/>
    <x v="2"/>
    <n v="365610"/>
    <n v="921999775"/>
    <n v="79738"/>
    <n v="13297.6"/>
    <x v="0"/>
    <x v="0"/>
    <n v="77"/>
    <n v="232"/>
    <n v="50"/>
    <n v="359"/>
    <x v="1"/>
    <s v="Jersey City"/>
  </r>
  <r>
    <d v="2019-02-18T00:00:00"/>
    <x v="1"/>
    <x v="2"/>
    <n v="365610"/>
    <n v="921999775"/>
    <n v="96046"/>
    <n v="7751.5999999999995"/>
    <x v="0"/>
    <x v="1"/>
    <n v="44"/>
    <n v="50"/>
    <n v="68"/>
    <n v="162"/>
    <x v="1"/>
    <s v="Jersey City"/>
  </r>
  <r>
    <d v="2018-01-29T00:00:00"/>
    <x v="0"/>
    <x v="2"/>
    <n v="365610"/>
    <n v="921999775"/>
    <n v="91995"/>
    <n v="15291.133333333333"/>
    <x v="0"/>
    <x v="1"/>
    <n v="89"/>
    <n v="207"/>
    <n v="44"/>
    <n v="340"/>
    <x v="1"/>
    <s v="Jersey City"/>
  </r>
  <r>
    <d v="2018-03-05T00:00:00"/>
    <x v="2"/>
    <x v="2"/>
    <n v="365610"/>
    <n v="921999775"/>
    <n v="57142"/>
    <n v="14580.6"/>
    <x v="0"/>
    <x v="0"/>
    <n v="85"/>
    <n v="36"/>
    <n v="46"/>
    <n v="167"/>
    <x v="1"/>
    <s v="Jersey City"/>
  </r>
  <r>
    <d v="2018-04-09T00:00:00"/>
    <x v="3"/>
    <x v="2"/>
    <n v="365610"/>
    <n v="921999775"/>
    <n v="65609"/>
    <n v="14292.466666666667"/>
    <x v="1"/>
    <x v="1"/>
    <n v="83"/>
    <n v="215"/>
    <n v="26"/>
    <n v="324"/>
    <x v="1"/>
    <s v="Jersey City"/>
  </r>
  <r>
    <d v="2018-05-14T00:00:00"/>
    <x v="4"/>
    <x v="2"/>
    <n v="365610"/>
    <n v="921999775"/>
    <n v="38291"/>
    <n v="16286.466666666667"/>
    <x v="0"/>
    <x v="0"/>
    <n v="95"/>
    <n v="192"/>
    <n v="26"/>
    <n v="313"/>
    <x v="1"/>
    <s v="Jersey City"/>
  </r>
  <r>
    <d v="2018-06-18T00:00:00"/>
    <x v="11"/>
    <x v="2"/>
    <n v="365610"/>
    <n v="921999775"/>
    <n v="30321"/>
    <n v="7448.1333333333341"/>
    <x v="0"/>
    <x v="0"/>
    <n v="42"/>
    <n v="169"/>
    <n v="46"/>
    <n v="257"/>
    <x v="1"/>
    <s v="Jersey City"/>
  </r>
  <r>
    <d v="2018-07-23T00:00:00"/>
    <x v="5"/>
    <x v="2"/>
    <n v="365610"/>
    <n v="921999775"/>
    <n v="47377"/>
    <n v="11774.6"/>
    <x v="0"/>
    <x v="0"/>
    <n v="68"/>
    <n v="141"/>
    <n v="58"/>
    <n v="267"/>
    <x v="1"/>
    <s v="Jersey City"/>
  </r>
  <r>
    <d v="2018-08-27T00:00:00"/>
    <x v="6"/>
    <x v="2"/>
    <n v="365610"/>
    <n v="921999775"/>
    <n v="66914"/>
    <n v="12134.533333333333"/>
    <x v="0"/>
    <x v="0"/>
    <n v="70"/>
    <n v="245"/>
    <n v="56"/>
    <n v="371"/>
    <x v="1"/>
    <s v="Jersey City"/>
  </r>
  <r>
    <d v="2018-10-01T00:00:00"/>
    <x v="8"/>
    <x v="2"/>
    <n v="365610"/>
    <n v="921999775"/>
    <n v="29788"/>
    <n v="7782.666666666667"/>
    <x v="0"/>
    <x v="0"/>
    <n v="44"/>
    <n v="172"/>
    <n v="62"/>
    <n v="278"/>
    <x v="1"/>
    <s v="Jersey City"/>
  </r>
  <r>
    <d v="2018-11-05T00:00:00"/>
    <x v="9"/>
    <x v="2"/>
    <n v="365610"/>
    <n v="921999775"/>
    <n v="51458"/>
    <n v="15745.733333333332"/>
    <x v="0"/>
    <x v="0"/>
    <n v="92"/>
    <n v="27"/>
    <n v="70"/>
    <n v="189"/>
    <x v="1"/>
    <s v="Jersey City"/>
  </r>
  <r>
    <d v="2018-12-10T00:00:00"/>
    <x v="10"/>
    <x v="2"/>
    <n v="365610"/>
    <n v="921999775"/>
    <n v="40777"/>
    <n v="16611.600000000002"/>
    <x v="0"/>
    <x v="1"/>
    <n v="97"/>
    <n v="156"/>
    <n v="54"/>
    <n v="307"/>
    <x v="1"/>
    <s v="Jersey City"/>
  </r>
  <r>
    <d v="2019-01-14T00:00:00"/>
    <x v="0"/>
    <x v="2"/>
    <n v="365610"/>
    <n v="921999775"/>
    <n v="62510"/>
    <n v="16282.800000000001"/>
    <x v="0"/>
    <x v="0"/>
    <n v="95"/>
    <n v="172"/>
    <n v="68"/>
    <n v="335"/>
    <x v="1"/>
    <s v="Jersey City"/>
  </r>
  <r>
    <d v="2019-02-18T00:00:00"/>
    <x v="1"/>
    <x v="2"/>
    <n v="365610"/>
    <n v="921999775"/>
    <n v="25736"/>
    <n v="13428.199999999999"/>
    <x v="1"/>
    <x v="1"/>
    <n v="78"/>
    <n v="87"/>
    <n v="82"/>
    <n v="247"/>
    <x v="1"/>
    <s v="Jersey City"/>
  </r>
  <r>
    <d v="2018-01-29T00:00:00"/>
    <x v="0"/>
    <x v="2"/>
    <n v="365610"/>
    <n v="921999775"/>
    <n v="83927"/>
    <n v="7958.4666666666672"/>
    <x v="1"/>
    <x v="1"/>
    <n v="45"/>
    <n v="208"/>
    <n v="56"/>
    <n v="309"/>
    <x v="1"/>
    <s v="Jersey City"/>
  </r>
  <r>
    <d v="2018-03-05T00:00:00"/>
    <x v="2"/>
    <x v="2"/>
    <n v="365610"/>
    <n v="921999775"/>
    <n v="80410"/>
    <n v="12578.133333333333"/>
    <x v="0"/>
    <x v="0"/>
    <n v="73"/>
    <n v="23"/>
    <n v="70"/>
    <n v="166"/>
    <x v="1"/>
    <s v="Jersey City"/>
  </r>
  <r>
    <d v="2018-04-09T00:00:00"/>
    <x v="3"/>
    <x v="2"/>
    <n v="365610"/>
    <n v="921999775"/>
    <n v="15373"/>
    <n v="11603.4"/>
    <x v="0"/>
    <x v="1"/>
    <n v="67"/>
    <n v="121"/>
    <n v="74"/>
    <n v="262"/>
    <x v="1"/>
    <s v="Jersey City"/>
  </r>
  <r>
    <d v="2018-05-14T00:00:00"/>
    <x v="4"/>
    <x v="2"/>
    <n v="365610"/>
    <n v="921999775"/>
    <n v="79296"/>
    <n v="8284.1999999999989"/>
    <x v="0"/>
    <x v="0"/>
    <n v="47"/>
    <n v="184"/>
    <n v="14"/>
    <n v="245"/>
    <x v="1"/>
    <s v="Jersey City"/>
  </r>
  <r>
    <d v="2018-06-18T00:00:00"/>
    <x v="11"/>
    <x v="2"/>
    <n v="365610"/>
    <n v="921999775"/>
    <n v="64969"/>
    <n v="14086.133333333333"/>
    <x v="0"/>
    <x v="0"/>
    <n v="82"/>
    <n v="61"/>
    <n v="20"/>
    <n v="163"/>
    <x v="1"/>
    <s v="Jersey City"/>
  </r>
  <r>
    <d v="2018-07-23T00:00:00"/>
    <x v="5"/>
    <x v="2"/>
    <n v="365610"/>
    <n v="921999775"/>
    <n v="31107"/>
    <n v="16083.466666666667"/>
    <x v="0"/>
    <x v="0"/>
    <n v="94"/>
    <n v="42"/>
    <n v="86"/>
    <n v="222"/>
    <x v="1"/>
    <s v="Jersey City"/>
  </r>
  <r>
    <d v="2018-08-27T00:00:00"/>
    <x v="6"/>
    <x v="2"/>
    <n v="365610"/>
    <n v="921999775"/>
    <n v="63190"/>
    <n v="14756.4"/>
    <x v="0"/>
    <x v="0"/>
    <n v="86"/>
    <n v="76"/>
    <n v="14"/>
    <n v="176"/>
    <x v="1"/>
    <s v="Jersey City"/>
  </r>
  <r>
    <d v="2018-10-01T00:00:00"/>
    <x v="8"/>
    <x v="2"/>
    <n v="365610"/>
    <n v="921999775"/>
    <n v="22378"/>
    <n v="16100.466666666667"/>
    <x v="0"/>
    <x v="0"/>
    <n v="94"/>
    <n v="111"/>
    <n v="68"/>
    <n v="273"/>
    <x v="1"/>
    <s v="Jersey City"/>
  </r>
  <r>
    <d v="2018-11-05T00:00:00"/>
    <x v="9"/>
    <x v="2"/>
    <n v="365610"/>
    <n v="921999775"/>
    <n v="26618"/>
    <n v="12119.266666666668"/>
    <x v="0"/>
    <x v="0"/>
    <n v="70"/>
    <n v="190"/>
    <n v="18"/>
    <n v="278"/>
    <x v="1"/>
    <s v="Jersey City"/>
  </r>
  <r>
    <d v="2018-12-10T00:00:00"/>
    <x v="10"/>
    <x v="2"/>
    <n v="365610"/>
    <n v="921999775"/>
    <n v="57509"/>
    <n v="14589.933333333334"/>
    <x v="1"/>
    <x v="1"/>
    <n v="85"/>
    <n v="69"/>
    <n v="68"/>
    <n v="222"/>
    <x v="1"/>
    <s v="Jersey City"/>
  </r>
  <r>
    <d v="2019-01-14T00:00:00"/>
    <x v="0"/>
    <x v="2"/>
    <n v="365610"/>
    <n v="921999775"/>
    <n v="67560"/>
    <n v="13585.533333333333"/>
    <x v="0"/>
    <x v="0"/>
    <n v="79"/>
    <n v="52"/>
    <n v="68"/>
    <n v="199"/>
    <x v="1"/>
    <s v="Jersey City"/>
  </r>
  <r>
    <d v="2019-02-18T00:00:00"/>
    <x v="1"/>
    <x v="2"/>
    <n v="365610"/>
    <n v="921999775"/>
    <n v="80112"/>
    <n v="16084.6"/>
    <x v="0"/>
    <x v="1"/>
    <n v="94"/>
    <n v="45"/>
    <n v="98"/>
    <n v="237"/>
    <x v="1"/>
    <s v="Jersey City"/>
  </r>
  <r>
    <d v="2018-01-29T00:00:00"/>
    <x v="0"/>
    <x v="2"/>
    <n v="365610"/>
    <n v="921999775"/>
    <n v="86639"/>
    <n v="11748.066666666666"/>
    <x v="1"/>
    <x v="1"/>
    <n v="68"/>
    <n v="38"/>
    <n v="50"/>
    <n v="156"/>
    <x v="1"/>
    <s v="Jersey City"/>
  </r>
  <r>
    <d v="2018-03-05T00:00:00"/>
    <x v="2"/>
    <x v="2"/>
    <n v="365610"/>
    <n v="921999775"/>
    <n v="64889"/>
    <n v="7112.4000000000005"/>
    <x v="0"/>
    <x v="0"/>
    <n v="40"/>
    <n v="159"/>
    <n v="50"/>
    <n v="249"/>
    <x v="1"/>
    <s v="Jersey City"/>
  </r>
  <r>
    <d v="2018-04-09T00:00:00"/>
    <x v="3"/>
    <x v="2"/>
    <n v="365610"/>
    <n v="921999775"/>
    <n v="80083"/>
    <n v="15281.466666666667"/>
    <x v="1"/>
    <x v="1"/>
    <n v="89"/>
    <n v="172"/>
    <n v="24"/>
    <n v="285"/>
    <x v="1"/>
    <s v="Jersey City"/>
  </r>
  <r>
    <d v="2018-05-14T00:00:00"/>
    <x v="4"/>
    <x v="2"/>
    <n v="365610"/>
    <n v="921999775"/>
    <n v="60076"/>
    <n v="11793.6"/>
    <x v="0"/>
    <x v="0"/>
    <n v="68"/>
    <n v="216"/>
    <n v="52"/>
    <n v="336"/>
    <x v="1"/>
    <s v="Jersey City"/>
  </r>
  <r>
    <d v="2018-06-18T00:00:00"/>
    <x v="11"/>
    <x v="2"/>
    <n v="365610"/>
    <n v="921999775"/>
    <n v="96167"/>
    <n v="9601"/>
    <x v="0"/>
    <x v="0"/>
    <n v="55"/>
    <n v="113"/>
    <n v="62"/>
    <n v="230"/>
    <x v="1"/>
    <s v="Jersey City"/>
  </r>
  <r>
    <d v="2018-07-23T00:00:00"/>
    <x v="5"/>
    <x v="2"/>
    <n v="365610"/>
    <n v="921999775"/>
    <n v="55642"/>
    <n v="8442.8666666666668"/>
    <x v="0"/>
    <x v="0"/>
    <n v="48"/>
    <n v="152"/>
    <n v="24"/>
    <n v="224"/>
    <x v="1"/>
    <s v="Jersey City"/>
  </r>
  <r>
    <d v="2018-08-27T00:00:00"/>
    <x v="6"/>
    <x v="2"/>
    <n v="365610"/>
    <n v="921999775"/>
    <n v="43478"/>
    <n v="16749.933333333334"/>
    <x v="0"/>
    <x v="0"/>
    <n v="98"/>
    <n v="47"/>
    <n v="36"/>
    <n v="181"/>
    <x v="1"/>
    <s v="Jersey City"/>
  </r>
  <r>
    <d v="2018-10-01T00:00:00"/>
    <x v="8"/>
    <x v="2"/>
    <n v="365610"/>
    <n v="921999775"/>
    <n v="62791"/>
    <n v="9289.1999999999989"/>
    <x v="0"/>
    <x v="0"/>
    <n v="53"/>
    <n v="195"/>
    <n v="78"/>
    <n v="326"/>
    <x v="1"/>
    <s v="Jersey City"/>
  </r>
  <r>
    <d v="2018-11-05T00:00:00"/>
    <x v="9"/>
    <x v="2"/>
    <n v="365610"/>
    <n v="921999775"/>
    <n v="65555"/>
    <n v="16638.133333333335"/>
    <x v="0"/>
    <x v="0"/>
    <n v="97"/>
    <n v="257"/>
    <n v="70"/>
    <n v="424"/>
    <x v="1"/>
    <s v="Jersey City"/>
  </r>
  <r>
    <d v="2018-12-10T00:00:00"/>
    <x v="10"/>
    <x v="2"/>
    <n v="365610"/>
    <n v="921999775"/>
    <n v="43342"/>
    <n v="10242.666666666666"/>
    <x v="1"/>
    <x v="1"/>
    <n v="59"/>
    <n v="22"/>
    <n v="14"/>
    <n v="95"/>
    <x v="1"/>
    <s v="Jersey City"/>
  </r>
  <r>
    <d v="2019-01-14T00:00:00"/>
    <x v="0"/>
    <x v="2"/>
    <n v="365610"/>
    <n v="921999775"/>
    <n v="13371"/>
    <n v="15414.133333333333"/>
    <x v="0"/>
    <x v="0"/>
    <n v="90"/>
    <n v="40"/>
    <n v="22"/>
    <n v="152"/>
    <x v="1"/>
    <s v="Jersey City"/>
  </r>
  <r>
    <d v="2019-02-18T00:00:00"/>
    <x v="1"/>
    <x v="2"/>
    <n v="365610"/>
    <n v="921999775"/>
    <n v="90230"/>
    <n v="9784.3333333333339"/>
    <x v="1"/>
    <x v="1"/>
    <n v="56"/>
    <n v="178"/>
    <n v="62"/>
    <n v="296"/>
    <x v="1"/>
    <s v="Jersey City"/>
  </r>
  <r>
    <d v="2018-01-29T00:00:00"/>
    <x v="0"/>
    <x v="2"/>
    <n v="365610"/>
    <n v="921999775"/>
    <n v="69351"/>
    <n v="16277.066666666666"/>
    <x v="1"/>
    <x v="1"/>
    <n v="95"/>
    <n v="152"/>
    <n v="46"/>
    <n v="293"/>
    <x v="1"/>
    <s v="Jersey City"/>
  </r>
  <r>
    <d v="2018-03-05T00:00:00"/>
    <x v="2"/>
    <x v="2"/>
    <n v="365610"/>
    <n v="921999775"/>
    <n v="43460"/>
    <n v="14601.066666666666"/>
    <x v="0"/>
    <x v="0"/>
    <n v="85"/>
    <n v="115"/>
    <n v="54"/>
    <n v="254"/>
    <x v="1"/>
    <s v="Jersey City"/>
  </r>
  <r>
    <d v="2018-04-09T00:00:00"/>
    <x v="3"/>
    <x v="2"/>
    <n v="365610"/>
    <n v="921999775"/>
    <n v="19404"/>
    <n v="14470.6"/>
    <x v="0"/>
    <x v="1"/>
    <n v="84"/>
    <n v="257"/>
    <n v="48"/>
    <n v="389"/>
    <x v="1"/>
    <s v="Jersey City"/>
  </r>
  <r>
    <d v="2018-05-14T00:00:00"/>
    <x v="4"/>
    <x v="2"/>
    <n v="365610"/>
    <n v="921999775"/>
    <n v="99984"/>
    <n v="12441.4"/>
    <x v="0"/>
    <x v="0"/>
    <n v="72"/>
    <n v="143"/>
    <n v="46"/>
    <n v="261"/>
    <x v="1"/>
    <s v="Jersey City"/>
  </r>
  <r>
    <d v="2018-06-18T00:00:00"/>
    <x v="11"/>
    <x v="2"/>
    <n v="365610"/>
    <n v="921999775"/>
    <n v="89066"/>
    <n v="11607"/>
    <x v="0"/>
    <x v="0"/>
    <n v="67"/>
    <n v="137"/>
    <n v="64"/>
    <n v="268"/>
    <x v="1"/>
    <s v="Jersey City"/>
  </r>
  <r>
    <d v="2018-07-23T00:00:00"/>
    <x v="5"/>
    <x v="2"/>
    <n v="365610"/>
    <n v="921999775"/>
    <n v="77536"/>
    <n v="13940.199999999999"/>
    <x v="0"/>
    <x v="0"/>
    <n v="81"/>
    <n v="141"/>
    <n v="28"/>
    <n v="250"/>
    <x v="1"/>
    <s v="Jersey City"/>
  </r>
  <r>
    <d v="2018-08-27T00:00:00"/>
    <x v="6"/>
    <x v="2"/>
    <n v="365610"/>
    <n v="921999775"/>
    <n v="20961"/>
    <n v="11280.933333333334"/>
    <x v="0"/>
    <x v="0"/>
    <n v="65"/>
    <n v="169"/>
    <n v="32"/>
    <n v="266"/>
    <x v="1"/>
    <s v="Jersey City"/>
  </r>
  <r>
    <d v="2018-10-01T00:00:00"/>
    <x v="8"/>
    <x v="2"/>
    <n v="365610"/>
    <n v="921999775"/>
    <n v="45198"/>
    <n v="14927.533333333333"/>
    <x v="0"/>
    <x v="0"/>
    <n v="87"/>
    <n v="87"/>
    <n v="56"/>
    <n v="230"/>
    <x v="1"/>
    <s v="Jersey City"/>
  </r>
  <r>
    <d v="2018-11-05T00:00:00"/>
    <x v="9"/>
    <x v="2"/>
    <n v="365610"/>
    <n v="921999775"/>
    <n v="36695"/>
    <n v="16614.066666666666"/>
    <x v="0"/>
    <x v="0"/>
    <n v="97"/>
    <n v="165"/>
    <n v="56"/>
    <n v="318"/>
    <x v="1"/>
    <s v="Jersey City"/>
  </r>
  <r>
    <d v="2018-12-10T00:00:00"/>
    <x v="10"/>
    <x v="2"/>
    <n v="365610"/>
    <n v="921999775"/>
    <n v="43270"/>
    <n v="15971.133333333333"/>
    <x v="1"/>
    <x v="1"/>
    <n v="93"/>
    <n v="256"/>
    <n v="74"/>
    <n v="423"/>
    <x v="1"/>
    <s v="Jersey City"/>
  </r>
  <r>
    <d v="2019-01-14T00:00:00"/>
    <x v="0"/>
    <x v="2"/>
    <n v="365610"/>
    <n v="921999775"/>
    <n v="84413"/>
    <n v="7909.8666666666659"/>
    <x v="0"/>
    <x v="0"/>
    <n v="45"/>
    <n v="24"/>
    <n v="16"/>
    <n v="85"/>
    <x v="1"/>
    <s v="Jersey City"/>
  </r>
  <r>
    <d v="2019-02-18T00:00:00"/>
    <x v="1"/>
    <x v="2"/>
    <n v="365610"/>
    <n v="921999775"/>
    <n v="22403"/>
    <n v="11270.066666666666"/>
    <x v="0"/>
    <x v="1"/>
    <n v="65"/>
    <n v="128"/>
    <n v="24"/>
    <n v="217"/>
    <x v="1"/>
    <s v="Jersey City"/>
  </r>
  <r>
    <d v="2018-01-01T00:00:00"/>
    <x v="0"/>
    <x v="3"/>
    <n v="248464"/>
    <n v="908480897"/>
    <n v="61222"/>
    <n v="10733.466666666665"/>
    <x v="0"/>
    <x v="0"/>
    <n v="94"/>
    <n v="61"/>
    <n v="20"/>
    <n v="175"/>
    <x v="0"/>
    <s v="Halfmoon"/>
  </r>
  <r>
    <d v="2018-02-05T00:00:00"/>
    <x v="1"/>
    <x v="3"/>
    <n v="248464"/>
    <n v="908480897"/>
    <n v="80503"/>
    <n v="5523.8222222222221"/>
    <x v="1"/>
    <x v="1"/>
    <n v="47"/>
    <n v="97"/>
    <n v="52"/>
    <n v="196"/>
    <x v="0"/>
    <s v="Halfmoon"/>
  </r>
  <r>
    <d v="2018-03-12T00:00:00"/>
    <x v="2"/>
    <x v="3"/>
    <n v="248464"/>
    <n v="908480897"/>
    <n v="43004"/>
    <n v="8407.6"/>
    <x v="0"/>
    <x v="0"/>
    <n v="73"/>
    <n v="82"/>
    <n v="48"/>
    <n v="203"/>
    <x v="0"/>
    <s v="Halfmoon"/>
  </r>
  <r>
    <d v="2018-04-16T00:00:00"/>
    <x v="3"/>
    <x v="3"/>
    <n v="248464"/>
    <n v="908480897"/>
    <n v="18561"/>
    <n v="9055.6"/>
    <x v="0"/>
    <x v="0"/>
    <n v="79"/>
    <n v="26"/>
    <n v="26"/>
    <n v="131"/>
    <x v="0"/>
    <s v="Halfmoon"/>
  </r>
  <r>
    <d v="2018-05-21T00:00:00"/>
    <x v="4"/>
    <x v="3"/>
    <n v="248464"/>
    <n v="908480897"/>
    <n v="45695"/>
    <n v="6493.8222222222221"/>
    <x v="0"/>
    <x v="0"/>
    <n v="56"/>
    <n v="7"/>
    <n v="16"/>
    <n v="79"/>
    <x v="0"/>
    <s v="Halfmoon"/>
  </r>
  <r>
    <d v="2018-06-25T00:00:00"/>
    <x v="11"/>
    <x v="3"/>
    <n v="248464"/>
    <n v="908480897"/>
    <n v="37256"/>
    <n v="4734.844444444444"/>
    <x v="0"/>
    <x v="0"/>
    <n v="40"/>
    <n v="61"/>
    <n v="88"/>
    <n v="189"/>
    <x v="0"/>
    <s v="Halfmoon"/>
  </r>
  <r>
    <d v="2018-07-30T00:00:00"/>
    <x v="5"/>
    <x v="3"/>
    <n v="248464"/>
    <n v="908480897"/>
    <n v="65844"/>
    <n v="8732.7111111111099"/>
    <x v="0"/>
    <x v="0"/>
    <n v="76"/>
    <n v="56"/>
    <n v="64"/>
    <n v="196"/>
    <x v="0"/>
    <s v="Halfmoon"/>
  </r>
  <r>
    <d v="2018-09-03T00:00:00"/>
    <x v="7"/>
    <x v="3"/>
    <n v="248464"/>
    <n v="908480897"/>
    <n v="69997"/>
    <n v="7757.4666666666662"/>
    <x v="0"/>
    <x v="0"/>
    <n v="67"/>
    <n v="133"/>
    <n v="56"/>
    <n v="256"/>
    <x v="0"/>
    <s v="Halfmoon"/>
  </r>
  <r>
    <d v="2018-10-08T00:00:00"/>
    <x v="8"/>
    <x v="3"/>
    <n v="248464"/>
    <n v="908480897"/>
    <n v="27574"/>
    <n v="5870"/>
    <x v="0"/>
    <x v="1"/>
    <n v="50"/>
    <n v="135"/>
    <n v="86"/>
    <n v="271"/>
    <x v="0"/>
    <s v="Halfmoon"/>
  </r>
  <r>
    <d v="2018-11-12T00:00:00"/>
    <x v="9"/>
    <x v="3"/>
    <n v="248464"/>
    <n v="908480897"/>
    <n v="57512"/>
    <n v="6298.8888888888896"/>
    <x v="0"/>
    <x v="0"/>
    <n v="54"/>
    <n v="92"/>
    <n v="12"/>
    <n v="158"/>
    <x v="0"/>
    <s v="Halfmoon"/>
  </r>
  <r>
    <d v="2018-12-17T00:00:00"/>
    <x v="10"/>
    <x v="3"/>
    <n v="248464"/>
    <n v="908480897"/>
    <n v="81880"/>
    <n v="9399.2444444444445"/>
    <x v="1"/>
    <x v="1"/>
    <n v="82"/>
    <n v="58"/>
    <n v="20"/>
    <n v="160"/>
    <x v="0"/>
    <s v="Halfmoon"/>
  </r>
  <r>
    <d v="2019-01-21T00:00:00"/>
    <x v="0"/>
    <x v="3"/>
    <n v="248464"/>
    <n v="908480897"/>
    <n v="48707"/>
    <n v="9301.4222222222215"/>
    <x v="0"/>
    <x v="0"/>
    <n v="81"/>
    <n v="95"/>
    <n v="76"/>
    <n v="252"/>
    <x v="0"/>
    <s v="Halfmoon"/>
  </r>
  <r>
    <d v="2018-01-01T00:00:00"/>
    <x v="0"/>
    <x v="3"/>
    <n v="248464"/>
    <n v="908480897"/>
    <n v="27861"/>
    <n v="10422.933333333332"/>
    <x v="0"/>
    <x v="0"/>
    <n v="91"/>
    <n v="132"/>
    <n v="12"/>
    <n v="235"/>
    <x v="0"/>
    <s v="Halfmoon"/>
  </r>
  <r>
    <d v="2018-02-05T00:00:00"/>
    <x v="1"/>
    <x v="3"/>
    <n v="248464"/>
    <n v="908480897"/>
    <n v="18465"/>
    <n v="11052.488888888889"/>
    <x v="0"/>
    <x v="1"/>
    <n v="97"/>
    <n v="17"/>
    <n v="14"/>
    <n v="128"/>
    <x v="0"/>
    <s v="Halfmoon"/>
  </r>
  <r>
    <d v="2018-03-12T00:00:00"/>
    <x v="2"/>
    <x v="3"/>
    <n v="248464"/>
    <n v="908480897"/>
    <n v="98024"/>
    <n v="6614.6222222222214"/>
    <x v="0"/>
    <x v="0"/>
    <n v="57"/>
    <n v="32"/>
    <n v="94"/>
    <n v="183"/>
    <x v="0"/>
    <s v="Halfmoon"/>
  </r>
  <r>
    <d v="2018-04-16T00:00:00"/>
    <x v="3"/>
    <x v="3"/>
    <n v="248464"/>
    <n v="908480897"/>
    <n v="13202"/>
    <n v="8420.5333333333347"/>
    <x v="0"/>
    <x v="0"/>
    <n v="73"/>
    <n v="123"/>
    <n v="30"/>
    <n v="226"/>
    <x v="0"/>
    <s v="Halfmoon"/>
  </r>
  <r>
    <d v="2018-05-21T00:00:00"/>
    <x v="4"/>
    <x v="3"/>
    <n v="248464"/>
    <n v="908480897"/>
    <n v="88218"/>
    <n v="8082.8888888888896"/>
    <x v="0"/>
    <x v="0"/>
    <n v="70"/>
    <n v="110"/>
    <n v="30"/>
    <n v="210"/>
    <x v="0"/>
    <s v="Halfmoon"/>
  </r>
  <r>
    <d v="2018-06-25T00:00:00"/>
    <x v="11"/>
    <x v="3"/>
    <n v="248464"/>
    <n v="908480897"/>
    <n v="47168"/>
    <n v="10200.177777777779"/>
    <x v="0"/>
    <x v="0"/>
    <n v="89"/>
    <n v="126"/>
    <n v="74"/>
    <n v="289"/>
    <x v="0"/>
    <s v="Halfmoon"/>
  </r>
  <r>
    <d v="2018-07-30T00:00:00"/>
    <x v="5"/>
    <x v="3"/>
    <n v="248464"/>
    <n v="908480897"/>
    <n v="62738"/>
    <n v="7407.5111111111119"/>
    <x v="0"/>
    <x v="0"/>
    <n v="64"/>
    <n v="79"/>
    <n v="90"/>
    <n v="233"/>
    <x v="0"/>
    <s v="Halfmoon"/>
  </r>
  <r>
    <d v="2018-09-03T00:00:00"/>
    <x v="7"/>
    <x v="3"/>
    <n v="248464"/>
    <n v="908480897"/>
    <n v="70135"/>
    <n v="6507.9111111111115"/>
    <x v="0"/>
    <x v="0"/>
    <n v="56"/>
    <n v="49"/>
    <n v="42"/>
    <n v="147"/>
    <x v="0"/>
    <s v="Halfmoon"/>
  </r>
  <r>
    <d v="2018-10-08T00:00:00"/>
    <x v="8"/>
    <x v="3"/>
    <n v="248464"/>
    <n v="908480897"/>
    <n v="83321"/>
    <n v="10305.466666666665"/>
    <x v="0"/>
    <x v="1"/>
    <n v="90"/>
    <n v="109"/>
    <n v="50"/>
    <n v="249"/>
    <x v="0"/>
    <s v="Halfmoon"/>
  </r>
  <r>
    <d v="2018-11-12T00:00:00"/>
    <x v="9"/>
    <x v="3"/>
    <n v="248464"/>
    <n v="908480897"/>
    <n v="56773"/>
    <n v="8397.7333333333336"/>
    <x v="0"/>
    <x v="0"/>
    <n v="73"/>
    <n v="54"/>
    <n v="18"/>
    <n v="145"/>
    <x v="0"/>
    <s v="Halfmoon"/>
  </r>
  <r>
    <d v="2018-12-17T00:00:00"/>
    <x v="10"/>
    <x v="3"/>
    <n v="248464"/>
    <n v="908480897"/>
    <n v="47444"/>
    <n v="10165.688888888888"/>
    <x v="0"/>
    <x v="1"/>
    <n v="89"/>
    <n v="19"/>
    <n v="86"/>
    <n v="194"/>
    <x v="0"/>
    <s v="Halfmoon"/>
  </r>
  <r>
    <d v="2019-01-21T00:00:00"/>
    <x v="0"/>
    <x v="3"/>
    <n v="248464"/>
    <n v="908480897"/>
    <n v="88916"/>
    <n v="10748.266666666666"/>
    <x v="0"/>
    <x v="0"/>
    <n v="94"/>
    <n v="104"/>
    <n v="60"/>
    <n v="258"/>
    <x v="0"/>
    <s v="Halfmoon"/>
  </r>
  <r>
    <d v="2018-01-01T00:00:00"/>
    <x v="0"/>
    <x v="3"/>
    <n v="248464"/>
    <n v="908480897"/>
    <n v="97687"/>
    <n v="5521.4666666666662"/>
    <x v="0"/>
    <x v="0"/>
    <n v="47"/>
    <n v="93"/>
    <n v="10"/>
    <n v="150"/>
    <x v="0"/>
    <s v="Halfmoon"/>
  </r>
  <r>
    <d v="2018-02-05T00:00:00"/>
    <x v="1"/>
    <x v="3"/>
    <n v="248464"/>
    <n v="908480897"/>
    <n v="47934"/>
    <n v="8969.6444444444442"/>
    <x v="1"/>
    <x v="1"/>
    <n v="78"/>
    <n v="101"/>
    <n v="64"/>
    <n v="243"/>
    <x v="0"/>
    <s v="Halfmoon"/>
  </r>
  <r>
    <d v="2018-03-12T00:00:00"/>
    <x v="2"/>
    <x v="3"/>
    <n v="248464"/>
    <n v="908480897"/>
    <n v="41356"/>
    <n v="6177.3777777777786"/>
    <x v="0"/>
    <x v="0"/>
    <n v="53"/>
    <n v="59"/>
    <n v="24"/>
    <n v="136"/>
    <x v="0"/>
    <s v="Halfmoon"/>
  </r>
  <r>
    <d v="2018-04-16T00:00:00"/>
    <x v="3"/>
    <x v="3"/>
    <n v="248464"/>
    <n v="908480897"/>
    <n v="82813"/>
    <n v="4725.6888888888889"/>
    <x v="0"/>
    <x v="0"/>
    <n v="40"/>
    <n v="34"/>
    <n v="58"/>
    <n v="132"/>
    <x v="0"/>
    <s v="Halfmoon"/>
  </r>
  <r>
    <d v="2018-05-21T00:00:00"/>
    <x v="4"/>
    <x v="3"/>
    <n v="248464"/>
    <n v="908480897"/>
    <n v="58816"/>
    <n v="9976.9333333333325"/>
    <x v="0"/>
    <x v="0"/>
    <n v="87"/>
    <n v="126"/>
    <n v="32"/>
    <n v="245"/>
    <x v="0"/>
    <s v="Halfmoon"/>
  </r>
  <r>
    <d v="2018-06-25T00:00:00"/>
    <x v="11"/>
    <x v="3"/>
    <n v="248464"/>
    <n v="908480897"/>
    <n v="90427"/>
    <n v="5505.7333333333336"/>
    <x v="0"/>
    <x v="0"/>
    <n v="47"/>
    <n v="38"/>
    <n v="98"/>
    <n v="183"/>
    <x v="0"/>
    <s v="Halfmoon"/>
  </r>
  <r>
    <d v="2018-07-30T00:00:00"/>
    <x v="5"/>
    <x v="3"/>
    <n v="248464"/>
    <n v="908480897"/>
    <n v="40050"/>
    <n v="5870.2222222222226"/>
    <x v="0"/>
    <x v="0"/>
    <n v="50"/>
    <n v="135"/>
    <n v="90"/>
    <n v="275"/>
    <x v="0"/>
    <s v="Halfmoon"/>
  </r>
  <r>
    <d v="2018-09-03T00:00:00"/>
    <x v="7"/>
    <x v="3"/>
    <n v="248464"/>
    <n v="908480897"/>
    <n v="53561"/>
    <n v="9171.2000000000007"/>
    <x v="0"/>
    <x v="0"/>
    <n v="80"/>
    <n v="39"/>
    <n v="30"/>
    <n v="149"/>
    <x v="0"/>
    <s v="Halfmoon"/>
  </r>
  <r>
    <d v="2018-10-08T00:00:00"/>
    <x v="8"/>
    <x v="3"/>
    <n v="248464"/>
    <n v="908480897"/>
    <n v="56888"/>
    <n v="8741.6"/>
    <x v="0"/>
    <x v="1"/>
    <n v="76"/>
    <n v="83"/>
    <n v="70"/>
    <n v="229"/>
    <x v="0"/>
    <s v="Halfmoon"/>
  </r>
  <r>
    <d v="2018-11-12T00:00:00"/>
    <x v="9"/>
    <x v="3"/>
    <n v="248464"/>
    <n v="908480897"/>
    <n v="95595"/>
    <n v="8748.7111111111099"/>
    <x v="0"/>
    <x v="0"/>
    <n v="76"/>
    <n v="106"/>
    <n v="44"/>
    <n v="226"/>
    <x v="0"/>
    <s v="Halfmoon"/>
  </r>
  <r>
    <d v="2018-12-17T00:00:00"/>
    <x v="10"/>
    <x v="3"/>
    <n v="248464"/>
    <n v="908480897"/>
    <n v="90021"/>
    <n v="5722.4444444444443"/>
    <x v="1"/>
    <x v="1"/>
    <n v="49"/>
    <n v="27"/>
    <n v="18"/>
    <n v="94"/>
    <x v="0"/>
    <s v="Halfmoon"/>
  </r>
  <r>
    <d v="2019-01-21T00:00:00"/>
    <x v="0"/>
    <x v="3"/>
    <n v="248464"/>
    <n v="908480897"/>
    <n v="92276"/>
    <n v="5963.2888888888883"/>
    <x v="0"/>
    <x v="0"/>
    <n v="51"/>
    <n v="85"/>
    <n v="16"/>
    <n v="152"/>
    <x v="0"/>
    <s v="Halfmoon"/>
  </r>
  <r>
    <d v="2018-01-01T00:00:00"/>
    <x v="0"/>
    <x v="3"/>
    <n v="248464"/>
    <n v="908480897"/>
    <n v="33300"/>
    <n v="6073.2000000000007"/>
    <x v="0"/>
    <x v="0"/>
    <n v="52"/>
    <n v="81"/>
    <n v="18"/>
    <n v="151"/>
    <x v="0"/>
    <s v="Halfmoon"/>
  </r>
  <r>
    <d v="2018-02-05T00:00:00"/>
    <x v="1"/>
    <x v="3"/>
    <n v="248464"/>
    <n v="908480897"/>
    <n v="21146"/>
    <n v="10620.177777777779"/>
    <x v="0"/>
    <x v="1"/>
    <n v="93"/>
    <n v="49"/>
    <n v="94"/>
    <n v="236"/>
    <x v="0"/>
    <s v="Halfmoon"/>
  </r>
  <r>
    <d v="2018-03-12T00:00:00"/>
    <x v="2"/>
    <x v="3"/>
    <n v="248464"/>
    <n v="908480897"/>
    <n v="95512"/>
    <n v="10964.177777777777"/>
    <x v="0"/>
    <x v="0"/>
    <n v="96"/>
    <n v="87"/>
    <n v="26"/>
    <n v="209"/>
    <x v="0"/>
    <s v="Halfmoon"/>
  </r>
  <r>
    <d v="2018-04-16T00:00:00"/>
    <x v="3"/>
    <x v="3"/>
    <n v="248464"/>
    <n v="908480897"/>
    <n v="97682"/>
    <n v="9189.8222222222212"/>
    <x v="0"/>
    <x v="0"/>
    <n v="80"/>
    <n v="95"/>
    <n v="58"/>
    <n v="233"/>
    <x v="0"/>
    <s v="Halfmoon"/>
  </r>
  <r>
    <d v="2018-05-21T00:00:00"/>
    <x v="4"/>
    <x v="3"/>
    <n v="248464"/>
    <n v="908480897"/>
    <n v="56579"/>
    <n v="9417.9111111111106"/>
    <x v="0"/>
    <x v="0"/>
    <n v="82"/>
    <n v="112"/>
    <n v="80"/>
    <n v="274"/>
    <x v="0"/>
    <s v="Halfmoon"/>
  </r>
  <r>
    <d v="2018-06-25T00:00:00"/>
    <x v="11"/>
    <x v="3"/>
    <n v="248464"/>
    <n v="908480897"/>
    <n v="20514"/>
    <n v="8164.4444444444443"/>
    <x v="0"/>
    <x v="0"/>
    <n v="71"/>
    <n v="20"/>
    <n v="12"/>
    <n v="103"/>
    <x v="0"/>
    <s v="Halfmoon"/>
  </r>
  <r>
    <d v="2018-07-30T00:00:00"/>
    <x v="5"/>
    <x v="3"/>
    <n v="248464"/>
    <n v="908480897"/>
    <n v="11916"/>
    <n v="6616.3111111111111"/>
    <x v="0"/>
    <x v="0"/>
    <n v="57"/>
    <n v="43"/>
    <n v="12"/>
    <n v="112"/>
    <x v="0"/>
    <s v="Halfmoon"/>
  </r>
  <r>
    <d v="2018-09-03T00:00:00"/>
    <x v="7"/>
    <x v="3"/>
    <n v="248464"/>
    <n v="908480897"/>
    <n v="91460"/>
    <n v="10165.555555555557"/>
    <x v="0"/>
    <x v="0"/>
    <n v="89"/>
    <n v="24"/>
    <n v="10"/>
    <n v="123"/>
    <x v="0"/>
    <s v="Halfmoon"/>
  </r>
  <r>
    <d v="2018-10-08T00:00:00"/>
    <x v="8"/>
    <x v="3"/>
    <n v="248464"/>
    <n v="908480897"/>
    <n v="63836"/>
    <n v="8612.6666666666661"/>
    <x v="1"/>
    <x v="1"/>
    <n v="75"/>
    <n v="27"/>
    <n v="76"/>
    <n v="178"/>
    <x v="0"/>
    <s v="Halfmoon"/>
  </r>
  <r>
    <d v="2018-11-12T00:00:00"/>
    <x v="9"/>
    <x v="3"/>
    <n v="248464"/>
    <n v="908480897"/>
    <n v="89825"/>
    <n v="6182.6222222222214"/>
    <x v="0"/>
    <x v="0"/>
    <n v="53"/>
    <n v="75"/>
    <n v="24"/>
    <n v="152"/>
    <x v="0"/>
    <s v="Halfmoon"/>
  </r>
  <r>
    <d v="2018-12-17T00:00:00"/>
    <x v="10"/>
    <x v="3"/>
    <n v="248464"/>
    <n v="908480897"/>
    <n v="73265"/>
    <n v="9526.6666666666661"/>
    <x v="0"/>
    <x v="1"/>
    <n v="83"/>
    <n v="108"/>
    <n v="22"/>
    <n v="213"/>
    <x v="0"/>
    <s v="Halfmoon"/>
  </r>
  <r>
    <d v="2019-01-21T00:00:00"/>
    <x v="0"/>
    <x v="3"/>
    <n v="248464"/>
    <n v="908480897"/>
    <n v="40808"/>
    <n v="10069.155555555555"/>
    <x v="0"/>
    <x v="0"/>
    <n v="88"/>
    <n v="63"/>
    <n v="94"/>
    <n v="245"/>
    <x v="0"/>
    <s v="Halfmoon"/>
  </r>
  <r>
    <d v="2018-01-01T00:00:00"/>
    <x v="0"/>
    <x v="3"/>
    <n v="248464"/>
    <n v="908480897"/>
    <n v="22797"/>
    <n v="9072.9333333333325"/>
    <x v="0"/>
    <x v="0"/>
    <n v="79"/>
    <n v="77"/>
    <n v="60"/>
    <n v="216"/>
    <x v="0"/>
    <s v="Halfmoon"/>
  </r>
  <r>
    <d v="2018-02-05T00:00:00"/>
    <x v="1"/>
    <x v="3"/>
    <n v="248464"/>
    <n v="908480897"/>
    <n v="37471"/>
    <n v="6390.3555555555549"/>
    <x v="1"/>
    <x v="1"/>
    <n v="55"/>
    <n v="27"/>
    <n v="76"/>
    <n v="158"/>
    <x v="0"/>
    <s v="Halfmoon"/>
  </r>
  <r>
    <d v="2018-03-12T00:00:00"/>
    <x v="2"/>
    <x v="3"/>
    <n v="248464"/>
    <n v="908480897"/>
    <n v="75396"/>
    <n v="9384.2666666666664"/>
    <x v="0"/>
    <x v="0"/>
    <n v="82"/>
    <n v="11"/>
    <n v="36"/>
    <n v="129"/>
    <x v="0"/>
    <s v="Halfmoon"/>
  </r>
  <r>
    <d v="2018-04-16T00:00:00"/>
    <x v="3"/>
    <x v="3"/>
    <n v="248464"/>
    <n v="908480897"/>
    <n v="78792"/>
    <n v="8727.7777777777774"/>
    <x v="0"/>
    <x v="0"/>
    <n v="76"/>
    <n v="44"/>
    <n v="14"/>
    <n v="134"/>
    <x v="0"/>
    <s v="Halfmoon"/>
  </r>
  <r>
    <d v="2018-05-21T00:00:00"/>
    <x v="4"/>
    <x v="3"/>
    <n v="248464"/>
    <n v="908480897"/>
    <n v="49379"/>
    <n v="11177.111111111111"/>
    <x v="0"/>
    <x v="0"/>
    <n v="98"/>
    <n v="59"/>
    <n v="16"/>
    <n v="173"/>
    <x v="0"/>
    <s v="Halfmoon"/>
  </r>
  <r>
    <d v="2018-06-25T00:00:00"/>
    <x v="11"/>
    <x v="3"/>
    <n v="248464"/>
    <n v="908480897"/>
    <n v="36171"/>
    <n v="9078.4"/>
    <x v="0"/>
    <x v="0"/>
    <n v="79"/>
    <n v="95"/>
    <n v="40"/>
    <n v="214"/>
    <x v="0"/>
    <s v="Halfmoon"/>
  </r>
  <r>
    <d v="2018-07-30T00:00:00"/>
    <x v="5"/>
    <x v="3"/>
    <n v="248464"/>
    <n v="908480897"/>
    <n v="37502"/>
    <n v="7172.5333333333338"/>
    <x v="0"/>
    <x v="0"/>
    <n v="62"/>
    <n v="41"/>
    <n v="72"/>
    <n v="175"/>
    <x v="0"/>
    <s v="Halfmoon"/>
  </r>
  <r>
    <d v="2018-09-03T00:00:00"/>
    <x v="7"/>
    <x v="3"/>
    <n v="248464"/>
    <n v="908480897"/>
    <n v="97735"/>
    <n v="7074.7555555555555"/>
    <x v="0"/>
    <x v="0"/>
    <n v="61"/>
    <n v="81"/>
    <n v="94"/>
    <n v="236"/>
    <x v="0"/>
    <s v="Halfmoon"/>
  </r>
  <r>
    <d v="2018-10-08T00:00:00"/>
    <x v="8"/>
    <x v="3"/>
    <n v="248464"/>
    <n v="908480897"/>
    <n v="23419"/>
    <n v="7645.5555555555557"/>
    <x v="1"/>
    <x v="1"/>
    <n v="66"/>
    <n v="127"/>
    <n v="94"/>
    <n v="287"/>
    <x v="0"/>
    <s v="Halfmoon"/>
  </r>
  <r>
    <d v="2018-11-12T00:00:00"/>
    <x v="9"/>
    <x v="3"/>
    <n v="248464"/>
    <n v="908480897"/>
    <n v="54295"/>
    <n v="4950.844444444444"/>
    <x v="0"/>
    <x v="0"/>
    <n v="42"/>
    <n v="46"/>
    <n v="12"/>
    <n v="100"/>
    <x v="0"/>
    <s v="Halfmoon"/>
  </r>
  <r>
    <d v="2018-12-17T00:00:00"/>
    <x v="10"/>
    <x v="3"/>
    <n v="248464"/>
    <n v="908480897"/>
    <n v="46115"/>
    <n v="6183.3777777777786"/>
    <x v="1"/>
    <x v="1"/>
    <n v="53"/>
    <n v="76"/>
    <n v="42"/>
    <n v="171"/>
    <x v="0"/>
    <s v="Halfmoon"/>
  </r>
  <r>
    <d v="2019-01-21T00:00:00"/>
    <x v="0"/>
    <x v="3"/>
    <n v="248464"/>
    <n v="908480897"/>
    <n v="97069"/>
    <n v="5945.8666666666677"/>
    <x v="0"/>
    <x v="0"/>
    <n v="51"/>
    <n v="28"/>
    <n v="48"/>
    <n v="127"/>
    <x v="0"/>
    <s v="Halfmoon"/>
  </r>
  <r>
    <d v="2018-01-01T00:00:00"/>
    <x v="0"/>
    <x v="3"/>
    <n v="248464"/>
    <n v="908480897"/>
    <n v="59563"/>
    <n v="8276.7555555555555"/>
    <x v="0"/>
    <x v="0"/>
    <n v="72"/>
    <n v="20"/>
    <n v="64"/>
    <n v="156"/>
    <x v="0"/>
    <s v="Halfmoon"/>
  </r>
  <r>
    <d v="2018-02-05T00:00:00"/>
    <x v="1"/>
    <x v="3"/>
    <n v="248464"/>
    <n v="908480897"/>
    <n v="52803"/>
    <n v="10755.733333333334"/>
    <x v="0"/>
    <x v="1"/>
    <n v="94"/>
    <n v="124"/>
    <n v="96"/>
    <n v="314"/>
    <x v="0"/>
    <s v="Halfmoon"/>
  </r>
  <r>
    <d v="2018-03-12T00:00:00"/>
    <x v="2"/>
    <x v="3"/>
    <n v="248464"/>
    <n v="908480897"/>
    <n v="84585"/>
    <n v="5517.7777777777774"/>
    <x v="0"/>
    <x v="0"/>
    <n v="47"/>
    <n v="76"/>
    <n v="90"/>
    <n v="213"/>
    <x v="0"/>
    <s v="Halfmoon"/>
  </r>
  <r>
    <d v="2018-04-16T00:00:00"/>
    <x v="3"/>
    <x v="3"/>
    <n v="248464"/>
    <n v="908480897"/>
    <n v="89835"/>
    <n v="8163.5111111111119"/>
    <x v="0"/>
    <x v="0"/>
    <n v="71"/>
    <n v="14"/>
    <n v="50"/>
    <n v="135"/>
    <x v="0"/>
    <s v="Halfmoon"/>
  </r>
  <r>
    <d v="2018-05-21T00:00:00"/>
    <x v="4"/>
    <x v="3"/>
    <n v="248464"/>
    <n v="908480897"/>
    <n v="77839"/>
    <n v="7292.9333333333334"/>
    <x v="0"/>
    <x v="0"/>
    <n v="63"/>
    <n v="73"/>
    <n v="16"/>
    <n v="152"/>
    <x v="0"/>
    <s v="Halfmoon"/>
  </r>
  <r>
    <d v="2018-06-25T00:00:00"/>
    <x v="11"/>
    <x v="3"/>
    <n v="248464"/>
    <n v="908480897"/>
    <n v="50078"/>
    <n v="9274.8888888888887"/>
    <x v="0"/>
    <x v="0"/>
    <n v="81"/>
    <n v="16"/>
    <n v="44"/>
    <n v="141"/>
    <x v="0"/>
    <s v="Halfmoon"/>
  </r>
  <r>
    <d v="2018-07-30T00:00:00"/>
    <x v="5"/>
    <x v="3"/>
    <n v="248464"/>
    <n v="908480897"/>
    <n v="27045"/>
    <n v="10384.444444444443"/>
    <x v="0"/>
    <x v="0"/>
    <n v="91"/>
    <n v="9"/>
    <n v="68"/>
    <n v="168"/>
    <x v="0"/>
    <s v="Halfmoon"/>
  </r>
  <r>
    <d v="2018-09-03T00:00:00"/>
    <x v="7"/>
    <x v="3"/>
    <n v="248464"/>
    <n v="908480897"/>
    <n v="57227"/>
    <n v="7408.8444444444458"/>
    <x v="0"/>
    <x v="0"/>
    <n v="64"/>
    <n v="83"/>
    <n v="94"/>
    <n v="241"/>
    <x v="0"/>
    <s v="Halfmoon"/>
  </r>
  <r>
    <d v="2018-10-08T00:00:00"/>
    <x v="8"/>
    <x v="3"/>
    <n v="248464"/>
    <n v="908480897"/>
    <n v="52252"/>
    <n v="8854.7555555555555"/>
    <x v="1"/>
    <x v="1"/>
    <n v="77"/>
    <n v="87"/>
    <n v="96"/>
    <n v="260"/>
    <x v="0"/>
    <s v="Halfmoon"/>
  </r>
  <r>
    <d v="2018-11-12T00:00:00"/>
    <x v="9"/>
    <x v="3"/>
    <n v="248464"/>
    <n v="908480897"/>
    <n v="91396"/>
    <n v="6187.4666666666662"/>
    <x v="0"/>
    <x v="0"/>
    <n v="53"/>
    <n v="91"/>
    <n v="10"/>
    <n v="154"/>
    <x v="0"/>
    <s v="Halfmoon"/>
  </r>
  <r>
    <d v="2018-12-17T00:00:00"/>
    <x v="10"/>
    <x v="3"/>
    <n v="248464"/>
    <n v="908480897"/>
    <n v="83729"/>
    <n v="10863.333333333334"/>
    <x v="0"/>
    <x v="1"/>
    <n v="95"/>
    <n v="116"/>
    <n v="56"/>
    <n v="267"/>
    <x v="0"/>
    <s v="Halfmoon"/>
  </r>
  <r>
    <d v="2019-01-21T00:00:00"/>
    <x v="0"/>
    <x v="3"/>
    <n v="248464"/>
    <n v="908480897"/>
    <n v="33351"/>
    <n v="6420.5777777777776"/>
    <x v="0"/>
    <x v="0"/>
    <n v="55"/>
    <n v="121"/>
    <n v="68"/>
    <n v="244"/>
    <x v="0"/>
    <s v="Halfmoon"/>
  </r>
  <r>
    <d v="2018-01-15T00:00:00"/>
    <x v="0"/>
    <x v="4"/>
    <n v="415250"/>
    <n v="960814524"/>
    <n v="92831"/>
    <n v="16965.2"/>
    <x v="0"/>
    <x v="0"/>
    <n v="99"/>
    <n v="233"/>
    <n v="66"/>
    <n v="398"/>
    <x v="0"/>
    <s v="Halfmoon"/>
  </r>
  <r>
    <d v="2018-02-19T00:00:00"/>
    <x v="1"/>
    <x v="4"/>
    <n v="415250"/>
    <n v="960814524"/>
    <n v="84611"/>
    <n v="8607.5333333333328"/>
    <x v="0"/>
    <x v="0"/>
    <n v="49"/>
    <n v="138"/>
    <n v="68"/>
    <n v="255"/>
    <x v="0"/>
    <s v="Halfmoon"/>
  </r>
  <r>
    <d v="2018-03-26T00:00:00"/>
    <x v="2"/>
    <x v="4"/>
    <n v="415250"/>
    <n v="960814524"/>
    <n v="39115"/>
    <n v="10301.533333333333"/>
    <x v="0"/>
    <x v="0"/>
    <n v="59"/>
    <n v="245"/>
    <n v="70"/>
    <n v="374"/>
    <x v="0"/>
    <s v="Halfmoon"/>
  </r>
  <r>
    <d v="2018-04-30T00:00:00"/>
    <x v="3"/>
    <x v="4"/>
    <n v="415250"/>
    <n v="960814524"/>
    <n v="93943"/>
    <n v="11301.199999999999"/>
    <x v="0"/>
    <x v="0"/>
    <n v="65"/>
    <n v="246"/>
    <n v="48"/>
    <n v="359"/>
    <x v="0"/>
    <s v="Halfmoon"/>
  </r>
  <r>
    <d v="2018-06-04T00:00:00"/>
    <x v="11"/>
    <x v="4"/>
    <n v="415250"/>
    <n v="960814524"/>
    <n v="11778"/>
    <n v="16766.066666666666"/>
    <x v="0"/>
    <x v="1"/>
    <n v="98"/>
    <n v="104"/>
    <n v="86"/>
    <n v="288"/>
    <x v="0"/>
    <s v="Halfmoon"/>
  </r>
  <r>
    <d v="2018-07-09T00:00:00"/>
    <x v="5"/>
    <x v="4"/>
    <n v="415250"/>
    <n v="960814524"/>
    <n v="80299"/>
    <n v="11750.733333333332"/>
    <x v="0"/>
    <x v="0"/>
    <n v="68"/>
    <n v="48"/>
    <n v="52"/>
    <n v="168"/>
    <x v="0"/>
    <s v="Halfmoon"/>
  </r>
  <r>
    <d v="2018-08-13T00:00:00"/>
    <x v="6"/>
    <x v="4"/>
    <n v="415250"/>
    <n v="960814524"/>
    <n v="98175"/>
    <n v="10446.866666666667"/>
    <x v="1"/>
    <x v="1"/>
    <n v="60"/>
    <n v="169"/>
    <n v="10"/>
    <n v="239"/>
    <x v="0"/>
    <s v="Halfmoon"/>
  </r>
  <r>
    <d v="2018-09-17T00:00:00"/>
    <x v="7"/>
    <x v="4"/>
    <n v="415250"/>
    <n v="960814524"/>
    <n v="17141"/>
    <n v="12918.266666666668"/>
    <x v="0"/>
    <x v="0"/>
    <n v="75"/>
    <n v="54"/>
    <n v="38"/>
    <n v="167"/>
    <x v="0"/>
    <s v="Halfmoon"/>
  </r>
  <r>
    <d v="2018-10-22T00:00:00"/>
    <x v="8"/>
    <x v="4"/>
    <n v="415250"/>
    <n v="960814524"/>
    <n v="35606"/>
    <n v="14119.133333333333"/>
    <x v="0"/>
    <x v="0"/>
    <n v="82"/>
    <n v="186"/>
    <n v="48"/>
    <n v="316"/>
    <x v="0"/>
    <s v="Halfmoon"/>
  </r>
  <r>
    <d v="2018-11-26T00:00:00"/>
    <x v="9"/>
    <x v="4"/>
    <n v="415250"/>
    <n v="960814524"/>
    <n v="98629"/>
    <n v="10083.533333333333"/>
    <x v="0"/>
    <x v="0"/>
    <n v="58"/>
    <n v="45"/>
    <n v="60"/>
    <n v="163"/>
    <x v="0"/>
    <s v="Halfmoon"/>
  </r>
  <r>
    <d v="2018-12-31T00:00:00"/>
    <x v="10"/>
    <x v="4"/>
    <n v="415250"/>
    <n v="960814524"/>
    <n v="35197"/>
    <n v="11111.266666666668"/>
    <x v="0"/>
    <x v="0"/>
    <n v="64"/>
    <n v="159"/>
    <n v="20"/>
    <n v="243"/>
    <x v="0"/>
    <s v="Halfmoon"/>
  </r>
  <r>
    <d v="2019-02-04T00:00:00"/>
    <x v="1"/>
    <x v="4"/>
    <n v="415250"/>
    <n v="960814524"/>
    <n v="58518"/>
    <n v="14956.266666666668"/>
    <x v="0"/>
    <x v="0"/>
    <n v="87"/>
    <n v="196"/>
    <n v="84"/>
    <n v="367"/>
    <x v="0"/>
    <s v="Halfmoon"/>
  </r>
  <r>
    <d v="2018-01-15T00:00:00"/>
    <x v="0"/>
    <x v="4"/>
    <n v="415250"/>
    <n v="960814524"/>
    <n v="97927"/>
    <n v="14956.6"/>
    <x v="0"/>
    <x v="0"/>
    <n v="87"/>
    <n v="197"/>
    <n v="90"/>
    <n v="374"/>
    <x v="0"/>
    <s v="Halfmoon"/>
  </r>
  <r>
    <d v="2018-02-19T00:00:00"/>
    <x v="1"/>
    <x v="4"/>
    <n v="415250"/>
    <n v="960814524"/>
    <n v="45570"/>
    <n v="10788.4"/>
    <x v="0"/>
    <x v="0"/>
    <n v="62"/>
    <n v="195"/>
    <n v="56"/>
    <n v="313"/>
    <x v="0"/>
    <s v="Halfmoon"/>
  </r>
  <r>
    <d v="2018-03-26T00:00:00"/>
    <x v="2"/>
    <x v="4"/>
    <n v="415250"/>
    <n v="960814524"/>
    <n v="75239"/>
    <n v="10745.666666666666"/>
    <x v="0"/>
    <x v="0"/>
    <n v="62"/>
    <n v="27"/>
    <n v="68"/>
    <n v="157"/>
    <x v="0"/>
    <s v="Halfmoon"/>
  </r>
  <r>
    <d v="2018-04-30T00:00:00"/>
    <x v="3"/>
    <x v="4"/>
    <n v="415250"/>
    <n v="960814524"/>
    <n v="50307"/>
    <n v="9929.7333333333336"/>
    <x v="0"/>
    <x v="0"/>
    <n v="57"/>
    <n v="95"/>
    <n v="62"/>
    <n v="214"/>
    <x v="0"/>
    <s v="Halfmoon"/>
  </r>
  <r>
    <d v="2018-06-04T00:00:00"/>
    <x v="11"/>
    <x v="4"/>
    <n v="415250"/>
    <n v="960814524"/>
    <n v="62177"/>
    <n v="9449.1999999999989"/>
    <x v="0"/>
    <x v="1"/>
    <n v="54"/>
    <n v="173"/>
    <n v="46"/>
    <n v="273"/>
    <x v="0"/>
    <s v="Halfmoon"/>
  </r>
  <r>
    <d v="2018-07-09T00:00:00"/>
    <x v="5"/>
    <x v="4"/>
    <n v="415250"/>
    <n v="960814524"/>
    <n v="33498"/>
    <n v="7280.5999999999995"/>
    <x v="0"/>
    <x v="0"/>
    <n v="41"/>
    <n v="170"/>
    <n v="12"/>
    <n v="223"/>
    <x v="0"/>
    <s v="Halfmoon"/>
  </r>
  <r>
    <d v="2018-08-13T00:00:00"/>
    <x v="6"/>
    <x v="4"/>
    <n v="415250"/>
    <n v="960814524"/>
    <n v="34928"/>
    <n v="12594.266666666668"/>
    <x v="0"/>
    <x v="1"/>
    <n v="73"/>
    <n v="91"/>
    <n v="34"/>
    <n v="198"/>
    <x v="0"/>
    <s v="Halfmoon"/>
  </r>
  <r>
    <d v="2018-09-17T00:00:00"/>
    <x v="7"/>
    <x v="4"/>
    <n v="415250"/>
    <n v="960814524"/>
    <n v="77434"/>
    <n v="12301.199999999999"/>
    <x v="0"/>
    <x v="0"/>
    <n v="71"/>
    <n v="247"/>
    <n v="42"/>
    <n v="360"/>
    <x v="0"/>
    <s v="Halfmoon"/>
  </r>
  <r>
    <d v="2018-10-22T00:00:00"/>
    <x v="8"/>
    <x v="4"/>
    <n v="415250"/>
    <n v="960814524"/>
    <n v="30871"/>
    <n v="7078.8"/>
    <x v="0"/>
    <x v="0"/>
    <n v="40"/>
    <n v="32"/>
    <n v="18"/>
    <n v="90"/>
    <x v="0"/>
    <s v="Halfmoon"/>
  </r>
  <r>
    <d v="2018-11-26T00:00:00"/>
    <x v="9"/>
    <x v="4"/>
    <n v="415250"/>
    <n v="960814524"/>
    <n v="83292"/>
    <n v="13095.4"/>
    <x v="0"/>
    <x v="0"/>
    <n v="76"/>
    <n v="92"/>
    <n v="60"/>
    <n v="228"/>
    <x v="0"/>
    <s v="Halfmoon"/>
  </r>
  <r>
    <d v="2018-12-31T00:00:00"/>
    <x v="10"/>
    <x v="4"/>
    <n v="415250"/>
    <n v="960814524"/>
    <n v="76010"/>
    <n v="10288.933333333332"/>
    <x v="0"/>
    <x v="0"/>
    <n v="59"/>
    <n v="197"/>
    <n v="62"/>
    <n v="318"/>
    <x v="0"/>
    <s v="Halfmoon"/>
  </r>
  <r>
    <d v="2019-02-04T00:00:00"/>
    <x v="1"/>
    <x v="4"/>
    <n v="415250"/>
    <n v="960814524"/>
    <n v="64843"/>
    <n v="14792.333333333334"/>
    <x v="0"/>
    <x v="0"/>
    <n v="86"/>
    <n v="215"/>
    <n v="18"/>
    <n v="319"/>
    <x v="0"/>
    <s v="Halfmoon"/>
  </r>
  <r>
    <d v="2018-01-15T00:00:00"/>
    <x v="0"/>
    <x v="4"/>
    <n v="415250"/>
    <n v="960814524"/>
    <n v="42626"/>
    <n v="8798.9333333333325"/>
    <x v="0"/>
    <x v="0"/>
    <n v="50"/>
    <n v="240"/>
    <n v="30"/>
    <n v="320"/>
    <x v="0"/>
    <s v="Halfmoon"/>
  </r>
  <r>
    <d v="2018-02-19T00:00:00"/>
    <x v="1"/>
    <x v="4"/>
    <n v="415250"/>
    <n v="960814524"/>
    <n v="28692"/>
    <n v="11466.733333333332"/>
    <x v="0"/>
    <x v="0"/>
    <n v="66"/>
    <n v="242"/>
    <n v="46"/>
    <n v="354"/>
    <x v="0"/>
    <s v="Halfmoon"/>
  </r>
  <r>
    <d v="2018-03-26T00:00:00"/>
    <x v="2"/>
    <x v="4"/>
    <n v="415250"/>
    <n v="960814524"/>
    <n v="46125"/>
    <n v="14914.866666666667"/>
    <x v="0"/>
    <x v="0"/>
    <n v="87"/>
    <n v="42"/>
    <n v="30"/>
    <n v="159"/>
    <x v="0"/>
    <s v="Halfmoon"/>
  </r>
  <r>
    <d v="2018-04-30T00:00:00"/>
    <x v="3"/>
    <x v="4"/>
    <n v="415250"/>
    <n v="960814524"/>
    <n v="94972"/>
    <n v="13793.266666666668"/>
    <x v="0"/>
    <x v="0"/>
    <n v="80"/>
    <n v="214"/>
    <n v="58"/>
    <n v="352"/>
    <x v="0"/>
    <s v="Halfmoon"/>
  </r>
  <r>
    <d v="2018-06-04T00:00:00"/>
    <x v="11"/>
    <x v="4"/>
    <n v="415250"/>
    <n v="960814524"/>
    <n v="18388"/>
    <n v="11781.4"/>
    <x v="0"/>
    <x v="1"/>
    <n v="68"/>
    <n v="165"/>
    <n v="78"/>
    <n v="311"/>
    <x v="0"/>
    <s v="Halfmoon"/>
  </r>
  <r>
    <d v="2018-07-09T00:00:00"/>
    <x v="5"/>
    <x v="4"/>
    <n v="415250"/>
    <n v="960814524"/>
    <n v="62130"/>
    <n v="9624.1999999999989"/>
    <x v="0"/>
    <x v="0"/>
    <n v="55"/>
    <n v="204"/>
    <n v="60"/>
    <n v="319"/>
    <x v="0"/>
    <s v="Halfmoon"/>
  </r>
  <r>
    <d v="2018-08-13T00:00:00"/>
    <x v="6"/>
    <x v="4"/>
    <n v="415250"/>
    <n v="960814524"/>
    <n v="95152"/>
    <n v="15456.6"/>
    <x v="1"/>
    <x v="1"/>
    <n v="90"/>
    <n v="197"/>
    <n v="90"/>
    <n v="377"/>
    <x v="0"/>
    <s v="Halfmoon"/>
  </r>
  <r>
    <d v="2018-09-17T00:00:00"/>
    <x v="7"/>
    <x v="4"/>
    <n v="415250"/>
    <n v="960814524"/>
    <n v="21097"/>
    <n v="11925.533333333333"/>
    <x v="0"/>
    <x v="0"/>
    <n v="69"/>
    <n v="85"/>
    <n v="14"/>
    <n v="168"/>
    <x v="0"/>
    <s v="Halfmoon"/>
  </r>
  <r>
    <d v="2018-10-22T00:00:00"/>
    <x v="8"/>
    <x v="4"/>
    <n v="415250"/>
    <n v="960814524"/>
    <n v="44346"/>
    <n v="11912"/>
    <x v="0"/>
    <x v="0"/>
    <n v="69"/>
    <n v="22"/>
    <n v="96"/>
    <n v="187"/>
    <x v="0"/>
    <s v="Halfmoon"/>
  </r>
  <r>
    <d v="2018-11-26T00:00:00"/>
    <x v="9"/>
    <x v="4"/>
    <n v="415250"/>
    <n v="960814524"/>
    <n v="26762"/>
    <n v="15100.800000000001"/>
    <x v="0"/>
    <x v="0"/>
    <n v="88"/>
    <n v="115"/>
    <n v="46"/>
    <n v="249"/>
    <x v="0"/>
    <s v="Halfmoon"/>
  </r>
  <r>
    <d v="2018-12-31T00:00:00"/>
    <x v="10"/>
    <x v="4"/>
    <n v="415250"/>
    <n v="960814524"/>
    <n v="14993"/>
    <n v="7413.666666666667"/>
    <x v="0"/>
    <x v="0"/>
    <n v="42"/>
    <n v="36"/>
    <n v="34"/>
    <n v="112"/>
    <x v="0"/>
    <s v="Halfmoon"/>
  </r>
  <r>
    <d v="2019-02-04T00:00:00"/>
    <x v="1"/>
    <x v="4"/>
    <n v="415250"/>
    <n v="960814524"/>
    <n v="70207"/>
    <n v="8585.4"/>
    <x v="0"/>
    <x v="0"/>
    <n v="49"/>
    <n v="49"/>
    <n v="86"/>
    <n v="184"/>
    <x v="0"/>
    <s v="Halfmoon"/>
  </r>
  <r>
    <d v="2018-01-15T00:00:00"/>
    <x v="0"/>
    <x v="4"/>
    <n v="415250"/>
    <n v="960814524"/>
    <n v="75375"/>
    <n v="11102.533333333333"/>
    <x v="0"/>
    <x v="0"/>
    <n v="64"/>
    <n v="124"/>
    <n v="24"/>
    <n v="212"/>
    <x v="0"/>
    <s v="Halfmoon"/>
  </r>
  <r>
    <d v="2018-02-19T00:00:00"/>
    <x v="1"/>
    <x v="4"/>
    <n v="415250"/>
    <n v="960814524"/>
    <n v="48185"/>
    <n v="12598.866666666667"/>
    <x v="0"/>
    <x v="0"/>
    <n v="73"/>
    <n v="102"/>
    <n v="88"/>
    <n v="263"/>
    <x v="0"/>
    <s v="Halfmoon"/>
  </r>
  <r>
    <d v="2018-03-26T00:00:00"/>
    <x v="2"/>
    <x v="4"/>
    <n v="415250"/>
    <n v="960814524"/>
    <n v="18753"/>
    <n v="13914"/>
    <x v="0"/>
    <x v="0"/>
    <n v="81"/>
    <n v="35"/>
    <n v="52"/>
    <n v="168"/>
    <x v="0"/>
    <s v="Halfmoon"/>
  </r>
  <r>
    <d v="2018-04-30T00:00:00"/>
    <x v="3"/>
    <x v="4"/>
    <n v="415250"/>
    <n v="960814524"/>
    <n v="92065"/>
    <n v="13601.466666666667"/>
    <x v="0"/>
    <x v="0"/>
    <n v="79"/>
    <n v="118"/>
    <n v="38"/>
    <n v="235"/>
    <x v="0"/>
    <s v="Halfmoon"/>
  </r>
  <r>
    <d v="2018-06-04T00:00:00"/>
    <x v="11"/>
    <x v="4"/>
    <n v="415250"/>
    <n v="960814524"/>
    <n v="44464"/>
    <n v="16455.466666666667"/>
    <x v="1"/>
    <x v="1"/>
    <n v="96"/>
    <n v="201"/>
    <n v="20"/>
    <n v="317"/>
    <x v="0"/>
    <s v="Halfmoon"/>
  </r>
  <r>
    <d v="2018-07-09T00:00:00"/>
    <x v="5"/>
    <x v="4"/>
    <n v="415250"/>
    <n v="960814524"/>
    <n v="84324"/>
    <n v="8092.1333333333341"/>
    <x v="0"/>
    <x v="0"/>
    <n v="46"/>
    <n v="79"/>
    <n v="58"/>
    <n v="183"/>
    <x v="0"/>
    <s v="Halfmoon"/>
  </r>
  <r>
    <d v="2018-08-13T00:00:00"/>
    <x v="6"/>
    <x v="4"/>
    <n v="415250"/>
    <n v="960814524"/>
    <n v="99086"/>
    <n v="9438.3333333333339"/>
    <x v="0"/>
    <x v="1"/>
    <n v="54"/>
    <n v="130"/>
    <n v="54"/>
    <n v="238"/>
    <x v="0"/>
    <s v="Halfmoon"/>
  </r>
  <r>
    <d v="2018-09-17T00:00:00"/>
    <x v="7"/>
    <x v="4"/>
    <n v="415250"/>
    <n v="960814524"/>
    <n v="11579"/>
    <n v="15608"/>
    <x v="0"/>
    <x v="0"/>
    <n v="91"/>
    <n v="143"/>
    <n v="40"/>
    <n v="274"/>
    <x v="0"/>
    <s v="Halfmoon"/>
  </r>
  <r>
    <d v="2018-10-22T00:00:00"/>
    <x v="8"/>
    <x v="4"/>
    <n v="415250"/>
    <n v="960814524"/>
    <n v="43993"/>
    <n v="14633.6"/>
    <x v="0"/>
    <x v="0"/>
    <n v="85"/>
    <n v="239"/>
    <n v="72"/>
    <n v="396"/>
    <x v="0"/>
    <s v="Halfmoon"/>
  </r>
  <r>
    <d v="2018-11-26T00:00:00"/>
    <x v="9"/>
    <x v="4"/>
    <n v="415250"/>
    <n v="960814524"/>
    <n v="61433"/>
    <n v="9788.6"/>
    <x v="0"/>
    <x v="0"/>
    <n v="56"/>
    <n v="196"/>
    <n v="56"/>
    <n v="308"/>
    <x v="0"/>
    <s v="Halfmoon"/>
  </r>
  <r>
    <d v="2018-12-31T00:00:00"/>
    <x v="10"/>
    <x v="4"/>
    <n v="415250"/>
    <n v="960814524"/>
    <n v="32660"/>
    <n v="15628.733333333332"/>
    <x v="0"/>
    <x v="0"/>
    <n v="91"/>
    <n v="222"/>
    <n v="58"/>
    <n v="371"/>
    <x v="0"/>
    <s v="Halfmoon"/>
  </r>
  <r>
    <d v="2019-02-04T00:00:00"/>
    <x v="1"/>
    <x v="4"/>
    <n v="415250"/>
    <n v="960814524"/>
    <n v="41214"/>
    <n v="15127.800000000001"/>
    <x v="0"/>
    <x v="0"/>
    <n v="88"/>
    <n v="214"/>
    <n v="92"/>
    <n v="394"/>
    <x v="0"/>
    <s v="Halfmoon"/>
  </r>
  <r>
    <d v="2018-01-15T00:00:00"/>
    <x v="0"/>
    <x v="4"/>
    <n v="415250"/>
    <n v="960814524"/>
    <n v="35647"/>
    <n v="13937.533333333333"/>
    <x v="0"/>
    <x v="0"/>
    <n v="81"/>
    <n v="127"/>
    <n v="52"/>
    <n v="260"/>
    <x v="0"/>
    <s v="Halfmoon"/>
  </r>
  <r>
    <d v="2018-02-19T00:00:00"/>
    <x v="1"/>
    <x v="4"/>
    <n v="415250"/>
    <n v="960814524"/>
    <n v="36428"/>
    <n v="9252.7333333333336"/>
    <x v="0"/>
    <x v="0"/>
    <n v="53"/>
    <n v="60"/>
    <n v="26"/>
    <n v="139"/>
    <x v="0"/>
    <s v="Halfmoon"/>
  </r>
  <r>
    <d v="2018-03-26T00:00:00"/>
    <x v="2"/>
    <x v="4"/>
    <n v="415250"/>
    <n v="960814524"/>
    <n v="65008"/>
    <n v="12762.800000000001"/>
    <x v="0"/>
    <x v="0"/>
    <n v="74"/>
    <n v="91"/>
    <n v="90"/>
    <n v="255"/>
    <x v="0"/>
    <s v="Halfmoon"/>
  </r>
  <r>
    <d v="2018-04-30T00:00:00"/>
    <x v="3"/>
    <x v="4"/>
    <n v="415250"/>
    <n v="960814524"/>
    <n v="54298"/>
    <n v="11598.266666666668"/>
    <x v="0"/>
    <x v="0"/>
    <n v="67"/>
    <n v="101"/>
    <n v="76"/>
    <n v="244"/>
    <x v="0"/>
    <s v="Halfmoon"/>
  </r>
  <r>
    <d v="2018-06-04T00:00:00"/>
    <x v="11"/>
    <x v="4"/>
    <n v="415250"/>
    <n v="960814524"/>
    <n v="48308"/>
    <n v="10633.066666666668"/>
    <x v="1"/>
    <x v="1"/>
    <n v="61"/>
    <n v="240"/>
    <n v="54"/>
    <n v="355"/>
    <x v="0"/>
    <s v="Halfmoon"/>
  </r>
  <r>
    <d v="2018-07-09T00:00:00"/>
    <x v="5"/>
    <x v="4"/>
    <n v="415250"/>
    <n v="960814524"/>
    <n v="61546"/>
    <n v="13305.4"/>
    <x v="0"/>
    <x v="0"/>
    <n v="77"/>
    <n v="257"/>
    <n v="86"/>
    <n v="420"/>
    <x v="0"/>
    <s v="Halfmoon"/>
  </r>
  <r>
    <d v="2018-08-13T00:00:00"/>
    <x v="6"/>
    <x v="4"/>
    <n v="415250"/>
    <n v="960814524"/>
    <n v="60086"/>
    <n v="14302.199999999999"/>
    <x v="1"/>
    <x v="1"/>
    <n v="83"/>
    <n v="245"/>
    <n v="88"/>
    <n v="416"/>
    <x v="0"/>
    <s v="Halfmoon"/>
  </r>
  <r>
    <d v="2018-09-17T00:00:00"/>
    <x v="7"/>
    <x v="4"/>
    <n v="415250"/>
    <n v="960814524"/>
    <n v="34465"/>
    <n v="16425.333333333332"/>
    <x v="0"/>
    <x v="0"/>
    <n v="96"/>
    <n v="78"/>
    <n v="64"/>
    <n v="238"/>
    <x v="0"/>
    <s v="Halfmoon"/>
  </r>
  <r>
    <d v="2018-10-22T00:00:00"/>
    <x v="8"/>
    <x v="4"/>
    <n v="415250"/>
    <n v="960814524"/>
    <n v="47059"/>
    <n v="9920.0666666666675"/>
    <x v="0"/>
    <x v="0"/>
    <n v="57"/>
    <n v="59"/>
    <n v="50"/>
    <n v="166"/>
    <x v="0"/>
    <s v="Halfmoon"/>
  </r>
  <r>
    <d v="2018-11-26T00:00:00"/>
    <x v="9"/>
    <x v="4"/>
    <n v="415250"/>
    <n v="960814524"/>
    <n v="61237"/>
    <n v="14917.933333333334"/>
    <x v="0"/>
    <x v="0"/>
    <n v="87"/>
    <n v="49"/>
    <n v="62"/>
    <n v="198"/>
    <x v="0"/>
    <s v="Halfmoon"/>
  </r>
  <r>
    <d v="2018-12-31T00:00:00"/>
    <x v="10"/>
    <x v="4"/>
    <n v="415250"/>
    <n v="960814524"/>
    <n v="65035"/>
    <n v="15926.666666666666"/>
    <x v="0"/>
    <x v="0"/>
    <n v="93"/>
    <n v="81"/>
    <n v="84"/>
    <n v="258"/>
    <x v="0"/>
    <s v="Halfmoon"/>
  </r>
  <r>
    <d v="2019-02-04T00:00:00"/>
    <x v="1"/>
    <x v="4"/>
    <n v="415250"/>
    <n v="960814524"/>
    <n v="67777"/>
    <n v="9590.8666666666668"/>
    <x v="0"/>
    <x v="0"/>
    <n v="55"/>
    <n v="78"/>
    <n v="32"/>
    <n v="165"/>
    <x v="0"/>
    <s v="Halfmoon"/>
  </r>
  <r>
    <d v="2018-01-15T00:00:00"/>
    <x v="0"/>
    <x v="4"/>
    <n v="415250"/>
    <n v="960814524"/>
    <n v="87152"/>
    <n v="10437.4"/>
    <x v="0"/>
    <x v="0"/>
    <n v="60"/>
    <n v="124"/>
    <n v="72"/>
    <n v="256"/>
    <x v="0"/>
    <s v="Halfmoon"/>
  </r>
  <r>
    <d v="2018-02-19T00:00:00"/>
    <x v="1"/>
    <x v="4"/>
    <n v="415250"/>
    <n v="960814524"/>
    <n v="55067"/>
    <n v="16447.733333333334"/>
    <x v="0"/>
    <x v="0"/>
    <n v="96"/>
    <n v="167"/>
    <n v="56"/>
    <n v="319"/>
    <x v="0"/>
    <s v="Halfmoon"/>
  </r>
  <r>
    <d v="2018-03-26T00:00:00"/>
    <x v="2"/>
    <x v="4"/>
    <n v="415250"/>
    <n v="960814524"/>
    <n v="53161"/>
    <n v="7262.1333333333341"/>
    <x v="0"/>
    <x v="0"/>
    <n v="41"/>
    <n v="97"/>
    <n v="18"/>
    <n v="156"/>
    <x v="0"/>
    <s v="Halfmoon"/>
  </r>
  <r>
    <d v="2018-04-30T00:00:00"/>
    <x v="3"/>
    <x v="4"/>
    <n v="415250"/>
    <n v="960814524"/>
    <n v="31971"/>
    <n v="12303.133333333333"/>
    <x v="0"/>
    <x v="0"/>
    <n v="71"/>
    <n v="252"/>
    <n v="64"/>
    <n v="387"/>
    <x v="0"/>
    <s v="Halfmoon"/>
  </r>
  <r>
    <d v="2018-06-04T00:00:00"/>
    <x v="11"/>
    <x v="4"/>
    <n v="415250"/>
    <n v="960814524"/>
    <n v="54024"/>
    <n v="8765.6666666666661"/>
    <x v="1"/>
    <x v="1"/>
    <n v="50"/>
    <n v="106"/>
    <n v="56"/>
    <n v="212"/>
    <x v="0"/>
    <s v="Halfmoon"/>
  </r>
  <r>
    <d v="2018-07-09T00:00:00"/>
    <x v="5"/>
    <x v="4"/>
    <n v="415250"/>
    <n v="960814524"/>
    <n v="65682"/>
    <n v="16962.533333333333"/>
    <x v="0"/>
    <x v="0"/>
    <n v="99"/>
    <n v="224"/>
    <n v="56"/>
    <n v="379"/>
    <x v="0"/>
    <s v="Halfmoon"/>
  </r>
  <r>
    <d v="2018-08-13T00:00:00"/>
    <x v="6"/>
    <x v="4"/>
    <n v="415250"/>
    <n v="960814524"/>
    <n v="91452"/>
    <n v="12426"/>
    <x v="0"/>
    <x v="1"/>
    <n v="72"/>
    <n v="83"/>
    <n v="42"/>
    <n v="197"/>
    <x v="0"/>
    <s v="Halfmoon"/>
  </r>
  <r>
    <d v="2018-09-17T00:00:00"/>
    <x v="7"/>
    <x v="4"/>
    <n v="415250"/>
    <n v="960814524"/>
    <n v="87743"/>
    <n v="8607.4"/>
    <x v="0"/>
    <x v="0"/>
    <n v="49"/>
    <n v="138"/>
    <n v="62"/>
    <n v="249"/>
    <x v="0"/>
    <s v="Halfmoon"/>
  </r>
  <r>
    <d v="2018-10-22T00:00:00"/>
    <x v="8"/>
    <x v="4"/>
    <n v="415250"/>
    <n v="960814524"/>
    <n v="86731"/>
    <n v="8757.5333333333328"/>
    <x v="0"/>
    <x v="0"/>
    <n v="50"/>
    <n v="75"/>
    <n v="54"/>
    <n v="179"/>
    <x v="0"/>
    <s v="Halfmoon"/>
  </r>
  <r>
    <d v="2018-11-26T00:00:00"/>
    <x v="9"/>
    <x v="4"/>
    <n v="415250"/>
    <n v="960814524"/>
    <n v="79252"/>
    <n v="7797.666666666667"/>
    <x v="0"/>
    <x v="0"/>
    <n v="44"/>
    <n v="231"/>
    <n v="60"/>
    <n v="335"/>
    <x v="0"/>
    <s v="Halfmoon"/>
  </r>
  <r>
    <d v="2018-12-31T00:00:00"/>
    <x v="10"/>
    <x v="4"/>
    <n v="415250"/>
    <n v="960814524"/>
    <n v="81911"/>
    <n v="15800.4"/>
    <x v="0"/>
    <x v="0"/>
    <n v="92"/>
    <n v="247"/>
    <n v="18"/>
    <n v="357"/>
    <x v="0"/>
    <s v="Halfmoon"/>
  </r>
  <r>
    <d v="2019-02-04T00:00:00"/>
    <x v="1"/>
    <x v="4"/>
    <n v="415250"/>
    <n v="960814524"/>
    <n v="77481"/>
    <n v="15415.466666666667"/>
    <x v="0"/>
    <x v="0"/>
    <n v="90"/>
    <n v="35"/>
    <n v="98"/>
    <n v="223"/>
    <x v="0"/>
    <s v="Halfmo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d v="2018-01-15T00:00:00"/>
    <x v="0"/>
    <x v="0"/>
    <n v="419299"/>
    <n v="960814524"/>
    <n v="92831"/>
    <n v="45805.5"/>
    <x v="0"/>
    <x v="0"/>
    <n v="179"/>
    <n v="420"/>
    <n v="60"/>
    <n v="659"/>
    <x v="0"/>
    <s v="Los Angeles"/>
    <s v="West"/>
  </r>
  <r>
    <d v="2018-02-19T00:00:00"/>
    <x v="1"/>
    <x v="0"/>
    <n v="419299"/>
    <n v="960814524"/>
    <n v="84611"/>
    <n v="23241"/>
    <x v="0"/>
    <x v="0"/>
    <n v="89"/>
    <n v="249"/>
    <n v="62"/>
    <n v="400"/>
    <x v="0"/>
    <s v="Los Angeles"/>
    <s v="West"/>
  </r>
  <r>
    <d v="2018-03-26T00:00:00"/>
    <x v="2"/>
    <x v="0"/>
    <n v="419299"/>
    <n v="960814524"/>
    <n v="39115"/>
    <n v="27814.5"/>
    <x v="0"/>
    <x v="0"/>
    <n v="107"/>
    <n v="441"/>
    <n v="63"/>
    <n v="611"/>
    <x v="0"/>
    <s v="Los Angeles"/>
    <s v="West"/>
  </r>
  <r>
    <d v="2018-04-30T00:00:00"/>
    <x v="3"/>
    <x v="0"/>
    <n v="419299"/>
    <n v="960814524"/>
    <n v="93943"/>
    <n v="30513"/>
    <x v="0"/>
    <x v="0"/>
    <n v="117"/>
    <n v="443"/>
    <n v="44"/>
    <n v="604"/>
    <x v="0"/>
    <s v="Los Angeles"/>
    <s v="West"/>
  </r>
  <r>
    <d v="2018-06-04T00:00:00"/>
    <x v="4"/>
    <x v="0"/>
    <n v="419299"/>
    <n v="960814524"/>
    <n v="11778"/>
    <n v="45268.5"/>
    <x v="0"/>
    <x v="1"/>
    <n v="177"/>
    <n v="188"/>
    <n v="78"/>
    <n v="443"/>
    <x v="0"/>
    <s v="Los Angeles"/>
    <s v="West"/>
  </r>
  <r>
    <d v="2018-07-09T00:00:00"/>
    <x v="5"/>
    <x v="0"/>
    <n v="419299"/>
    <n v="960814524"/>
    <n v="80299"/>
    <n v="31726.5"/>
    <x v="0"/>
    <x v="0"/>
    <n v="123"/>
    <n v="87"/>
    <n v="47"/>
    <n v="257"/>
    <x v="0"/>
    <s v="Los Angeles"/>
    <s v="West"/>
  </r>
  <r>
    <d v="2018-08-13T00:00:00"/>
    <x v="6"/>
    <x v="0"/>
    <n v="419299"/>
    <n v="960814524"/>
    <n v="98175"/>
    <n v="28206"/>
    <x v="1"/>
    <x v="1"/>
    <n v="108"/>
    <n v="305"/>
    <n v="9"/>
    <n v="422"/>
    <x v="0"/>
    <s v="Los Angeles"/>
    <s v="West"/>
  </r>
  <r>
    <d v="2018-09-17T00:00:00"/>
    <x v="7"/>
    <x v="0"/>
    <n v="419299"/>
    <n v="960814524"/>
    <n v="17141"/>
    <n v="34879.5"/>
    <x v="0"/>
    <x v="0"/>
    <n v="135"/>
    <n v="98"/>
    <n v="35"/>
    <n v="268"/>
    <x v="0"/>
    <s v="Los Angeles"/>
    <s v="West"/>
  </r>
  <r>
    <d v="2018-10-22T00:00:00"/>
    <x v="8"/>
    <x v="0"/>
    <n v="419299"/>
    <n v="960814524"/>
    <n v="35606"/>
    <n v="38121"/>
    <x v="0"/>
    <x v="0"/>
    <n v="147"/>
    <n v="335"/>
    <n v="44"/>
    <n v="526"/>
    <x v="0"/>
    <s v="Los Angeles"/>
    <s v="West"/>
  </r>
  <r>
    <d v="2018-11-26T00:00:00"/>
    <x v="9"/>
    <x v="0"/>
    <n v="419299"/>
    <n v="960814524"/>
    <n v="98629"/>
    <n v="27225"/>
    <x v="0"/>
    <x v="0"/>
    <n v="105"/>
    <n v="81"/>
    <n v="54"/>
    <n v="240"/>
    <x v="0"/>
    <s v="Los Angeles"/>
    <s v="West"/>
  </r>
  <r>
    <d v="2018-12-31T00:00:00"/>
    <x v="10"/>
    <x v="0"/>
    <n v="419299"/>
    <n v="960814524"/>
    <n v="35197"/>
    <n v="30000"/>
    <x v="0"/>
    <x v="0"/>
    <n v="116"/>
    <n v="287"/>
    <n v="18"/>
    <n v="421"/>
    <x v="0"/>
    <s v="Los Angeles"/>
    <s v="West"/>
  </r>
  <r>
    <d v="2019-02-04T00:00:00"/>
    <x v="1"/>
    <x v="0"/>
    <n v="419299"/>
    <n v="960814524"/>
    <n v="58518"/>
    <n v="40381.5"/>
    <x v="0"/>
    <x v="0"/>
    <n v="156"/>
    <n v="353"/>
    <n v="75"/>
    <n v="584"/>
    <x v="0"/>
    <s v="Los Angeles"/>
    <s v="West"/>
  </r>
  <r>
    <d v="2018-01-15T00:00:00"/>
    <x v="0"/>
    <x v="0"/>
    <n v="419299"/>
    <n v="960814524"/>
    <n v="97927"/>
    <n v="40383"/>
    <x v="0"/>
    <x v="0"/>
    <n v="156"/>
    <n v="354"/>
    <n v="81"/>
    <n v="591"/>
    <x v="0"/>
    <s v="Los Angeles"/>
    <s v="West"/>
  </r>
  <r>
    <d v="2018-02-19T00:00:00"/>
    <x v="1"/>
    <x v="0"/>
    <n v="419299"/>
    <n v="960814524"/>
    <n v="45570"/>
    <n v="29128.5"/>
    <x v="0"/>
    <x v="0"/>
    <n v="111"/>
    <n v="351"/>
    <n v="51"/>
    <n v="513"/>
    <x v="0"/>
    <s v="Los Angeles"/>
    <s v="West"/>
  </r>
  <r>
    <d v="2018-03-26T00:00:00"/>
    <x v="2"/>
    <x v="0"/>
    <n v="419299"/>
    <n v="960814524"/>
    <n v="75239"/>
    <n v="29013"/>
    <x v="0"/>
    <x v="0"/>
    <n v="111"/>
    <n v="48"/>
    <n v="62"/>
    <n v="221"/>
    <x v="0"/>
    <s v="Los Angeles"/>
    <s v="West"/>
  </r>
  <r>
    <d v="2018-04-30T00:00:00"/>
    <x v="3"/>
    <x v="0"/>
    <n v="419299"/>
    <n v="960814524"/>
    <n v="50307"/>
    <n v="26811"/>
    <x v="0"/>
    <x v="0"/>
    <n v="102"/>
    <n v="171"/>
    <n v="56"/>
    <n v="329"/>
    <x v="0"/>
    <s v="Los Angeles"/>
    <s v="West"/>
  </r>
  <r>
    <d v="2018-06-04T00:00:00"/>
    <x v="4"/>
    <x v="0"/>
    <n v="419299"/>
    <n v="960814524"/>
    <n v="62177"/>
    <n v="25513.5"/>
    <x v="0"/>
    <x v="1"/>
    <n v="98"/>
    <n v="312"/>
    <n v="42"/>
    <n v="452"/>
    <x v="0"/>
    <s v="Los Angeles"/>
    <s v="West"/>
  </r>
  <r>
    <d v="2018-07-09T00:00:00"/>
    <x v="5"/>
    <x v="0"/>
    <n v="419299"/>
    <n v="960814524"/>
    <n v="33498"/>
    <n v="19657.5"/>
    <x v="0"/>
    <x v="0"/>
    <n v="74"/>
    <n v="306"/>
    <n v="11"/>
    <n v="391"/>
    <x v="0"/>
    <s v="Los Angeles"/>
    <s v="West"/>
  </r>
  <r>
    <d v="2018-08-13T00:00:00"/>
    <x v="6"/>
    <x v="0"/>
    <n v="419299"/>
    <n v="960814524"/>
    <n v="34928"/>
    <n v="34005"/>
    <x v="0"/>
    <x v="1"/>
    <n v="132"/>
    <n v="164"/>
    <n v="30"/>
    <n v="326"/>
    <x v="0"/>
    <s v="Los Angeles"/>
    <s v="West"/>
  </r>
  <r>
    <d v="2018-09-17T00:00:00"/>
    <x v="7"/>
    <x v="0"/>
    <n v="419299"/>
    <n v="960814524"/>
    <n v="77434"/>
    <n v="33213"/>
    <x v="0"/>
    <x v="0"/>
    <n v="128"/>
    <n v="444"/>
    <n v="38"/>
    <n v="610"/>
    <x v="0"/>
    <s v="Los Angeles"/>
    <s v="West"/>
  </r>
  <r>
    <d v="2018-10-22T00:00:00"/>
    <x v="8"/>
    <x v="0"/>
    <n v="419299"/>
    <n v="960814524"/>
    <n v="30871"/>
    <n v="19113"/>
    <x v="0"/>
    <x v="0"/>
    <n v="72"/>
    <n v="57"/>
    <n v="17"/>
    <n v="146"/>
    <x v="0"/>
    <s v="Los Angeles"/>
    <s v="West"/>
  </r>
  <r>
    <d v="2018-11-26T00:00:00"/>
    <x v="9"/>
    <x v="0"/>
    <n v="419299"/>
    <n v="960814524"/>
    <n v="83292"/>
    <n v="35358"/>
    <x v="0"/>
    <x v="0"/>
    <n v="137"/>
    <n v="165"/>
    <n v="54"/>
    <n v="356"/>
    <x v="0"/>
    <s v="Los Angeles"/>
    <s v="West"/>
  </r>
  <r>
    <d v="2018-12-31T00:00:00"/>
    <x v="10"/>
    <x v="0"/>
    <n v="419299"/>
    <n v="960814524"/>
    <n v="76010"/>
    <n v="27780"/>
    <x v="0"/>
    <x v="0"/>
    <n v="107"/>
    <n v="354"/>
    <n v="56"/>
    <n v="517"/>
    <x v="0"/>
    <s v="Los Angeles"/>
    <s v="West"/>
  </r>
  <r>
    <d v="2019-02-04T00:00:00"/>
    <x v="1"/>
    <x v="0"/>
    <n v="419299"/>
    <n v="960814524"/>
    <n v="64843"/>
    <n v="39939"/>
    <x v="0"/>
    <x v="0"/>
    <n v="155"/>
    <n v="387"/>
    <n v="17"/>
    <n v="559"/>
    <x v="0"/>
    <s v="Los Angeles"/>
    <s v="West"/>
  </r>
  <r>
    <d v="2018-01-15T00:00:00"/>
    <x v="0"/>
    <x v="0"/>
    <n v="419299"/>
    <n v="960814524"/>
    <n v="42626"/>
    <n v="23757"/>
    <x v="0"/>
    <x v="0"/>
    <n v="90"/>
    <n v="432"/>
    <n v="27"/>
    <n v="549"/>
    <x v="0"/>
    <s v="Los Angeles"/>
    <s v="West"/>
  </r>
  <r>
    <d v="2018-02-19T00:00:00"/>
    <x v="1"/>
    <x v="0"/>
    <n v="419299"/>
    <n v="960814524"/>
    <n v="28692"/>
    <n v="30960"/>
    <x v="0"/>
    <x v="0"/>
    <n v="119"/>
    <n v="435"/>
    <n v="42"/>
    <n v="596"/>
    <x v="0"/>
    <s v="Los Angeles"/>
    <s v="West"/>
  </r>
  <r>
    <d v="2018-03-26T00:00:00"/>
    <x v="2"/>
    <x v="0"/>
    <n v="419299"/>
    <n v="960814524"/>
    <n v="46125"/>
    <n v="40270.5"/>
    <x v="0"/>
    <x v="0"/>
    <n v="156"/>
    <n v="75"/>
    <n v="27"/>
    <n v="258"/>
    <x v="0"/>
    <s v="Los Angeles"/>
    <s v="West"/>
  </r>
  <r>
    <d v="2018-04-30T00:00:00"/>
    <x v="3"/>
    <x v="0"/>
    <n v="419299"/>
    <n v="960814524"/>
    <n v="94972"/>
    <n v="37242"/>
    <x v="0"/>
    <x v="0"/>
    <n v="144"/>
    <n v="386"/>
    <n v="53"/>
    <n v="583"/>
    <x v="0"/>
    <s v="Los Angeles"/>
    <s v="West"/>
  </r>
  <r>
    <d v="2018-06-04T00:00:00"/>
    <x v="4"/>
    <x v="0"/>
    <n v="419299"/>
    <n v="960814524"/>
    <n v="18388"/>
    <n v="31810.5"/>
    <x v="0"/>
    <x v="1"/>
    <n v="123"/>
    <n v="297"/>
    <n v="71"/>
    <n v="491"/>
    <x v="0"/>
    <s v="Los Angeles"/>
    <s v="West"/>
  </r>
  <r>
    <d v="2018-07-09T00:00:00"/>
    <x v="5"/>
    <x v="0"/>
    <n v="419299"/>
    <n v="960814524"/>
    <n v="62130"/>
    <n v="25986"/>
    <x v="0"/>
    <x v="0"/>
    <n v="99"/>
    <n v="368"/>
    <n v="54"/>
    <n v="521"/>
    <x v="0"/>
    <s v="Los Angeles"/>
    <s v="West"/>
  </r>
  <r>
    <d v="2018-08-13T00:00:00"/>
    <x v="6"/>
    <x v="0"/>
    <n v="419299"/>
    <n v="960814524"/>
    <n v="95152"/>
    <n v="41733"/>
    <x v="1"/>
    <x v="1"/>
    <n v="162"/>
    <n v="354"/>
    <n v="81"/>
    <n v="597"/>
    <x v="0"/>
    <s v="Los Angeles"/>
    <s v="West"/>
  </r>
  <r>
    <d v="2018-09-17T00:00:00"/>
    <x v="7"/>
    <x v="0"/>
    <n v="419299"/>
    <n v="960814524"/>
    <n v="21097"/>
    <n v="32199"/>
    <x v="0"/>
    <x v="0"/>
    <n v="125"/>
    <n v="153"/>
    <n v="12"/>
    <n v="290"/>
    <x v="0"/>
    <s v="Los Angeles"/>
    <s v="West"/>
  </r>
  <r>
    <d v="2018-10-22T00:00:00"/>
    <x v="8"/>
    <x v="0"/>
    <n v="419299"/>
    <n v="960814524"/>
    <n v="44346"/>
    <n v="32163"/>
    <x v="0"/>
    <x v="0"/>
    <n v="125"/>
    <n v="39"/>
    <n v="87"/>
    <n v="251"/>
    <x v="0"/>
    <s v="Los Angeles"/>
    <s v="West"/>
  </r>
  <r>
    <d v="2018-11-26T00:00:00"/>
    <x v="9"/>
    <x v="0"/>
    <n v="419299"/>
    <n v="960814524"/>
    <n v="26762"/>
    <n v="40771.5"/>
    <x v="0"/>
    <x v="0"/>
    <n v="159"/>
    <n v="207"/>
    <n v="42"/>
    <n v="408"/>
    <x v="0"/>
    <s v="Los Angeles"/>
    <s v="West"/>
  </r>
  <r>
    <d v="2018-12-31T00:00:00"/>
    <x v="10"/>
    <x v="0"/>
    <n v="419299"/>
    <n v="960814524"/>
    <n v="14993"/>
    <n v="20017.5"/>
    <x v="0"/>
    <x v="0"/>
    <n v="75"/>
    <n v="65"/>
    <n v="30"/>
    <n v="170"/>
    <x v="0"/>
    <s v="Los Angeles"/>
    <s v="West"/>
  </r>
  <r>
    <d v="2019-02-04T00:00:00"/>
    <x v="1"/>
    <x v="0"/>
    <n v="419299"/>
    <n v="960814524"/>
    <n v="70207"/>
    <n v="23181"/>
    <x v="0"/>
    <x v="0"/>
    <n v="89"/>
    <n v="89"/>
    <n v="78"/>
    <n v="256"/>
    <x v="0"/>
    <s v="Los Angeles"/>
    <s v="West"/>
  </r>
  <r>
    <d v="2018-01-15T00:00:00"/>
    <x v="0"/>
    <x v="0"/>
    <n v="419299"/>
    <n v="960814524"/>
    <n v="75375"/>
    <n v="29977.5"/>
    <x v="0"/>
    <x v="0"/>
    <n v="116"/>
    <n v="224"/>
    <n v="21"/>
    <n v="361"/>
    <x v="0"/>
    <s v="Los Angeles"/>
    <s v="West"/>
  </r>
  <r>
    <d v="2018-02-19T00:00:00"/>
    <x v="1"/>
    <x v="0"/>
    <n v="419299"/>
    <n v="960814524"/>
    <n v="48185"/>
    <n v="34017"/>
    <x v="0"/>
    <x v="0"/>
    <n v="132"/>
    <n v="183"/>
    <n v="80"/>
    <n v="395"/>
    <x v="0"/>
    <s v="Los Angeles"/>
    <s v="West"/>
  </r>
  <r>
    <d v="2018-03-26T00:00:00"/>
    <x v="2"/>
    <x v="0"/>
    <n v="419299"/>
    <n v="960814524"/>
    <n v="18753"/>
    <n v="37567.5"/>
    <x v="0"/>
    <x v="0"/>
    <n v="146"/>
    <n v="63"/>
    <n v="47"/>
    <n v="256"/>
    <x v="0"/>
    <s v="Los Angeles"/>
    <s v="West"/>
  </r>
  <r>
    <d v="2018-04-30T00:00:00"/>
    <x v="3"/>
    <x v="0"/>
    <n v="419299"/>
    <n v="960814524"/>
    <n v="92065"/>
    <n v="36724.5"/>
    <x v="0"/>
    <x v="0"/>
    <n v="143"/>
    <n v="213"/>
    <n v="35"/>
    <n v="391"/>
    <x v="0"/>
    <s v="Los Angeles"/>
    <s v="West"/>
  </r>
  <r>
    <d v="2018-06-04T00:00:00"/>
    <x v="4"/>
    <x v="0"/>
    <n v="419299"/>
    <n v="960814524"/>
    <n v="44464"/>
    <n v="44430"/>
    <x v="1"/>
    <x v="1"/>
    <n v="173"/>
    <n v="362"/>
    <n v="18"/>
    <n v="553"/>
    <x v="0"/>
    <s v="Los Angeles"/>
    <s v="West"/>
  </r>
  <r>
    <d v="2018-07-09T00:00:00"/>
    <x v="5"/>
    <x v="0"/>
    <n v="419299"/>
    <n v="960814524"/>
    <n v="84324"/>
    <n v="21849"/>
    <x v="0"/>
    <x v="0"/>
    <n v="83"/>
    <n v="143"/>
    <n v="53"/>
    <n v="279"/>
    <x v="0"/>
    <s v="Los Angeles"/>
    <s v="West"/>
  </r>
  <r>
    <d v="2018-08-13T00:00:00"/>
    <x v="6"/>
    <x v="0"/>
    <n v="419299"/>
    <n v="960814524"/>
    <n v="99086"/>
    <n v="25483.5"/>
    <x v="0"/>
    <x v="1"/>
    <n v="98"/>
    <n v="234"/>
    <n v="48"/>
    <n v="380"/>
    <x v="0"/>
    <s v="Los Angeles"/>
    <s v="West"/>
  </r>
  <r>
    <d v="2018-09-17T00:00:00"/>
    <x v="7"/>
    <x v="0"/>
    <n v="419299"/>
    <n v="960814524"/>
    <n v="11579"/>
    <n v="42141"/>
    <x v="0"/>
    <x v="0"/>
    <n v="164"/>
    <n v="258"/>
    <n v="36"/>
    <n v="458"/>
    <x v="0"/>
    <s v="Los Angeles"/>
    <s v="West"/>
  </r>
  <r>
    <d v="2018-10-22T00:00:00"/>
    <x v="8"/>
    <x v="0"/>
    <n v="419299"/>
    <n v="960814524"/>
    <n v="43993"/>
    <n v="39510"/>
    <x v="0"/>
    <x v="0"/>
    <n v="153"/>
    <n v="431"/>
    <n v="65"/>
    <n v="649"/>
    <x v="0"/>
    <s v="Los Angeles"/>
    <s v="West"/>
  </r>
  <r>
    <d v="2018-11-26T00:00:00"/>
    <x v="9"/>
    <x v="0"/>
    <n v="419299"/>
    <n v="960814524"/>
    <n v="61433"/>
    <n v="26428.5"/>
    <x v="0"/>
    <x v="0"/>
    <n v="101"/>
    <n v="353"/>
    <n v="51"/>
    <n v="505"/>
    <x v="0"/>
    <s v="Los Angeles"/>
    <s v="West"/>
  </r>
  <r>
    <d v="2018-12-31T00:00:00"/>
    <x v="10"/>
    <x v="0"/>
    <n v="419299"/>
    <n v="960814524"/>
    <n v="32660"/>
    <n v="42198"/>
    <x v="0"/>
    <x v="0"/>
    <n v="164"/>
    <n v="399"/>
    <n v="53"/>
    <n v="616"/>
    <x v="0"/>
    <s v="Los Angeles"/>
    <s v="West"/>
  </r>
  <r>
    <d v="2019-02-04T00:00:00"/>
    <x v="1"/>
    <x v="0"/>
    <n v="419299"/>
    <n v="960814524"/>
    <n v="41214"/>
    <n v="40845"/>
    <x v="0"/>
    <x v="0"/>
    <n v="159"/>
    <n v="386"/>
    <n v="83"/>
    <n v="628"/>
    <x v="0"/>
    <s v="Los Angeles"/>
    <s v="West"/>
  </r>
  <r>
    <d v="2018-01-15T00:00:00"/>
    <x v="0"/>
    <x v="0"/>
    <n v="419299"/>
    <n v="960814524"/>
    <n v="35647"/>
    <n v="37632"/>
    <x v="0"/>
    <x v="0"/>
    <n v="146"/>
    <n v="228"/>
    <n v="47"/>
    <n v="421"/>
    <x v="0"/>
    <s v="Los Angeles"/>
    <s v="West"/>
  </r>
  <r>
    <d v="2018-02-19T00:00:00"/>
    <x v="1"/>
    <x v="0"/>
    <n v="419299"/>
    <n v="960814524"/>
    <n v="36428"/>
    <n v="24982.5"/>
    <x v="0"/>
    <x v="0"/>
    <n v="96"/>
    <n v="108"/>
    <n v="24"/>
    <n v="228"/>
    <x v="0"/>
    <s v="Los Angeles"/>
    <s v="West"/>
  </r>
  <r>
    <d v="2018-03-26T00:00:00"/>
    <x v="2"/>
    <x v="0"/>
    <n v="419299"/>
    <n v="960814524"/>
    <n v="65008"/>
    <n v="34459.5"/>
    <x v="0"/>
    <x v="0"/>
    <n v="134"/>
    <n v="164"/>
    <n v="81"/>
    <n v="379"/>
    <x v="0"/>
    <s v="Los Angeles"/>
    <s v="West"/>
  </r>
  <r>
    <d v="2018-04-30T00:00:00"/>
    <x v="3"/>
    <x v="0"/>
    <n v="419299"/>
    <n v="960814524"/>
    <n v="54298"/>
    <n v="31315.5"/>
    <x v="0"/>
    <x v="0"/>
    <n v="120"/>
    <n v="182"/>
    <n v="69"/>
    <n v="371"/>
    <x v="0"/>
    <s v="Los Angeles"/>
    <s v="West"/>
  </r>
  <r>
    <d v="2018-06-04T00:00:00"/>
    <x v="4"/>
    <x v="0"/>
    <n v="419299"/>
    <n v="960814524"/>
    <n v="48308"/>
    <n v="28710"/>
    <x v="1"/>
    <x v="1"/>
    <n v="110"/>
    <n v="432"/>
    <n v="48"/>
    <n v="590"/>
    <x v="0"/>
    <s v="Los Angeles"/>
    <s v="West"/>
  </r>
  <r>
    <d v="2018-07-09T00:00:00"/>
    <x v="5"/>
    <x v="0"/>
    <n v="419299"/>
    <n v="960814524"/>
    <n v="61546"/>
    <n v="35925"/>
    <x v="0"/>
    <x v="0"/>
    <n v="138"/>
    <n v="462"/>
    <n v="78"/>
    <n v="678"/>
    <x v="0"/>
    <s v="Los Angeles"/>
    <s v="West"/>
  </r>
  <r>
    <d v="2018-08-13T00:00:00"/>
    <x v="6"/>
    <x v="0"/>
    <n v="419299"/>
    <n v="960814524"/>
    <n v="60086"/>
    <n v="38616"/>
    <x v="1"/>
    <x v="1"/>
    <n v="150"/>
    <n v="441"/>
    <n v="80"/>
    <n v="671"/>
    <x v="0"/>
    <s v="Los Angeles"/>
    <s v="West"/>
  </r>
  <r>
    <d v="2018-09-17T00:00:00"/>
    <x v="7"/>
    <x v="0"/>
    <n v="419299"/>
    <n v="960814524"/>
    <n v="34465"/>
    <n v="44349"/>
    <x v="0"/>
    <x v="0"/>
    <n v="173"/>
    <n v="141"/>
    <n v="57"/>
    <n v="371"/>
    <x v="0"/>
    <s v="Los Angeles"/>
    <s v="West"/>
  </r>
  <r>
    <d v="2018-10-22T00:00:00"/>
    <x v="8"/>
    <x v="0"/>
    <n v="419299"/>
    <n v="960814524"/>
    <n v="47059"/>
    <n v="26784"/>
    <x v="0"/>
    <x v="0"/>
    <n v="102"/>
    <n v="107"/>
    <n v="45"/>
    <n v="254"/>
    <x v="0"/>
    <s v="Los Angeles"/>
    <s v="West"/>
  </r>
  <r>
    <d v="2018-11-26T00:00:00"/>
    <x v="9"/>
    <x v="0"/>
    <n v="419299"/>
    <n v="960814524"/>
    <n v="61237"/>
    <n v="40278"/>
    <x v="0"/>
    <x v="0"/>
    <n v="156"/>
    <n v="89"/>
    <n v="56"/>
    <n v="301"/>
    <x v="0"/>
    <s v="Los Angeles"/>
    <s v="West"/>
  </r>
  <r>
    <d v="2018-12-31T00:00:00"/>
    <x v="10"/>
    <x v="0"/>
    <n v="419299"/>
    <n v="960814524"/>
    <n v="65035"/>
    <n v="43002"/>
    <x v="0"/>
    <x v="0"/>
    <n v="168"/>
    <n v="146"/>
    <n v="75"/>
    <n v="389"/>
    <x v="0"/>
    <s v="Los Angeles"/>
    <s v="West"/>
  </r>
  <r>
    <d v="2019-02-04T00:00:00"/>
    <x v="1"/>
    <x v="0"/>
    <n v="419299"/>
    <n v="960814524"/>
    <n v="67777"/>
    <n v="25896"/>
    <x v="0"/>
    <x v="0"/>
    <n v="99"/>
    <n v="141"/>
    <n v="29"/>
    <n v="269"/>
    <x v="0"/>
    <s v="Los Angeles"/>
    <s v="West"/>
  </r>
  <r>
    <d v="2018-01-15T00:00:00"/>
    <x v="0"/>
    <x v="0"/>
    <n v="419299"/>
    <n v="960814524"/>
    <n v="87152"/>
    <n v="28180.5"/>
    <x v="0"/>
    <x v="0"/>
    <n v="108"/>
    <n v="224"/>
    <n v="65"/>
    <n v="397"/>
    <x v="0"/>
    <s v="Los Angeles"/>
    <s v="West"/>
  </r>
  <r>
    <d v="2018-02-19T00:00:00"/>
    <x v="1"/>
    <x v="0"/>
    <n v="419299"/>
    <n v="960814524"/>
    <n v="55067"/>
    <n v="44409"/>
    <x v="0"/>
    <x v="0"/>
    <n v="173"/>
    <n v="300"/>
    <n v="51"/>
    <n v="524"/>
    <x v="0"/>
    <s v="Los Angeles"/>
    <s v="West"/>
  </r>
  <r>
    <d v="2018-03-26T00:00:00"/>
    <x v="2"/>
    <x v="0"/>
    <n v="419299"/>
    <n v="960814524"/>
    <n v="53161"/>
    <n v="19608"/>
    <x v="0"/>
    <x v="0"/>
    <n v="74"/>
    <n v="174"/>
    <n v="17"/>
    <n v="265"/>
    <x v="0"/>
    <s v="Los Angeles"/>
    <s v="West"/>
  </r>
  <r>
    <d v="2018-04-30T00:00:00"/>
    <x v="3"/>
    <x v="0"/>
    <n v="419299"/>
    <n v="960814524"/>
    <n v="31971"/>
    <n v="33219"/>
    <x v="0"/>
    <x v="0"/>
    <n v="128"/>
    <n v="453"/>
    <n v="57"/>
    <n v="638"/>
    <x v="0"/>
    <s v="Los Angeles"/>
    <s v="West"/>
  </r>
  <r>
    <d v="2018-06-04T00:00:00"/>
    <x v="4"/>
    <x v="0"/>
    <n v="419299"/>
    <n v="960814524"/>
    <n v="54024"/>
    <n v="23667"/>
    <x v="1"/>
    <x v="1"/>
    <n v="90"/>
    <n v="191"/>
    <n v="51"/>
    <n v="332"/>
    <x v="0"/>
    <s v="Los Angeles"/>
    <s v="West"/>
  </r>
  <r>
    <d v="2018-07-09T00:00:00"/>
    <x v="5"/>
    <x v="0"/>
    <n v="419299"/>
    <n v="960814524"/>
    <n v="65682"/>
    <n v="45799.5"/>
    <x v="0"/>
    <x v="0"/>
    <n v="179"/>
    <n v="404"/>
    <n v="51"/>
    <n v="634"/>
    <x v="0"/>
    <s v="Los Angeles"/>
    <s v="West"/>
  </r>
  <r>
    <d v="2018-08-13T00:00:00"/>
    <x v="6"/>
    <x v="0"/>
    <n v="419299"/>
    <n v="960814524"/>
    <n v="91452"/>
    <n v="33550.5"/>
    <x v="0"/>
    <x v="1"/>
    <n v="129"/>
    <n v="150"/>
    <n v="38"/>
    <n v="317"/>
    <x v="0"/>
    <s v="Los Angeles"/>
    <s v="West"/>
  </r>
  <r>
    <d v="2018-09-17T00:00:00"/>
    <x v="7"/>
    <x v="0"/>
    <n v="419299"/>
    <n v="960814524"/>
    <n v="87743"/>
    <n v="23239.5"/>
    <x v="0"/>
    <x v="0"/>
    <n v="89"/>
    <n v="249"/>
    <n v="56"/>
    <n v="394"/>
    <x v="0"/>
    <s v="Los Angeles"/>
    <s v="West"/>
  </r>
  <r>
    <d v="2018-10-22T00:00:00"/>
    <x v="8"/>
    <x v="0"/>
    <n v="419299"/>
    <n v="960814524"/>
    <n v="86731"/>
    <n v="23646"/>
    <x v="0"/>
    <x v="0"/>
    <n v="90"/>
    <n v="135"/>
    <n v="48"/>
    <n v="273"/>
    <x v="0"/>
    <s v="Los Angeles"/>
    <s v="West"/>
  </r>
  <r>
    <d v="2018-11-26T00:00:00"/>
    <x v="9"/>
    <x v="0"/>
    <n v="419299"/>
    <n v="960814524"/>
    <n v="79252"/>
    <n v="21054"/>
    <x v="0"/>
    <x v="0"/>
    <n v="80"/>
    <n v="416"/>
    <n v="54"/>
    <n v="550"/>
    <x v="0"/>
    <s v="Los Angeles"/>
    <s v="West"/>
  </r>
  <r>
    <d v="2018-12-31T00:00:00"/>
    <x v="10"/>
    <x v="0"/>
    <n v="419299"/>
    <n v="960814524"/>
    <n v="81911"/>
    <n v="42661.5"/>
    <x v="0"/>
    <x v="0"/>
    <n v="165"/>
    <n v="444"/>
    <n v="17"/>
    <n v="626"/>
    <x v="0"/>
    <s v="Los Angeles"/>
    <s v="West"/>
  </r>
  <r>
    <d v="2019-02-04T00:00:00"/>
    <x v="1"/>
    <x v="0"/>
    <n v="419299"/>
    <n v="960814524"/>
    <n v="77481"/>
    <n v="41622"/>
    <x v="0"/>
    <x v="0"/>
    <n v="162"/>
    <n v="63"/>
    <n v="89"/>
    <n v="314"/>
    <x v="0"/>
    <s v="Los Angeles"/>
    <s v="West"/>
  </r>
  <r>
    <d v="2018-01-01T00:00:00"/>
    <x v="0"/>
    <x v="0"/>
    <n v="419299"/>
    <n v="908480897"/>
    <n v="61222"/>
    <n v="28980"/>
    <x v="0"/>
    <x v="0"/>
    <n v="170"/>
    <n v="110"/>
    <n v="18"/>
    <n v="298"/>
    <x v="0"/>
    <s v="Los Angeles"/>
    <s v="West"/>
  </r>
  <r>
    <d v="2018-02-05T00:00:00"/>
    <x v="1"/>
    <x v="0"/>
    <n v="419299"/>
    <n v="908480897"/>
    <n v="80503"/>
    <n v="14914.5"/>
    <x v="1"/>
    <x v="1"/>
    <n v="84"/>
    <n v="174"/>
    <n v="47"/>
    <n v="305"/>
    <x v="0"/>
    <s v="Los Angeles"/>
    <s v="West"/>
  </r>
  <r>
    <d v="2018-03-12T00:00:00"/>
    <x v="2"/>
    <x v="0"/>
    <n v="419299"/>
    <n v="908480897"/>
    <n v="43004"/>
    <n v="22701"/>
    <x v="0"/>
    <x v="0"/>
    <n v="132"/>
    <n v="147"/>
    <n v="44"/>
    <n v="323"/>
    <x v="0"/>
    <s v="Los Angeles"/>
    <s v="West"/>
  </r>
  <r>
    <d v="2018-04-16T00:00:00"/>
    <x v="3"/>
    <x v="0"/>
    <n v="419299"/>
    <n v="908480897"/>
    <n v="18561"/>
    <n v="24450"/>
    <x v="0"/>
    <x v="0"/>
    <n v="143"/>
    <n v="47"/>
    <n v="24"/>
    <n v="214"/>
    <x v="0"/>
    <s v="Los Angeles"/>
    <s v="West"/>
  </r>
  <r>
    <d v="2018-05-21T00:00:00"/>
    <x v="11"/>
    <x v="0"/>
    <n v="419299"/>
    <n v="908480897"/>
    <n v="45695"/>
    <n v="17533.5"/>
    <x v="0"/>
    <x v="0"/>
    <n v="101"/>
    <n v="12"/>
    <n v="15"/>
    <n v="128"/>
    <x v="0"/>
    <s v="Los Angeles"/>
    <s v="West"/>
  </r>
  <r>
    <d v="2018-06-25T00:00:00"/>
    <x v="4"/>
    <x v="0"/>
    <n v="419299"/>
    <n v="908480897"/>
    <n v="37256"/>
    <n v="12784.5"/>
    <x v="0"/>
    <x v="0"/>
    <n v="72"/>
    <n v="110"/>
    <n v="80"/>
    <n v="262"/>
    <x v="0"/>
    <s v="Los Angeles"/>
    <s v="West"/>
  </r>
  <r>
    <d v="2018-07-30T00:00:00"/>
    <x v="5"/>
    <x v="0"/>
    <n v="419299"/>
    <n v="908480897"/>
    <n v="65844"/>
    <n v="23578.5"/>
    <x v="0"/>
    <x v="0"/>
    <n v="137"/>
    <n v="101"/>
    <n v="57"/>
    <n v="295"/>
    <x v="0"/>
    <s v="Los Angeles"/>
    <s v="West"/>
  </r>
  <r>
    <d v="2018-09-03T00:00:00"/>
    <x v="7"/>
    <x v="0"/>
    <n v="419299"/>
    <n v="908480897"/>
    <n v="69997"/>
    <n v="20944.5"/>
    <x v="0"/>
    <x v="0"/>
    <n v="120"/>
    <n v="240"/>
    <n v="51"/>
    <n v="411"/>
    <x v="0"/>
    <s v="Los Angeles"/>
    <s v="West"/>
  </r>
  <r>
    <d v="2018-10-08T00:00:00"/>
    <x v="8"/>
    <x v="0"/>
    <n v="419299"/>
    <n v="908480897"/>
    <n v="27574"/>
    <n v="15849"/>
    <x v="0"/>
    <x v="1"/>
    <n v="90"/>
    <n v="243"/>
    <n v="78"/>
    <n v="411"/>
    <x v="0"/>
    <s v="Los Angeles"/>
    <s v="West"/>
  </r>
  <r>
    <d v="2018-11-12T00:00:00"/>
    <x v="9"/>
    <x v="0"/>
    <n v="419299"/>
    <n v="908480897"/>
    <n v="57512"/>
    <n v="17007"/>
    <x v="0"/>
    <x v="0"/>
    <n v="98"/>
    <n v="165"/>
    <n v="11"/>
    <n v="274"/>
    <x v="0"/>
    <s v="Los Angeles"/>
    <s v="West"/>
  </r>
  <r>
    <d v="2018-12-17T00:00:00"/>
    <x v="10"/>
    <x v="0"/>
    <n v="419299"/>
    <n v="908480897"/>
    <n v="81880"/>
    <n v="25378.5"/>
    <x v="1"/>
    <x v="1"/>
    <n v="147"/>
    <n v="105"/>
    <n v="18"/>
    <n v="270"/>
    <x v="0"/>
    <s v="Los Angeles"/>
    <s v="West"/>
  </r>
  <r>
    <d v="2019-01-21T00:00:00"/>
    <x v="0"/>
    <x v="0"/>
    <n v="419299"/>
    <n v="908480897"/>
    <n v="48707"/>
    <n v="25114.5"/>
    <x v="0"/>
    <x v="0"/>
    <n v="146"/>
    <n v="171"/>
    <n v="69"/>
    <n v="386"/>
    <x v="0"/>
    <s v="Los Angeles"/>
    <s v="West"/>
  </r>
  <r>
    <d v="2018-01-01T00:00:00"/>
    <x v="0"/>
    <x v="0"/>
    <n v="419299"/>
    <n v="908480897"/>
    <n v="27861"/>
    <n v="28141.5"/>
    <x v="0"/>
    <x v="0"/>
    <n v="164"/>
    <n v="237"/>
    <n v="11"/>
    <n v="412"/>
    <x v="0"/>
    <s v="Los Angeles"/>
    <s v="West"/>
  </r>
  <r>
    <d v="2018-02-05T00:00:00"/>
    <x v="1"/>
    <x v="0"/>
    <n v="419299"/>
    <n v="908480897"/>
    <n v="18465"/>
    <n v="29841"/>
    <x v="0"/>
    <x v="1"/>
    <n v="174"/>
    <n v="30"/>
    <n v="12"/>
    <n v="216"/>
    <x v="0"/>
    <s v="Los Angeles"/>
    <s v="West"/>
  </r>
  <r>
    <d v="2018-03-12T00:00:00"/>
    <x v="2"/>
    <x v="0"/>
    <n v="419299"/>
    <n v="908480897"/>
    <n v="98024"/>
    <n v="17859"/>
    <x v="0"/>
    <x v="0"/>
    <n v="102"/>
    <n v="57"/>
    <n v="84"/>
    <n v="243"/>
    <x v="0"/>
    <s v="Los Angeles"/>
    <s v="West"/>
  </r>
  <r>
    <d v="2018-04-16T00:00:00"/>
    <x v="3"/>
    <x v="0"/>
    <n v="419299"/>
    <n v="908480897"/>
    <n v="13202"/>
    <n v="22735.5"/>
    <x v="0"/>
    <x v="0"/>
    <n v="132"/>
    <n v="222"/>
    <n v="27"/>
    <n v="381"/>
    <x v="0"/>
    <s v="Los Angeles"/>
    <s v="West"/>
  </r>
  <r>
    <d v="2018-05-21T00:00:00"/>
    <x v="11"/>
    <x v="0"/>
    <n v="419299"/>
    <n v="908480897"/>
    <n v="88218"/>
    <n v="21823.5"/>
    <x v="0"/>
    <x v="0"/>
    <n v="126"/>
    <n v="198"/>
    <n v="27"/>
    <n v="351"/>
    <x v="0"/>
    <s v="Los Angeles"/>
    <s v="West"/>
  </r>
  <r>
    <d v="2018-06-25T00:00:00"/>
    <x v="4"/>
    <x v="0"/>
    <n v="419299"/>
    <n v="908480897"/>
    <n v="47168"/>
    <n v="27540"/>
    <x v="0"/>
    <x v="0"/>
    <n v="161"/>
    <n v="227"/>
    <n v="66"/>
    <n v="454"/>
    <x v="0"/>
    <s v="Los Angeles"/>
    <s v="West"/>
  </r>
  <r>
    <d v="2018-07-30T00:00:00"/>
    <x v="5"/>
    <x v="0"/>
    <n v="419299"/>
    <n v="908480897"/>
    <n v="62738"/>
    <n v="20001"/>
    <x v="0"/>
    <x v="0"/>
    <n v="116"/>
    <n v="143"/>
    <n v="81"/>
    <n v="340"/>
    <x v="0"/>
    <s v="Los Angeles"/>
    <s v="West"/>
  </r>
  <r>
    <d v="2018-09-03T00:00:00"/>
    <x v="7"/>
    <x v="0"/>
    <n v="419299"/>
    <n v="908480897"/>
    <n v="70135"/>
    <n v="17571"/>
    <x v="0"/>
    <x v="0"/>
    <n v="101"/>
    <n v="89"/>
    <n v="38"/>
    <n v="228"/>
    <x v="0"/>
    <s v="Los Angeles"/>
    <s v="West"/>
  </r>
  <r>
    <d v="2018-10-08T00:00:00"/>
    <x v="8"/>
    <x v="0"/>
    <n v="419299"/>
    <n v="908480897"/>
    <n v="83321"/>
    <n v="27825"/>
    <x v="0"/>
    <x v="1"/>
    <n v="162"/>
    <n v="197"/>
    <n v="45"/>
    <n v="404"/>
    <x v="0"/>
    <s v="Los Angeles"/>
    <s v="West"/>
  </r>
  <r>
    <d v="2018-11-12T00:00:00"/>
    <x v="9"/>
    <x v="0"/>
    <n v="419299"/>
    <n v="908480897"/>
    <n v="56773"/>
    <n v="22674"/>
    <x v="0"/>
    <x v="0"/>
    <n v="132"/>
    <n v="98"/>
    <n v="17"/>
    <n v="247"/>
    <x v="0"/>
    <s v="Los Angeles"/>
    <s v="West"/>
  </r>
  <r>
    <d v="2018-12-17T00:00:00"/>
    <x v="10"/>
    <x v="0"/>
    <n v="419299"/>
    <n v="908480897"/>
    <n v="47444"/>
    <n v="27447"/>
    <x v="0"/>
    <x v="1"/>
    <n v="161"/>
    <n v="35"/>
    <n v="78"/>
    <n v="274"/>
    <x v="0"/>
    <s v="Los Angeles"/>
    <s v="West"/>
  </r>
  <r>
    <d v="2019-01-21T00:00:00"/>
    <x v="0"/>
    <x v="0"/>
    <n v="419299"/>
    <n v="908480897"/>
    <n v="88916"/>
    <n v="29020.5"/>
    <x v="0"/>
    <x v="0"/>
    <n v="170"/>
    <n v="188"/>
    <n v="54"/>
    <n v="412"/>
    <x v="0"/>
    <s v="Los Angeles"/>
    <s v="West"/>
  </r>
  <r>
    <d v="2018-01-01T00:00:00"/>
    <x v="0"/>
    <x v="0"/>
    <n v="419299"/>
    <n v="908480897"/>
    <n v="97687"/>
    <n v="14908.5"/>
    <x v="0"/>
    <x v="0"/>
    <n v="84"/>
    <n v="168"/>
    <n v="9"/>
    <n v="261"/>
    <x v="0"/>
    <s v="Los Angeles"/>
    <s v="West"/>
  </r>
  <r>
    <d v="2018-02-05T00:00:00"/>
    <x v="1"/>
    <x v="0"/>
    <n v="419299"/>
    <n v="908480897"/>
    <n v="47934"/>
    <n v="24217.5"/>
    <x v="1"/>
    <x v="1"/>
    <n v="141"/>
    <n v="182"/>
    <n v="57"/>
    <n v="380"/>
    <x v="0"/>
    <s v="Los Angeles"/>
    <s v="West"/>
  </r>
  <r>
    <d v="2018-03-12T00:00:00"/>
    <x v="2"/>
    <x v="0"/>
    <n v="419299"/>
    <n v="908480897"/>
    <n v="41356"/>
    <n v="16678.5"/>
    <x v="0"/>
    <x v="0"/>
    <n v="96"/>
    <n v="107"/>
    <n v="21"/>
    <n v="224"/>
    <x v="0"/>
    <s v="Los Angeles"/>
    <s v="West"/>
  </r>
  <r>
    <d v="2018-04-16T00:00:00"/>
    <x v="3"/>
    <x v="0"/>
    <n v="419299"/>
    <n v="908480897"/>
    <n v="82813"/>
    <n v="12759"/>
    <x v="0"/>
    <x v="0"/>
    <n v="72"/>
    <n v="62"/>
    <n v="53"/>
    <n v="187"/>
    <x v="0"/>
    <s v="Los Angeles"/>
    <s v="West"/>
  </r>
  <r>
    <d v="2018-05-21T00:00:00"/>
    <x v="11"/>
    <x v="0"/>
    <n v="419299"/>
    <n v="908480897"/>
    <n v="58816"/>
    <n v="26937"/>
    <x v="0"/>
    <x v="0"/>
    <n v="156"/>
    <n v="227"/>
    <n v="29"/>
    <n v="412"/>
    <x v="0"/>
    <s v="Los Angeles"/>
    <s v="West"/>
  </r>
  <r>
    <d v="2018-06-25T00:00:00"/>
    <x v="4"/>
    <x v="0"/>
    <n v="419299"/>
    <n v="908480897"/>
    <n v="90427"/>
    <n v="14865"/>
    <x v="0"/>
    <x v="0"/>
    <n v="84"/>
    <n v="69"/>
    <n v="89"/>
    <n v="242"/>
    <x v="0"/>
    <s v="Los Angeles"/>
    <s v="West"/>
  </r>
  <r>
    <d v="2018-07-30T00:00:00"/>
    <x v="5"/>
    <x v="0"/>
    <n v="419299"/>
    <n v="908480897"/>
    <n v="40050"/>
    <n v="15849"/>
    <x v="0"/>
    <x v="0"/>
    <n v="90"/>
    <n v="243"/>
    <n v="81"/>
    <n v="414"/>
    <x v="0"/>
    <s v="Los Angeles"/>
    <s v="West"/>
  </r>
  <r>
    <d v="2018-09-03T00:00:00"/>
    <x v="7"/>
    <x v="0"/>
    <n v="419299"/>
    <n v="908480897"/>
    <n v="53561"/>
    <n v="24762"/>
    <x v="0"/>
    <x v="0"/>
    <n v="144"/>
    <n v="71"/>
    <n v="27"/>
    <n v="242"/>
    <x v="0"/>
    <s v="Los Angeles"/>
    <s v="West"/>
  </r>
  <r>
    <d v="2018-10-08T00:00:00"/>
    <x v="8"/>
    <x v="0"/>
    <n v="419299"/>
    <n v="908480897"/>
    <n v="56888"/>
    <n v="23602.5"/>
    <x v="0"/>
    <x v="1"/>
    <n v="137"/>
    <n v="150"/>
    <n v="63"/>
    <n v="350"/>
    <x v="0"/>
    <s v="Los Angeles"/>
    <s v="West"/>
  </r>
  <r>
    <d v="2018-11-12T00:00:00"/>
    <x v="9"/>
    <x v="0"/>
    <n v="419299"/>
    <n v="908480897"/>
    <n v="95595"/>
    <n v="23622"/>
    <x v="0"/>
    <x v="0"/>
    <n v="137"/>
    <n v="191"/>
    <n v="39"/>
    <n v="367"/>
    <x v="0"/>
    <s v="Los Angeles"/>
    <s v="West"/>
  </r>
  <r>
    <d v="2018-12-17T00:00:00"/>
    <x v="10"/>
    <x v="0"/>
    <n v="419299"/>
    <n v="908480897"/>
    <n v="90021"/>
    <n v="15450"/>
    <x v="1"/>
    <x v="1"/>
    <n v="89"/>
    <n v="48"/>
    <n v="17"/>
    <n v="154"/>
    <x v="0"/>
    <s v="Los Angeles"/>
    <s v="West"/>
  </r>
  <r>
    <d v="2019-01-21T00:00:00"/>
    <x v="0"/>
    <x v="0"/>
    <n v="419299"/>
    <n v="908480897"/>
    <n v="92276"/>
    <n v="16101"/>
    <x v="0"/>
    <x v="0"/>
    <n v="92"/>
    <n v="153"/>
    <n v="15"/>
    <n v="260"/>
    <x v="0"/>
    <s v="Los Angeles"/>
    <s v="West"/>
  </r>
  <r>
    <d v="2018-01-01T00:00:00"/>
    <x v="0"/>
    <x v="0"/>
    <n v="419299"/>
    <n v="908480897"/>
    <n v="33300"/>
    <n v="16398"/>
    <x v="0"/>
    <x v="0"/>
    <n v="93"/>
    <n v="146"/>
    <n v="17"/>
    <n v="256"/>
    <x v="0"/>
    <s v="Los Angeles"/>
    <s v="West"/>
  </r>
  <r>
    <d v="2018-02-05T00:00:00"/>
    <x v="1"/>
    <x v="0"/>
    <n v="419299"/>
    <n v="908480897"/>
    <n v="21146"/>
    <n v="28674"/>
    <x v="0"/>
    <x v="1"/>
    <n v="168"/>
    <n v="89"/>
    <n v="84"/>
    <n v="341"/>
    <x v="0"/>
    <s v="Los Angeles"/>
    <s v="West"/>
  </r>
  <r>
    <d v="2018-03-12T00:00:00"/>
    <x v="2"/>
    <x v="0"/>
    <n v="419299"/>
    <n v="908480897"/>
    <n v="95512"/>
    <n v="29604"/>
    <x v="0"/>
    <x v="0"/>
    <n v="173"/>
    <n v="156"/>
    <n v="24"/>
    <n v="353"/>
    <x v="0"/>
    <s v="Los Angeles"/>
    <s v="West"/>
  </r>
  <r>
    <d v="2018-04-16T00:00:00"/>
    <x v="3"/>
    <x v="0"/>
    <n v="419299"/>
    <n v="908480897"/>
    <n v="97682"/>
    <n v="24813"/>
    <x v="0"/>
    <x v="0"/>
    <n v="144"/>
    <n v="171"/>
    <n v="53"/>
    <n v="368"/>
    <x v="0"/>
    <s v="Los Angeles"/>
    <s v="West"/>
  </r>
  <r>
    <d v="2018-05-21T00:00:00"/>
    <x v="11"/>
    <x v="0"/>
    <n v="419299"/>
    <n v="908480897"/>
    <n v="56579"/>
    <n v="25428"/>
    <x v="0"/>
    <x v="0"/>
    <n v="147"/>
    <n v="201"/>
    <n v="72"/>
    <n v="420"/>
    <x v="0"/>
    <s v="Los Angeles"/>
    <s v="West"/>
  </r>
  <r>
    <d v="2018-06-25T00:00:00"/>
    <x v="4"/>
    <x v="0"/>
    <n v="419299"/>
    <n v="908480897"/>
    <n v="20514"/>
    <n v="22044"/>
    <x v="0"/>
    <x v="0"/>
    <n v="128"/>
    <n v="36"/>
    <n v="11"/>
    <n v="175"/>
    <x v="0"/>
    <s v="Los Angeles"/>
    <s v="West"/>
  </r>
  <r>
    <d v="2018-07-30T00:00:00"/>
    <x v="5"/>
    <x v="0"/>
    <n v="419299"/>
    <n v="908480897"/>
    <n v="11916"/>
    <n v="17863.5"/>
    <x v="0"/>
    <x v="0"/>
    <n v="102"/>
    <n v="78"/>
    <n v="11"/>
    <n v="191"/>
    <x v="0"/>
    <s v="Los Angeles"/>
    <s v="West"/>
  </r>
  <r>
    <d v="2018-09-03T00:00:00"/>
    <x v="7"/>
    <x v="0"/>
    <n v="419299"/>
    <n v="908480897"/>
    <n v="91460"/>
    <n v="27447"/>
    <x v="0"/>
    <x v="0"/>
    <n v="161"/>
    <n v="44"/>
    <n v="9"/>
    <n v="214"/>
    <x v="0"/>
    <s v="Los Angeles"/>
    <s v="West"/>
  </r>
  <r>
    <d v="2018-10-08T00:00:00"/>
    <x v="8"/>
    <x v="0"/>
    <n v="419299"/>
    <n v="908480897"/>
    <n v="63836"/>
    <n v="23254.5"/>
    <x v="1"/>
    <x v="1"/>
    <n v="135"/>
    <n v="48"/>
    <n v="69"/>
    <n v="252"/>
    <x v="0"/>
    <s v="Los Angeles"/>
    <s v="West"/>
  </r>
  <r>
    <d v="2018-11-12T00:00:00"/>
    <x v="9"/>
    <x v="0"/>
    <n v="419299"/>
    <n v="908480897"/>
    <n v="89825"/>
    <n v="16693.5"/>
    <x v="0"/>
    <x v="0"/>
    <n v="96"/>
    <n v="135"/>
    <n v="21"/>
    <n v="252"/>
    <x v="0"/>
    <s v="Los Angeles"/>
    <s v="West"/>
  </r>
  <r>
    <d v="2018-12-17T00:00:00"/>
    <x v="10"/>
    <x v="0"/>
    <n v="419299"/>
    <n v="908480897"/>
    <n v="73265"/>
    <n v="25722"/>
    <x v="0"/>
    <x v="1"/>
    <n v="150"/>
    <n v="195"/>
    <n v="20"/>
    <n v="365"/>
    <x v="0"/>
    <s v="Los Angeles"/>
    <s v="West"/>
  </r>
  <r>
    <d v="2019-01-21T00:00:00"/>
    <x v="0"/>
    <x v="0"/>
    <n v="419299"/>
    <n v="908480897"/>
    <n v="40808"/>
    <n v="27186"/>
    <x v="0"/>
    <x v="0"/>
    <n v="159"/>
    <n v="114"/>
    <n v="84"/>
    <n v="357"/>
    <x v="0"/>
    <s v="Los Angeles"/>
    <s v="West"/>
  </r>
  <r>
    <d v="2018-01-01T00:00:00"/>
    <x v="0"/>
    <x v="0"/>
    <n v="419299"/>
    <n v="908480897"/>
    <n v="22797"/>
    <n v="24496.5"/>
    <x v="0"/>
    <x v="0"/>
    <n v="143"/>
    <n v="138"/>
    <n v="54"/>
    <n v="335"/>
    <x v="0"/>
    <s v="Los Angeles"/>
    <s v="West"/>
  </r>
  <r>
    <d v="2018-02-05T00:00:00"/>
    <x v="1"/>
    <x v="0"/>
    <n v="419299"/>
    <n v="908480897"/>
    <n v="37471"/>
    <n v="17254.5"/>
    <x v="1"/>
    <x v="1"/>
    <n v="99"/>
    <n v="48"/>
    <n v="69"/>
    <n v="216"/>
    <x v="0"/>
    <s v="Los Angeles"/>
    <s v="West"/>
  </r>
  <r>
    <d v="2018-03-12T00:00:00"/>
    <x v="2"/>
    <x v="0"/>
    <n v="419299"/>
    <n v="908480897"/>
    <n v="75396"/>
    <n v="25338"/>
    <x v="0"/>
    <x v="0"/>
    <n v="147"/>
    <n v="20"/>
    <n v="33"/>
    <n v="200"/>
    <x v="0"/>
    <s v="Los Angeles"/>
    <s v="West"/>
  </r>
  <r>
    <d v="2018-04-16T00:00:00"/>
    <x v="3"/>
    <x v="0"/>
    <n v="419299"/>
    <n v="908480897"/>
    <n v="78792"/>
    <n v="23565"/>
    <x v="0"/>
    <x v="0"/>
    <n v="137"/>
    <n v="80"/>
    <n v="12"/>
    <n v="229"/>
    <x v="0"/>
    <s v="Los Angeles"/>
    <s v="West"/>
  </r>
  <r>
    <d v="2018-05-21T00:00:00"/>
    <x v="11"/>
    <x v="0"/>
    <n v="419299"/>
    <n v="908480897"/>
    <n v="49379"/>
    <n v="30178.5"/>
    <x v="0"/>
    <x v="0"/>
    <n v="177"/>
    <n v="107"/>
    <n v="15"/>
    <n v="299"/>
    <x v="0"/>
    <s v="Los Angeles"/>
    <s v="West"/>
  </r>
  <r>
    <d v="2018-06-25T00:00:00"/>
    <x v="4"/>
    <x v="0"/>
    <n v="419299"/>
    <n v="908480897"/>
    <n v="36171"/>
    <n v="24511.5"/>
    <x v="0"/>
    <x v="0"/>
    <n v="143"/>
    <n v="171"/>
    <n v="36"/>
    <n v="350"/>
    <x v="0"/>
    <s v="Los Angeles"/>
    <s v="West"/>
  </r>
  <r>
    <d v="2018-07-30T00:00:00"/>
    <x v="5"/>
    <x v="0"/>
    <n v="419299"/>
    <n v="908480897"/>
    <n v="37502"/>
    <n v="19366.5"/>
    <x v="0"/>
    <x v="0"/>
    <n v="111"/>
    <n v="74"/>
    <n v="65"/>
    <n v="250"/>
    <x v="0"/>
    <s v="Los Angeles"/>
    <s v="West"/>
  </r>
  <r>
    <d v="2018-09-03T00:00:00"/>
    <x v="7"/>
    <x v="0"/>
    <n v="419299"/>
    <n v="908480897"/>
    <n v="97735"/>
    <n v="19102.5"/>
    <x v="0"/>
    <x v="0"/>
    <n v="110"/>
    <n v="146"/>
    <n v="84"/>
    <n v="340"/>
    <x v="0"/>
    <s v="Los Angeles"/>
    <s v="West"/>
  </r>
  <r>
    <d v="2018-10-08T00:00:00"/>
    <x v="8"/>
    <x v="0"/>
    <n v="419299"/>
    <n v="908480897"/>
    <n v="23419"/>
    <n v="20643"/>
    <x v="1"/>
    <x v="1"/>
    <n v="119"/>
    <n v="228"/>
    <n v="84"/>
    <n v="431"/>
    <x v="0"/>
    <s v="Los Angeles"/>
    <s v="West"/>
  </r>
  <r>
    <d v="2018-11-12T00:00:00"/>
    <x v="9"/>
    <x v="0"/>
    <n v="419299"/>
    <n v="908480897"/>
    <n v="54295"/>
    <n v="13368"/>
    <x v="0"/>
    <x v="0"/>
    <n v="75"/>
    <n v="83"/>
    <n v="11"/>
    <n v="169"/>
    <x v="0"/>
    <s v="Los Angeles"/>
    <s v="West"/>
  </r>
  <r>
    <d v="2018-12-17T00:00:00"/>
    <x v="10"/>
    <x v="0"/>
    <n v="419299"/>
    <n v="908480897"/>
    <n v="46115"/>
    <n v="16695"/>
    <x v="1"/>
    <x v="1"/>
    <n v="96"/>
    <n v="137"/>
    <n v="38"/>
    <n v="271"/>
    <x v="0"/>
    <s v="Los Angeles"/>
    <s v="West"/>
  </r>
  <r>
    <d v="2019-01-21T00:00:00"/>
    <x v="0"/>
    <x v="0"/>
    <n v="419299"/>
    <n v="908480897"/>
    <n v="97069"/>
    <n v="16054.5"/>
    <x v="0"/>
    <x v="0"/>
    <n v="92"/>
    <n v="51"/>
    <n v="44"/>
    <n v="187"/>
    <x v="0"/>
    <s v="Los Angeles"/>
    <s v="West"/>
  </r>
  <r>
    <d v="2018-01-01T00:00:00"/>
    <x v="0"/>
    <x v="0"/>
    <n v="419299"/>
    <n v="908480897"/>
    <n v="59563"/>
    <n v="22347"/>
    <x v="0"/>
    <x v="0"/>
    <n v="129"/>
    <n v="36"/>
    <n v="57"/>
    <n v="222"/>
    <x v="0"/>
    <s v="Los Angeles"/>
    <s v="West"/>
  </r>
  <r>
    <d v="2018-02-05T00:00:00"/>
    <x v="1"/>
    <x v="0"/>
    <n v="419299"/>
    <n v="908480897"/>
    <n v="52803"/>
    <n v="29040"/>
    <x v="0"/>
    <x v="1"/>
    <n v="170"/>
    <n v="224"/>
    <n v="87"/>
    <n v="481"/>
    <x v="0"/>
    <s v="Los Angeles"/>
    <s v="West"/>
  </r>
  <r>
    <d v="2018-03-12T00:00:00"/>
    <x v="2"/>
    <x v="0"/>
    <n v="419299"/>
    <n v="908480897"/>
    <n v="84585"/>
    <n v="14898"/>
    <x v="0"/>
    <x v="0"/>
    <n v="84"/>
    <n v="137"/>
    <n v="81"/>
    <n v="302"/>
    <x v="0"/>
    <s v="Los Angeles"/>
    <s v="West"/>
  </r>
  <r>
    <d v="2018-04-16T00:00:00"/>
    <x v="3"/>
    <x v="0"/>
    <n v="419299"/>
    <n v="908480897"/>
    <n v="89835"/>
    <n v="22041"/>
    <x v="0"/>
    <x v="0"/>
    <n v="128"/>
    <n v="26"/>
    <n v="45"/>
    <n v="199"/>
    <x v="0"/>
    <s v="Los Angeles"/>
    <s v="West"/>
  </r>
  <r>
    <d v="2018-05-21T00:00:00"/>
    <x v="11"/>
    <x v="0"/>
    <n v="419299"/>
    <n v="908480897"/>
    <n v="77839"/>
    <n v="19690.5"/>
    <x v="0"/>
    <x v="0"/>
    <n v="114"/>
    <n v="132"/>
    <n v="15"/>
    <n v="261"/>
    <x v="0"/>
    <s v="Los Angeles"/>
    <s v="West"/>
  </r>
  <r>
    <d v="2018-06-25T00:00:00"/>
    <x v="4"/>
    <x v="0"/>
    <n v="419299"/>
    <n v="908480897"/>
    <n v="50078"/>
    <n v="25042.5"/>
    <x v="0"/>
    <x v="0"/>
    <n v="146"/>
    <n v="29"/>
    <n v="39"/>
    <n v="214"/>
    <x v="0"/>
    <s v="Los Angeles"/>
    <s v="West"/>
  </r>
  <r>
    <d v="2018-07-30T00:00:00"/>
    <x v="5"/>
    <x v="0"/>
    <n v="419299"/>
    <n v="908480897"/>
    <n v="27045"/>
    <n v="28038"/>
    <x v="0"/>
    <x v="0"/>
    <n v="164"/>
    <n v="17"/>
    <n v="62"/>
    <n v="243"/>
    <x v="0"/>
    <s v="Los Angeles"/>
    <s v="West"/>
  </r>
  <r>
    <d v="2018-09-03T00:00:00"/>
    <x v="7"/>
    <x v="0"/>
    <n v="419299"/>
    <n v="908480897"/>
    <n v="57227"/>
    <n v="20004"/>
    <x v="0"/>
    <x v="0"/>
    <n v="116"/>
    <n v="150"/>
    <n v="84"/>
    <n v="350"/>
    <x v="0"/>
    <s v="Los Angeles"/>
    <s v="West"/>
  </r>
  <r>
    <d v="2018-10-08T00:00:00"/>
    <x v="8"/>
    <x v="0"/>
    <n v="419299"/>
    <n v="908480897"/>
    <n v="52252"/>
    <n v="23908.5"/>
    <x v="1"/>
    <x v="1"/>
    <n v="138"/>
    <n v="156"/>
    <n v="87"/>
    <n v="381"/>
    <x v="0"/>
    <s v="Los Angeles"/>
    <s v="West"/>
  </r>
  <r>
    <d v="2018-11-12T00:00:00"/>
    <x v="9"/>
    <x v="0"/>
    <n v="419299"/>
    <n v="908480897"/>
    <n v="91396"/>
    <n v="16705.5"/>
    <x v="0"/>
    <x v="0"/>
    <n v="96"/>
    <n v="164"/>
    <n v="9"/>
    <n v="269"/>
    <x v="0"/>
    <s v="Los Angeles"/>
    <s v="West"/>
  </r>
  <r>
    <d v="2018-12-17T00:00:00"/>
    <x v="10"/>
    <x v="0"/>
    <n v="419299"/>
    <n v="908480897"/>
    <n v="83729"/>
    <n v="29331"/>
    <x v="0"/>
    <x v="1"/>
    <n v="171"/>
    <n v="209"/>
    <n v="51"/>
    <n v="431"/>
    <x v="0"/>
    <s v="Los Angeles"/>
    <s v="West"/>
  </r>
  <r>
    <d v="2019-01-21T00:00:00"/>
    <x v="0"/>
    <x v="0"/>
    <n v="419299"/>
    <n v="908480897"/>
    <n v="33351"/>
    <n v="17335.5"/>
    <x v="0"/>
    <x v="0"/>
    <n v="99"/>
    <n v="218"/>
    <n v="62"/>
    <n v="379"/>
    <x v="0"/>
    <s v="Los Angeles"/>
    <s v="West"/>
  </r>
  <r>
    <d v="2018-01-15T00:00:00"/>
    <x v="0"/>
    <x v="0"/>
    <n v="419299"/>
    <n v="960814524"/>
    <n v="92831"/>
    <n v="45805.5"/>
    <x v="0"/>
    <x v="0"/>
    <n v="179"/>
    <n v="420"/>
    <n v="60"/>
    <n v="659"/>
    <x v="0"/>
    <s v="San Francisco"/>
    <s v="West"/>
  </r>
  <r>
    <d v="2018-02-19T00:00:00"/>
    <x v="1"/>
    <x v="0"/>
    <n v="419299"/>
    <n v="960814524"/>
    <n v="84611"/>
    <n v="23241"/>
    <x v="0"/>
    <x v="0"/>
    <n v="89"/>
    <n v="249"/>
    <n v="62"/>
    <n v="400"/>
    <x v="0"/>
    <s v="San Francisco"/>
    <s v="West"/>
  </r>
  <r>
    <d v="2018-03-26T00:00:00"/>
    <x v="2"/>
    <x v="0"/>
    <n v="419299"/>
    <n v="960814524"/>
    <n v="39115"/>
    <n v="27814.5"/>
    <x v="0"/>
    <x v="0"/>
    <n v="107"/>
    <n v="441"/>
    <n v="63"/>
    <n v="611"/>
    <x v="0"/>
    <s v="San Francisco"/>
    <s v="West"/>
  </r>
  <r>
    <d v="2018-04-30T00:00:00"/>
    <x v="3"/>
    <x v="0"/>
    <n v="419299"/>
    <n v="960814524"/>
    <n v="93943"/>
    <n v="30513"/>
    <x v="0"/>
    <x v="0"/>
    <n v="117"/>
    <n v="443"/>
    <n v="44"/>
    <n v="604"/>
    <x v="0"/>
    <s v="San Francisco"/>
    <s v="West"/>
  </r>
  <r>
    <d v="2018-06-04T00:00:00"/>
    <x v="4"/>
    <x v="0"/>
    <n v="419299"/>
    <n v="960814524"/>
    <n v="11778"/>
    <n v="45268.5"/>
    <x v="0"/>
    <x v="1"/>
    <n v="177"/>
    <n v="188"/>
    <n v="78"/>
    <n v="443"/>
    <x v="0"/>
    <s v="San Francisco"/>
    <s v="West"/>
  </r>
  <r>
    <d v="2018-07-09T00:00:00"/>
    <x v="5"/>
    <x v="0"/>
    <n v="419299"/>
    <n v="960814524"/>
    <n v="80299"/>
    <n v="31726.5"/>
    <x v="0"/>
    <x v="0"/>
    <n v="123"/>
    <n v="87"/>
    <n v="47"/>
    <n v="257"/>
    <x v="0"/>
    <s v="San Francisco"/>
    <s v="West"/>
  </r>
  <r>
    <d v="2018-08-13T00:00:00"/>
    <x v="6"/>
    <x v="0"/>
    <n v="419299"/>
    <n v="960814524"/>
    <n v="98175"/>
    <n v="28206"/>
    <x v="1"/>
    <x v="1"/>
    <n v="108"/>
    <n v="305"/>
    <n v="9"/>
    <n v="422"/>
    <x v="0"/>
    <s v="San Francisco"/>
    <s v="West"/>
  </r>
  <r>
    <d v="2018-09-17T00:00:00"/>
    <x v="7"/>
    <x v="0"/>
    <n v="419299"/>
    <n v="960814524"/>
    <n v="17141"/>
    <n v="34879.5"/>
    <x v="0"/>
    <x v="0"/>
    <n v="135"/>
    <n v="98"/>
    <n v="35"/>
    <n v="268"/>
    <x v="0"/>
    <s v="San Francisco"/>
    <s v="West"/>
  </r>
  <r>
    <d v="2018-10-22T00:00:00"/>
    <x v="8"/>
    <x v="0"/>
    <n v="419299"/>
    <n v="960814524"/>
    <n v="35606"/>
    <n v="38121"/>
    <x v="0"/>
    <x v="0"/>
    <n v="147"/>
    <n v="335"/>
    <n v="44"/>
    <n v="526"/>
    <x v="0"/>
    <s v="San Francisco"/>
    <s v="West"/>
  </r>
  <r>
    <d v="2018-11-26T00:00:00"/>
    <x v="9"/>
    <x v="0"/>
    <n v="419299"/>
    <n v="960814524"/>
    <n v="98629"/>
    <n v="27225"/>
    <x v="0"/>
    <x v="0"/>
    <n v="105"/>
    <n v="81"/>
    <n v="54"/>
    <n v="240"/>
    <x v="0"/>
    <s v="San Francisco"/>
    <s v="West"/>
  </r>
  <r>
    <d v="2018-12-31T00:00:00"/>
    <x v="10"/>
    <x v="0"/>
    <n v="419299"/>
    <n v="960814524"/>
    <n v="35197"/>
    <n v="30000"/>
    <x v="0"/>
    <x v="0"/>
    <n v="116"/>
    <n v="287"/>
    <n v="18"/>
    <n v="421"/>
    <x v="0"/>
    <s v="San Francisco"/>
    <s v="West"/>
  </r>
  <r>
    <d v="2019-02-04T00:00:00"/>
    <x v="1"/>
    <x v="0"/>
    <n v="419299"/>
    <n v="960814524"/>
    <n v="58518"/>
    <n v="40381.5"/>
    <x v="0"/>
    <x v="0"/>
    <n v="156"/>
    <n v="353"/>
    <n v="75"/>
    <n v="584"/>
    <x v="0"/>
    <s v="San Francisco"/>
    <s v="West"/>
  </r>
  <r>
    <d v="2018-01-15T00:00:00"/>
    <x v="0"/>
    <x v="0"/>
    <n v="419299"/>
    <n v="960814524"/>
    <n v="97927"/>
    <n v="40383"/>
    <x v="0"/>
    <x v="0"/>
    <n v="156"/>
    <n v="354"/>
    <n v="81"/>
    <n v="591"/>
    <x v="0"/>
    <s v="San Francisco"/>
    <s v="West"/>
  </r>
  <r>
    <d v="2018-02-19T00:00:00"/>
    <x v="1"/>
    <x v="0"/>
    <n v="419299"/>
    <n v="960814524"/>
    <n v="45570"/>
    <n v="29128.5"/>
    <x v="0"/>
    <x v="0"/>
    <n v="111"/>
    <n v="351"/>
    <n v="51"/>
    <n v="513"/>
    <x v="0"/>
    <s v="San Francisco"/>
    <s v="West"/>
  </r>
  <r>
    <d v="2018-03-26T00:00:00"/>
    <x v="2"/>
    <x v="0"/>
    <n v="419299"/>
    <n v="960814524"/>
    <n v="75239"/>
    <n v="29013"/>
    <x v="0"/>
    <x v="0"/>
    <n v="111"/>
    <n v="48"/>
    <n v="62"/>
    <n v="221"/>
    <x v="0"/>
    <s v="San Francisco"/>
    <s v="West"/>
  </r>
  <r>
    <d v="2018-04-30T00:00:00"/>
    <x v="3"/>
    <x v="0"/>
    <n v="419299"/>
    <n v="960814524"/>
    <n v="50307"/>
    <n v="26811"/>
    <x v="0"/>
    <x v="0"/>
    <n v="102"/>
    <n v="171"/>
    <n v="56"/>
    <n v="329"/>
    <x v="0"/>
    <s v="San Francisco"/>
    <s v="West"/>
  </r>
  <r>
    <d v="2018-06-04T00:00:00"/>
    <x v="4"/>
    <x v="0"/>
    <n v="419299"/>
    <n v="960814524"/>
    <n v="62177"/>
    <n v="25513.5"/>
    <x v="0"/>
    <x v="1"/>
    <n v="98"/>
    <n v="312"/>
    <n v="42"/>
    <n v="452"/>
    <x v="0"/>
    <s v="San Francisco"/>
    <s v="West"/>
  </r>
  <r>
    <d v="2018-07-09T00:00:00"/>
    <x v="5"/>
    <x v="0"/>
    <n v="419299"/>
    <n v="960814524"/>
    <n v="33498"/>
    <n v="19657.5"/>
    <x v="0"/>
    <x v="0"/>
    <n v="74"/>
    <n v="306"/>
    <n v="11"/>
    <n v="391"/>
    <x v="0"/>
    <s v="San Francisco"/>
    <s v="West"/>
  </r>
  <r>
    <d v="2018-08-13T00:00:00"/>
    <x v="6"/>
    <x v="0"/>
    <n v="419299"/>
    <n v="960814524"/>
    <n v="34928"/>
    <n v="34005"/>
    <x v="0"/>
    <x v="1"/>
    <n v="132"/>
    <n v="164"/>
    <n v="30"/>
    <n v="326"/>
    <x v="0"/>
    <s v="San Francisco"/>
    <s v="West"/>
  </r>
  <r>
    <d v="2018-09-17T00:00:00"/>
    <x v="7"/>
    <x v="0"/>
    <n v="419299"/>
    <n v="960814524"/>
    <n v="77434"/>
    <n v="33213"/>
    <x v="0"/>
    <x v="0"/>
    <n v="128"/>
    <n v="444"/>
    <n v="38"/>
    <n v="610"/>
    <x v="0"/>
    <s v="San Francisco"/>
    <s v="West"/>
  </r>
  <r>
    <d v="2018-10-22T00:00:00"/>
    <x v="8"/>
    <x v="0"/>
    <n v="419299"/>
    <n v="960814524"/>
    <n v="30871"/>
    <n v="19113"/>
    <x v="0"/>
    <x v="0"/>
    <n v="72"/>
    <n v="57"/>
    <n v="17"/>
    <n v="146"/>
    <x v="0"/>
    <s v="San Francisco"/>
    <s v="West"/>
  </r>
  <r>
    <d v="2018-11-26T00:00:00"/>
    <x v="9"/>
    <x v="0"/>
    <n v="419299"/>
    <n v="960814524"/>
    <n v="83292"/>
    <n v="35358"/>
    <x v="0"/>
    <x v="0"/>
    <n v="137"/>
    <n v="165"/>
    <n v="54"/>
    <n v="356"/>
    <x v="0"/>
    <s v="San Francisco"/>
    <s v="West"/>
  </r>
  <r>
    <d v="2018-12-31T00:00:00"/>
    <x v="10"/>
    <x v="0"/>
    <n v="419299"/>
    <n v="960814524"/>
    <n v="76010"/>
    <n v="27780"/>
    <x v="0"/>
    <x v="0"/>
    <n v="107"/>
    <n v="354"/>
    <n v="56"/>
    <n v="517"/>
    <x v="0"/>
    <s v="San Francisco"/>
    <s v="West"/>
  </r>
  <r>
    <d v="2019-02-04T00:00:00"/>
    <x v="1"/>
    <x v="0"/>
    <n v="419299"/>
    <n v="960814524"/>
    <n v="64843"/>
    <n v="39939"/>
    <x v="0"/>
    <x v="0"/>
    <n v="155"/>
    <n v="387"/>
    <n v="17"/>
    <n v="559"/>
    <x v="0"/>
    <s v="San Francisco"/>
    <s v="West"/>
  </r>
  <r>
    <d v="2018-01-15T00:00:00"/>
    <x v="0"/>
    <x v="0"/>
    <n v="419299"/>
    <n v="960814524"/>
    <n v="42626"/>
    <n v="23757"/>
    <x v="0"/>
    <x v="0"/>
    <n v="90"/>
    <n v="432"/>
    <n v="27"/>
    <n v="549"/>
    <x v="0"/>
    <s v="San Francisco"/>
    <s v="West"/>
  </r>
  <r>
    <d v="2018-02-19T00:00:00"/>
    <x v="1"/>
    <x v="0"/>
    <n v="419299"/>
    <n v="960814524"/>
    <n v="28692"/>
    <n v="30960"/>
    <x v="0"/>
    <x v="0"/>
    <n v="119"/>
    <n v="435"/>
    <n v="42"/>
    <n v="596"/>
    <x v="0"/>
    <s v="San Francisco"/>
    <s v="West"/>
  </r>
  <r>
    <d v="2018-03-26T00:00:00"/>
    <x v="2"/>
    <x v="0"/>
    <n v="419299"/>
    <n v="960814524"/>
    <n v="46125"/>
    <n v="40270.5"/>
    <x v="0"/>
    <x v="0"/>
    <n v="156"/>
    <n v="75"/>
    <n v="27"/>
    <n v="258"/>
    <x v="0"/>
    <s v="San Francisco"/>
    <s v="West"/>
  </r>
  <r>
    <d v="2018-04-30T00:00:00"/>
    <x v="3"/>
    <x v="0"/>
    <n v="419299"/>
    <n v="960814524"/>
    <n v="94972"/>
    <n v="37242"/>
    <x v="0"/>
    <x v="0"/>
    <n v="144"/>
    <n v="386"/>
    <n v="53"/>
    <n v="583"/>
    <x v="0"/>
    <s v="San Francisco"/>
    <s v="West"/>
  </r>
  <r>
    <d v="2018-06-04T00:00:00"/>
    <x v="4"/>
    <x v="0"/>
    <n v="419299"/>
    <n v="960814524"/>
    <n v="18388"/>
    <n v="31810.5"/>
    <x v="0"/>
    <x v="1"/>
    <n v="123"/>
    <n v="297"/>
    <n v="71"/>
    <n v="491"/>
    <x v="0"/>
    <s v="San Francisco"/>
    <s v="West"/>
  </r>
  <r>
    <d v="2018-07-09T00:00:00"/>
    <x v="5"/>
    <x v="0"/>
    <n v="419299"/>
    <n v="960814524"/>
    <n v="62130"/>
    <n v="25986"/>
    <x v="0"/>
    <x v="0"/>
    <n v="99"/>
    <n v="368"/>
    <n v="54"/>
    <n v="521"/>
    <x v="0"/>
    <s v="San Francisco"/>
    <s v="West"/>
  </r>
  <r>
    <d v="2018-08-13T00:00:00"/>
    <x v="6"/>
    <x v="0"/>
    <n v="419299"/>
    <n v="960814524"/>
    <n v="95152"/>
    <n v="41733"/>
    <x v="1"/>
    <x v="1"/>
    <n v="162"/>
    <n v="354"/>
    <n v="81"/>
    <n v="597"/>
    <x v="0"/>
    <s v="San Francisco"/>
    <s v="West"/>
  </r>
  <r>
    <d v="2018-09-17T00:00:00"/>
    <x v="7"/>
    <x v="0"/>
    <n v="419299"/>
    <n v="960814524"/>
    <n v="21097"/>
    <n v="32199"/>
    <x v="0"/>
    <x v="0"/>
    <n v="125"/>
    <n v="153"/>
    <n v="12"/>
    <n v="290"/>
    <x v="0"/>
    <s v="San Francisco"/>
    <s v="West"/>
  </r>
  <r>
    <d v="2018-10-22T00:00:00"/>
    <x v="8"/>
    <x v="0"/>
    <n v="419299"/>
    <n v="960814524"/>
    <n v="44346"/>
    <n v="32163"/>
    <x v="0"/>
    <x v="0"/>
    <n v="125"/>
    <n v="39"/>
    <n v="87"/>
    <n v="251"/>
    <x v="0"/>
    <s v="San Francisco"/>
    <s v="West"/>
  </r>
  <r>
    <d v="2018-11-26T00:00:00"/>
    <x v="9"/>
    <x v="0"/>
    <n v="419299"/>
    <n v="960814524"/>
    <n v="26762"/>
    <n v="40771.5"/>
    <x v="0"/>
    <x v="0"/>
    <n v="159"/>
    <n v="207"/>
    <n v="42"/>
    <n v="408"/>
    <x v="0"/>
    <s v="San Francisco"/>
    <s v="West"/>
  </r>
  <r>
    <d v="2018-12-31T00:00:00"/>
    <x v="10"/>
    <x v="0"/>
    <n v="419299"/>
    <n v="960814524"/>
    <n v="14993"/>
    <n v="20017.5"/>
    <x v="0"/>
    <x v="0"/>
    <n v="75"/>
    <n v="65"/>
    <n v="30"/>
    <n v="170"/>
    <x v="0"/>
    <s v="San Francisco"/>
    <s v="West"/>
  </r>
  <r>
    <d v="2019-02-04T00:00:00"/>
    <x v="1"/>
    <x v="0"/>
    <n v="419299"/>
    <n v="960814524"/>
    <n v="70207"/>
    <n v="23181"/>
    <x v="0"/>
    <x v="0"/>
    <n v="89"/>
    <n v="89"/>
    <n v="78"/>
    <n v="256"/>
    <x v="0"/>
    <s v="San Francisco"/>
    <s v="West"/>
  </r>
  <r>
    <d v="2018-01-15T00:00:00"/>
    <x v="0"/>
    <x v="0"/>
    <n v="419299"/>
    <n v="960814524"/>
    <n v="75375"/>
    <n v="29977.5"/>
    <x v="0"/>
    <x v="0"/>
    <n v="116"/>
    <n v="224"/>
    <n v="21"/>
    <n v="361"/>
    <x v="0"/>
    <s v="San Francisco"/>
    <s v="West"/>
  </r>
  <r>
    <d v="2018-02-19T00:00:00"/>
    <x v="1"/>
    <x v="0"/>
    <n v="419299"/>
    <n v="960814524"/>
    <n v="48185"/>
    <n v="34017"/>
    <x v="0"/>
    <x v="0"/>
    <n v="132"/>
    <n v="183"/>
    <n v="80"/>
    <n v="395"/>
    <x v="0"/>
    <s v="San Francisco"/>
    <s v="West"/>
  </r>
  <r>
    <d v="2018-03-26T00:00:00"/>
    <x v="2"/>
    <x v="0"/>
    <n v="419299"/>
    <n v="960814524"/>
    <n v="18753"/>
    <n v="37567.5"/>
    <x v="0"/>
    <x v="0"/>
    <n v="146"/>
    <n v="63"/>
    <n v="47"/>
    <n v="256"/>
    <x v="0"/>
    <s v="San Francisco"/>
    <s v="West"/>
  </r>
  <r>
    <d v="2018-04-30T00:00:00"/>
    <x v="3"/>
    <x v="0"/>
    <n v="419299"/>
    <n v="960814524"/>
    <n v="92065"/>
    <n v="36724.5"/>
    <x v="0"/>
    <x v="0"/>
    <n v="143"/>
    <n v="213"/>
    <n v="35"/>
    <n v="391"/>
    <x v="0"/>
    <s v="San Francisco"/>
    <s v="West"/>
  </r>
  <r>
    <d v="2018-06-04T00:00:00"/>
    <x v="4"/>
    <x v="0"/>
    <n v="419299"/>
    <n v="960814524"/>
    <n v="44464"/>
    <n v="44430"/>
    <x v="1"/>
    <x v="1"/>
    <n v="173"/>
    <n v="362"/>
    <n v="18"/>
    <n v="553"/>
    <x v="0"/>
    <s v="San Francisco"/>
    <s v="West"/>
  </r>
  <r>
    <d v="2018-07-09T00:00:00"/>
    <x v="5"/>
    <x v="0"/>
    <n v="419299"/>
    <n v="960814524"/>
    <n v="84324"/>
    <n v="21849"/>
    <x v="0"/>
    <x v="0"/>
    <n v="83"/>
    <n v="143"/>
    <n v="53"/>
    <n v="279"/>
    <x v="0"/>
    <s v="San Francisco"/>
    <s v="West"/>
  </r>
  <r>
    <d v="2018-08-13T00:00:00"/>
    <x v="6"/>
    <x v="0"/>
    <n v="419299"/>
    <n v="960814524"/>
    <n v="99086"/>
    <n v="25483.5"/>
    <x v="0"/>
    <x v="1"/>
    <n v="98"/>
    <n v="234"/>
    <n v="48"/>
    <n v="380"/>
    <x v="0"/>
    <s v="San Francisco"/>
    <s v="West"/>
  </r>
  <r>
    <d v="2018-09-17T00:00:00"/>
    <x v="7"/>
    <x v="0"/>
    <n v="419299"/>
    <n v="960814524"/>
    <n v="11579"/>
    <n v="42141"/>
    <x v="0"/>
    <x v="0"/>
    <n v="164"/>
    <n v="258"/>
    <n v="36"/>
    <n v="458"/>
    <x v="0"/>
    <s v="San Francisco"/>
    <s v="West"/>
  </r>
  <r>
    <d v="2018-10-22T00:00:00"/>
    <x v="8"/>
    <x v="0"/>
    <n v="419299"/>
    <n v="960814524"/>
    <n v="43993"/>
    <n v="39510"/>
    <x v="0"/>
    <x v="0"/>
    <n v="153"/>
    <n v="431"/>
    <n v="65"/>
    <n v="649"/>
    <x v="0"/>
    <s v="San Francisco"/>
    <s v="West"/>
  </r>
  <r>
    <d v="2018-11-26T00:00:00"/>
    <x v="9"/>
    <x v="0"/>
    <n v="419299"/>
    <n v="960814524"/>
    <n v="61433"/>
    <n v="26428.5"/>
    <x v="0"/>
    <x v="0"/>
    <n v="101"/>
    <n v="353"/>
    <n v="51"/>
    <n v="505"/>
    <x v="0"/>
    <s v="San Francisco"/>
    <s v="West"/>
  </r>
  <r>
    <d v="2018-12-31T00:00:00"/>
    <x v="10"/>
    <x v="0"/>
    <n v="419299"/>
    <n v="960814524"/>
    <n v="32660"/>
    <n v="42198"/>
    <x v="0"/>
    <x v="0"/>
    <n v="164"/>
    <n v="399"/>
    <n v="53"/>
    <n v="616"/>
    <x v="0"/>
    <s v="San Francisco"/>
    <s v="West"/>
  </r>
  <r>
    <d v="2019-02-04T00:00:00"/>
    <x v="1"/>
    <x v="0"/>
    <n v="419299"/>
    <n v="960814524"/>
    <n v="41214"/>
    <n v="40845"/>
    <x v="0"/>
    <x v="0"/>
    <n v="159"/>
    <n v="386"/>
    <n v="83"/>
    <n v="628"/>
    <x v="0"/>
    <s v="San Francisco"/>
    <s v="West"/>
  </r>
  <r>
    <d v="2018-01-15T00:00:00"/>
    <x v="0"/>
    <x v="0"/>
    <n v="419299"/>
    <n v="960814524"/>
    <n v="35647"/>
    <n v="37632"/>
    <x v="0"/>
    <x v="0"/>
    <n v="146"/>
    <n v="228"/>
    <n v="47"/>
    <n v="421"/>
    <x v="0"/>
    <s v="San Francisco"/>
    <s v="West"/>
  </r>
  <r>
    <d v="2018-02-19T00:00:00"/>
    <x v="1"/>
    <x v="0"/>
    <n v="419299"/>
    <n v="960814524"/>
    <n v="36428"/>
    <n v="24982.5"/>
    <x v="0"/>
    <x v="0"/>
    <n v="96"/>
    <n v="108"/>
    <n v="24"/>
    <n v="228"/>
    <x v="0"/>
    <s v="San Francisco"/>
    <s v="West"/>
  </r>
  <r>
    <d v="2018-03-26T00:00:00"/>
    <x v="2"/>
    <x v="0"/>
    <n v="419299"/>
    <n v="960814524"/>
    <n v="65008"/>
    <n v="34459.5"/>
    <x v="0"/>
    <x v="0"/>
    <n v="134"/>
    <n v="164"/>
    <n v="81"/>
    <n v="379"/>
    <x v="0"/>
    <s v="San Francisco"/>
    <s v="West"/>
  </r>
  <r>
    <d v="2018-04-30T00:00:00"/>
    <x v="3"/>
    <x v="0"/>
    <n v="419299"/>
    <n v="960814524"/>
    <n v="54298"/>
    <n v="31315.5"/>
    <x v="0"/>
    <x v="0"/>
    <n v="120"/>
    <n v="182"/>
    <n v="69"/>
    <n v="371"/>
    <x v="0"/>
    <s v="San Francisco"/>
    <s v="West"/>
  </r>
  <r>
    <d v="2018-06-04T00:00:00"/>
    <x v="4"/>
    <x v="0"/>
    <n v="419299"/>
    <n v="960814524"/>
    <n v="48308"/>
    <n v="28710"/>
    <x v="1"/>
    <x v="1"/>
    <n v="110"/>
    <n v="432"/>
    <n v="48"/>
    <n v="590"/>
    <x v="0"/>
    <s v="San Francisco"/>
    <s v="West"/>
  </r>
  <r>
    <d v="2018-07-09T00:00:00"/>
    <x v="5"/>
    <x v="0"/>
    <n v="419299"/>
    <n v="960814524"/>
    <n v="61546"/>
    <n v="35925"/>
    <x v="0"/>
    <x v="0"/>
    <n v="138"/>
    <n v="462"/>
    <n v="78"/>
    <n v="678"/>
    <x v="0"/>
    <s v="San Francisco"/>
    <s v="West"/>
  </r>
  <r>
    <d v="2018-08-13T00:00:00"/>
    <x v="6"/>
    <x v="0"/>
    <n v="419299"/>
    <n v="960814524"/>
    <n v="60086"/>
    <n v="38616"/>
    <x v="1"/>
    <x v="1"/>
    <n v="150"/>
    <n v="441"/>
    <n v="80"/>
    <n v="671"/>
    <x v="0"/>
    <s v="San Francisco"/>
    <s v="West"/>
  </r>
  <r>
    <d v="2018-09-17T00:00:00"/>
    <x v="7"/>
    <x v="0"/>
    <n v="419299"/>
    <n v="960814524"/>
    <n v="34465"/>
    <n v="44349"/>
    <x v="0"/>
    <x v="0"/>
    <n v="173"/>
    <n v="141"/>
    <n v="57"/>
    <n v="371"/>
    <x v="0"/>
    <s v="San Francisco"/>
    <s v="West"/>
  </r>
  <r>
    <d v="2018-10-22T00:00:00"/>
    <x v="8"/>
    <x v="0"/>
    <n v="419299"/>
    <n v="960814524"/>
    <n v="47059"/>
    <n v="26784"/>
    <x v="0"/>
    <x v="0"/>
    <n v="102"/>
    <n v="107"/>
    <n v="45"/>
    <n v="254"/>
    <x v="0"/>
    <s v="San Francisco"/>
    <s v="West"/>
  </r>
  <r>
    <d v="2018-11-26T00:00:00"/>
    <x v="9"/>
    <x v="0"/>
    <n v="419299"/>
    <n v="960814524"/>
    <n v="61237"/>
    <n v="40278"/>
    <x v="0"/>
    <x v="0"/>
    <n v="156"/>
    <n v="89"/>
    <n v="56"/>
    <n v="301"/>
    <x v="0"/>
    <s v="San Francisco"/>
    <s v="West"/>
  </r>
  <r>
    <d v="2018-12-31T00:00:00"/>
    <x v="10"/>
    <x v="0"/>
    <n v="419299"/>
    <n v="960814524"/>
    <n v="65035"/>
    <n v="43002"/>
    <x v="0"/>
    <x v="0"/>
    <n v="168"/>
    <n v="146"/>
    <n v="75"/>
    <n v="389"/>
    <x v="0"/>
    <s v="San Francisco"/>
    <s v="West"/>
  </r>
  <r>
    <d v="2019-02-04T00:00:00"/>
    <x v="1"/>
    <x v="0"/>
    <n v="419299"/>
    <n v="960814524"/>
    <n v="67777"/>
    <n v="25896"/>
    <x v="0"/>
    <x v="0"/>
    <n v="99"/>
    <n v="141"/>
    <n v="29"/>
    <n v="269"/>
    <x v="0"/>
    <s v="San Francisco"/>
    <s v="West"/>
  </r>
  <r>
    <d v="2018-01-15T00:00:00"/>
    <x v="0"/>
    <x v="0"/>
    <n v="419299"/>
    <n v="960814524"/>
    <n v="87152"/>
    <n v="28180.5"/>
    <x v="0"/>
    <x v="0"/>
    <n v="108"/>
    <n v="224"/>
    <n v="65"/>
    <n v="397"/>
    <x v="0"/>
    <s v="San Francisco"/>
    <s v="West"/>
  </r>
  <r>
    <d v="2018-02-19T00:00:00"/>
    <x v="1"/>
    <x v="0"/>
    <n v="419299"/>
    <n v="960814524"/>
    <n v="55067"/>
    <n v="44409"/>
    <x v="0"/>
    <x v="0"/>
    <n v="173"/>
    <n v="300"/>
    <n v="51"/>
    <n v="524"/>
    <x v="0"/>
    <s v="San Francisco"/>
    <s v="West"/>
  </r>
  <r>
    <d v="2018-03-26T00:00:00"/>
    <x v="2"/>
    <x v="0"/>
    <n v="419299"/>
    <n v="960814524"/>
    <n v="53161"/>
    <n v="19608"/>
    <x v="0"/>
    <x v="0"/>
    <n v="74"/>
    <n v="174"/>
    <n v="17"/>
    <n v="265"/>
    <x v="0"/>
    <s v="San Francisco"/>
    <s v="West"/>
  </r>
  <r>
    <d v="2018-04-30T00:00:00"/>
    <x v="3"/>
    <x v="0"/>
    <n v="419299"/>
    <n v="960814524"/>
    <n v="31971"/>
    <n v="33219"/>
    <x v="0"/>
    <x v="0"/>
    <n v="128"/>
    <n v="453"/>
    <n v="57"/>
    <n v="638"/>
    <x v="0"/>
    <s v="San Francisco"/>
    <s v="West"/>
  </r>
  <r>
    <d v="2018-06-04T00:00:00"/>
    <x v="4"/>
    <x v="0"/>
    <n v="419299"/>
    <n v="960814524"/>
    <n v="54024"/>
    <n v="23667"/>
    <x v="1"/>
    <x v="1"/>
    <n v="90"/>
    <n v="191"/>
    <n v="51"/>
    <n v="332"/>
    <x v="0"/>
    <s v="San Francisco"/>
    <s v="West"/>
  </r>
  <r>
    <d v="2018-07-09T00:00:00"/>
    <x v="5"/>
    <x v="0"/>
    <n v="419299"/>
    <n v="960814524"/>
    <n v="65682"/>
    <n v="45799.5"/>
    <x v="0"/>
    <x v="0"/>
    <n v="179"/>
    <n v="404"/>
    <n v="51"/>
    <n v="634"/>
    <x v="0"/>
    <s v="San Francisco"/>
    <s v="West"/>
  </r>
  <r>
    <d v="2018-08-13T00:00:00"/>
    <x v="6"/>
    <x v="0"/>
    <n v="419299"/>
    <n v="960814524"/>
    <n v="91452"/>
    <n v="33550.5"/>
    <x v="0"/>
    <x v="1"/>
    <n v="129"/>
    <n v="150"/>
    <n v="38"/>
    <n v="317"/>
    <x v="0"/>
    <s v="San Francisco"/>
    <s v="West"/>
  </r>
  <r>
    <d v="2018-09-17T00:00:00"/>
    <x v="7"/>
    <x v="0"/>
    <n v="419299"/>
    <n v="960814524"/>
    <n v="87743"/>
    <n v="23239.5"/>
    <x v="0"/>
    <x v="0"/>
    <n v="89"/>
    <n v="249"/>
    <n v="56"/>
    <n v="394"/>
    <x v="0"/>
    <s v="San Francisco"/>
    <s v="West"/>
  </r>
  <r>
    <d v="2018-10-22T00:00:00"/>
    <x v="8"/>
    <x v="0"/>
    <n v="419299"/>
    <n v="960814524"/>
    <n v="86731"/>
    <n v="23646"/>
    <x v="0"/>
    <x v="0"/>
    <n v="90"/>
    <n v="135"/>
    <n v="48"/>
    <n v="273"/>
    <x v="0"/>
    <s v="San Francisco"/>
    <s v="West"/>
  </r>
  <r>
    <d v="2018-11-26T00:00:00"/>
    <x v="9"/>
    <x v="0"/>
    <n v="419299"/>
    <n v="960814524"/>
    <n v="79252"/>
    <n v="21054"/>
    <x v="0"/>
    <x v="0"/>
    <n v="80"/>
    <n v="416"/>
    <n v="54"/>
    <n v="550"/>
    <x v="0"/>
    <s v="San Francisco"/>
    <s v="West"/>
  </r>
  <r>
    <d v="2018-12-31T00:00:00"/>
    <x v="10"/>
    <x v="0"/>
    <n v="419299"/>
    <n v="960814524"/>
    <n v="81911"/>
    <n v="42661.5"/>
    <x v="0"/>
    <x v="0"/>
    <n v="165"/>
    <n v="444"/>
    <n v="17"/>
    <n v="626"/>
    <x v="0"/>
    <s v="San Francisco"/>
    <s v="West"/>
  </r>
  <r>
    <d v="2019-02-04T00:00:00"/>
    <x v="1"/>
    <x v="0"/>
    <n v="419299"/>
    <n v="960814524"/>
    <n v="77481"/>
    <n v="41622"/>
    <x v="0"/>
    <x v="0"/>
    <n v="162"/>
    <n v="63"/>
    <n v="89"/>
    <n v="314"/>
    <x v="0"/>
    <s v="San Francisco"/>
    <s v="West"/>
  </r>
  <r>
    <d v="2018-01-01T00:00:00"/>
    <x v="0"/>
    <x v="0"/>
    <n v="419299"/>
    <n v="908480897"/>
    <n v="61222"/>
    <n v="28980"/>
    <x v="0"/>
    <x v="0"/>
    <n v="170"/>
    <n v="110"/>
    <n v="18"/>
    <n v="298"/>
    <x v="0"/>
    <s v="San Francisco"/>
    <s v="West"/>
  </r>
  <r>
    <d v="2018-02-05T00:00:00"/>
    <x v="1"/>
    <x v="0"/>
    <n v="419299"/>
    <n v="908480897"/>
    <n v="80503"/>
    <n v="14914.5"/>
    <x v="1"/>
    <x v="1"/>
    <n v="84"/>
    <n v="174"/>
    <n v="47"/>
    <n v="305"/>
    <x v="0"/>
    <s v="San Francisco"/>
    <s v="West"/>
  </r>
  <r>
    <d v="2018-03-12T00:00:00"/>
    <x v="2"/>
    <x v="0"/>
    <n v="419299"/>
    <n v="908480897"/>
    <n v="43004"/>
    <n v="22701"/>
    <x v="0"/>
    <x v="0"/>
    <n v="132"/>
    <n v="147"/>
    <n v="44"/>
    <n v="323"/>
    <x v="0"/>
    <s v="San Francisco"/>
    <s v="West"/>
  </r>
  <r>
    <d v="2018-04-16T00:00:00"/>
    <x v="3"/>
    <x v="0"/>
    <n v="419299"/>
    <n v="908480897"/>
    <n v="18561"/>
    <n v="24450"/>
    <x v="0"/>
    <x v="0"/>
    <n v="143"/>
    <n v="47"/>
    <n v="24"/>
    <n v="214"/>
    <x v="0"/>
    <s v="San Francisco"/>
    <s v="West"/>
  </r>
  <r>
    <d v="2018-05-21T00:00:00"/>
    <x v="11"/>
    <x v="0"/>
    <n v="419299"/>
    <n v="908480897"/>
    <n v="45695"/>
    <n v="17533.5"/>
    <x v="0"/>
    <x v="0"/>
    <n v="101"/>
    <n v="12"/>
    <n v="15"/>
    <n v="128"/>
    <x v="0"/>
    <s v="San Francisco"/>
    <s v="West"/>
  </r>
  <r>
    <d v="2018-06-25T00:00:00"/>
    <x v="4"/>
    <x v="0"/>
    <n v="419299"/>
    <n v="908480897"/>
    <n v="37256"/>
    <n v="12784.5"/>
    <x v="0"/>
    <x v="0"/>
    <n v="72"/>
    <n v="110"/>
    <n v="80"/>
    <n v="262"/>
    <x v="0"/>
    <s v="San Francisco"/>
    <s v="West"/>
  </r>
  <r>
    <d v="2018-07-30T00:00:00"/>
    <x v="5"/>
    <x v="0"/>
    <n v="419299"/>
    <n v="908480897"/>
    <n v="65844"/>
    <n v="23578.5"/>
    <x v="0"/>
    <x v="0"/>
    <n v="137"/>
    <n v="101"/>
    <n v="57"/>
    <n v="295"/>
    <x v="0"/>
    <s v="San Francisco"/>
    <s v="West"/>
  </r>
  <r>
    <d v="2018-09-03T00:00:00"/>
    <x v="7"/>
    <x v="0"/>
    <n v="419299"/>
    <n v="908480897"/>
    <n v="69997"/>
    <n v="20944.5"/>
    <x v="0"/>
    <x v="0"/>
    <n v="120"/>
    <n v="240"/>
    <n v="51"/>
    <n v="411"/>
    <x v="0"/>
    <s v="San Francisco"/>
    <s v="West"/>
  </r>
  <r>
    <d v="2018-10-08T00:00:00"/>
    <x v="8"/>
    <x v="0"/>
    <n v="419299"/>
    <n v="908480897"/>
    <n v="27574"/>
    <n v="15849"/>
    <x v="0"/>
    <x v="1"/>
    <n v="90"/>
    <n v="243"/>
    <n v="78"/>
    <n v="411"/>
    <x v="0"/>
    <s v="San Francisco"/>
    <s v="West"/>
  </r>
  <r>
    <d v="2018-11-12T00:00:00"/>
    <x v="9"/>
    <x v="0"/>
    <n v="419299"/>
    <n v="908480897"/>
    <n v="57512"/>
    <n v="17007"/>
    <x v="0"/>
    <x v="0"/>
    <n v="98"/>
    <n v="165"/>
    <n v="11"/>
    <n v="274"/>
    <x v="0"/>
    <s v="San Francisco"/>
    <s v="West"/>
  </r>
  <r>
    <d v="2018-12-17T00:00:00"/>
    <x v="10"/>
    <x v="0"/>
    <n v="419299"/>
    <n v="908480897"/>
    <n v="81880"/>
    <n v="25378.5"/>
    <x v="1"/>
    <x v="1"/>
    <n v="147"/>
    <n v="105"/>
    <n v="18"/>
    <n v="270"/>
    <x v="0"/>
    <s v="San Francisco"/>
    <s v="West"/>
  </r>
  <r>
    <d v="2019-01-21T00:00:00"/>
    <x v="0"/>
    <x v="0"/>
    <n v="419299"/>
    <n v="908480897"/>
    <n v="48707"/>
    <n v="25114.5"/>
    <x v="0"/>
    <x v="0"/>
    <n v="146"/>
    <n v="171"/>
    <n v="69"/>
    <n v="386"/>
    <x v="0"/>
    <s v="San Francisco"/>
    <s v="West"/>
  </r>
  <r>
    <d v="2018-01-01T00:00:00"/>
    <x v="0"/>
    <x v="0"/>
    <n v="419299"/>
    <n v="908480897"/>
    <n v="27861"/>
    <n v="28141.5"/>
    <x v="0"/>
    <x v="0"/>
    <n v="164"/>
    <n v="237"/>
    <n v="11"/>
    <n v="412"/>
    <x v="0"/>
    <s v="San Francisco"/>
    <s v="West"/>
  </r>
  <r>
    <d v="2018-02-05T00:00:00"/>
    <x v="1"/>
    <x v="0"/>
    <n v="419299"/>
    <n v="908480897"/>
    <n v="18465"/>
    <n v="29841"/>
    <x v="0"/>
    <x v="1"/>
    <n v="174"/>
    <n v="30"/>
    <n v="12"/>
    <n v="216"/>
    <x v="0"/>
    <s v="San Francisco"/>
    <s v="West"/>
  </r>
  <r>
    <d v="2018-03-12T00:00:00"/>
    <x v="2"/>
    <x v="0"/>
    <n v="419299"/>
    <n v="908480897"/>
    <n v="98024"/>
    <n v="17859"/>
    <x v="0"/>
    <x v="0"/>
    <n v="102"/>
    <n v="57"/>
    <n v="84"/>
    <n v="243"/>
    <x v="0"/>
    <s v="San Francisco"/>
    <s v="West"/>
  </r>
  <r>
    <d v="2018-04-16T00:00:00"/>
    <x v="3"/>
    <x v="0"/>
    <n v="419299"/>
    <n v="908480897"/>
    <n v="13202"/>
    <n v="22735.5"/>
    <x v="0"/>
    <x v="0"/>
    <n v="132"/>
    <n v="222"/>
    <n v="27"/>
    <n v="381"/>
    <x v="0"/>
    <s v="San Francisco"/>
    <s v="West"/>
  </r>
  <r>
    <d v="2018-05-21T00:00:00"/>
    <x v="11"/>
    <x v="0"/>
    <n v="419299"/>
    <n v="908480897"/>
    <n v="88218"/>
    <n v="21823.5"/>
    <x v="0"/>
    <x v="0"/>
    <n v="126"/>
    <n v="198"/>
    <n v="27"/>
    <n v="351"/>
    <x v="0"/>
    <s v="San Francisco"/>
    <s v="West"/>
  </r>
  <r>
    <d v="2018-06-25T00:00:00"/>
    <x v="4"/>
    <x v="0"/>
    <n v="419299"/>
    <n v="908480897"/>
    <n v="47168"/>
    <n v="27540"/>
    <x v="0"/>
    <x v="0"/>
    <n v="161"/>
    <n v="227"/>
    <n v="66"/>
    <n v="454"/>
    <x v="0"/>
    <s v="San Francisco"/>
    <s v="West"/>
  </r>
  <r>
    <d v="2018-07-30T00:00:00"/>
    <x v="5"/>
    <x v="0"/>
    <n v="419299"/>
    <n v="908480897"/>
    <n v="62738"/>
    <n v="20001"/>
    <x v="0"/>
    <x v="0"/>
    <n v="116"/>
    <n v="143"/>
    <n v="81"/>
    <n v="340"/>
    <x v="0"/>
    <s v="San Francisco"/>
    <s v="West"/>
  </r>
  <r>
    <d v="2018-09-03T00:00:00"/>
    <x v="7"/>
    <x v="0"/>
    <n v="419299"/>
    <n v="908480897"/>
    <n v="70135"/>
    <n v="17571"/>
    <x v="0"/>
    <x v="0"/>
    <n v="101"/>
    <n v="89"/>
    <n v="38"/>
    <n v="228"/>
    <x v="0"/>
    <s v="San Francisco"/>
    <s v="West"/>
  </r>
  <r>
    <d v="2018-10-08T00:00:00"/>
    <x v="8"/>
    <x v="0"/>
    <n v="419299"/>
    <n v="908480897"/>
    <n v="83321"/>
    <n v="27825"/>
    <x v="0"/>
    <x v="1"/>
    <n v="162"/>
    <n v="197"/>
    <n v="45"/>
    <n v="404"/>
    <x v="0"/>
    <s v="San Francisco"/>
    <s v="West"/>
  </r>
  <r>
    <d v="2018-11-12T00:00:00"/>
    <x v="9"/>
    <x v="0"/>
    <n v="419299"/>
    <n v="908480897"/>
    <n v="56773"/>
    <n v="22674"/>
    <x v="0"/>
    <x v="0"/>
    <n v="132"/>
    <n v="98"/>
    <n v="17"/>
    <n v="247"/>
    <x v="0"/>
    <s v="San Francisco"/>
    <s v="West"/>
  </r>
  <r>
    <d v="2018-12-17T00:00:00"/>
    <x v="10"/>
    <x v="0"/>
    <n v="419299"/>
    <n v="908480897"/>
    <n v="47444"/>
    <n v="27447"/>
    <x v="0"/>
    <x v="1"/>
    <n v="161"/>
    <n v="35"/>
    <n v="78"/>
    <n v="274"/>
    <x v="0"/>
    <s v="San Francisco"/>
    <s v="West"/>
  </r>
  <r>
    <d v="2019-01-21T00:00:00"/>
    <x v="0"/>
    <x v="0"/>
    <n v="419299"/>
    <n v="908480897"/>
    <n v="88916"/>
    <n v="29020.5"/>
    <x v="0"/>
    <x v="0"/>
    <n v="170"/>
    <n v="188"/>
    <n v="54"/>
    <n v="412"/>
    <x v="0"/>
    <s v="San Francisco"/>
    <s v="West"/>
  </r>
  <r>
    <d v="2018-01-01T00:00:00"/>
    <x v="0"/>
    <x v="0"/>
    <n v="419299"/>
    <n v="908480897"/>
    <n v="97687"/>
    <n v="14908.5"/>
    <x v="0"/>
    <x v="0"/>
    <n v="84"/>
    <n v="168"/>
    <n v="9"/>
    <n v="261"/>
    <x v="0"/>
    <s v="San Francisco"/>
    <s v="West"/>
  </r>
  <r>
    <d v="2018-02-05T00:00:00"/>
    <x v="1"/>
    <x v="0"/>
    <n v="419299"/>
    <n v="908480897"/>
    <n v="47934"/>
    <n v="24217.5"/>
    <x v="1"/>
    <x v="1"/>
    <n v="141"/>
    <n v="182"/>
    <n v="57"/>
    <n v="380"/>
    <x v="0"/>
    <s v="San Francisco"/>
    <s v="West"/>
  </r>
  <r>
    <d v="2018-03-12T00:00:00"/>
    <x v="2"/>
    <x v="0"/>
    <n v="419299"/>
    <n v="908480897"/>
    <n v="41356"/>
    <n v="16678.5"/>
    <x v="0"/>
    <x v="0"/>
    <n v="96"/>
    <n v="107"/>
    <n v="21"/>
    <n v="224"/>
    <x v="0"/>
    <s v="San Francisco"/>
    <s v="West"/>
  </r>
  <r>
    <d v="2018-04-16T00:00:00"/>
    <x v="3"/>
    <x v="0"/>
    <n v="419299"/>
    <n v="908480897"/>
    <n v="82813"/>
    <n v="12759"/>
    <x v="0"/>
    <x v="0"/>
    <n v="72"/>
    <n v="62"/>
    <n v="53"/>
    <n v="187"/>
    <x v="0"/>
    <s v="San Francisco"/>
    <s v="West"/>
  </r>
  <r>
    <d v="2018-05-21T00:00:00"/>
    <x v="11"/>
    <x v="0"/>
    <n v="419299"/>
    <n v="908480897"/>
    <n v="58816"/>
    <n v="26937"/>
    <x v="0"/>
    <x v="0"/>
    <n v="156"/>
    <n v="227"/>
    <n v="29"/>
    <n v="412"/>
    <x v="0"/>
    <s v="San Francisco"/>
    <s v="West"/>
  </r>
  <r>
    <d v="2018-06-25T00:00:00"/>
    <x v="4"/>
    <x v="0"/>
    <n v="419299"/>
    <n v="908480897"/>
    <n v="90427"/>
    <n v="14865"/>
    <x v="0"/>
    <x v="0"/>
    <n v="84"/>
    <n v="69"/>
    <n v="89"/>
    <n v="242"/>
    <x v="0"/>
    <s v="San Francisco"/>
    <s v="West"/>
  </r>
  <r>
    <d v="2018-07-30T00:00:00"/>
    <x v="5"/>
    <x v="0"/>
    <n v="419299"/>
    <n v="908480897"/>
    <n v="40050"/>
    <n v="15849"/>
    <x v="0"/>
    <x v="0"/>
    <n v="90"/>
    <n v="243"/>
    <n v="81"/>
    <n v="414"/>
    <x v="0"/>
    <s v="San Francisco"/>
    <s v="West"/>
  </r>
  <r>
    <d v="2018-09-03T00:00:00"/>
    <x v="7"/>
    <x v="0"/>
    <n v="419299"/>
    <n v="908480897"/>
    <n v="53561"/>
    <n v="24762"/>
    <x v="0"/>
    <x v="0"/>
    <n v="144"/>
    <n v="71"/>
    <n v="27"/>
    <n v="242"/>
    <x v="0"/>
    <s v="San Francisco"/>
    <s v="West"/>
  </r>
  <r>
    <d v="2018-10-08T00:00:00"/>
    <x v="8"/>
    <x v="0"/>
    <n v="419299"/>
    <n v="908480897"/>
    <n v="56888"/>
    <n v="23602.5"/>
    <x v="0"/>
    <x v="1"/>
    <n v="137"/>
    <n v="150"/>
    <n v="63"/>
    <n v="350"/>
    <x v="0"/>
    <s v="San Francisco"/>
    <s v="West"/>
  </r>
  <r>
    <d v="2018-11-12T00:00:00"/>
    <x v="9"/>
    <x v="0"/>
    <n v="419299"/>
    <n v="908480897"/>
    <n v="95595"/>
    <n v="23622"/>
    <x v="0"/>
    <x v="0"/>
    <n v="137"/>
    <n v="191"/>
    <n v="39"/>
    <n v="367"/>
    <x v="0"/>
    <s v="San Francisco"/>
    <s v="West"/>
  </r>
  <r>
    <d v="2018-12-17T00:00:00"/>
    <x v="10"/>
    <x v="0"/>
    <n v="419299"/>
    <n v="908480897"/>
    <n v="90021"/>
    <n v="15450"/>
    <x v="1"/>
    <x v="1"/>
    <n v="89"/>
    <n v="48"/>
    <n v="17"/>
    <n v="154"/>
    <x v="0"/>
    <s v="San Francisco"/>
    <s v="West"/>
  </r>
  <r>
    <d v="2019-01-21T00:00:00"/>
    <x v="0"/>
    <x v="0"/>
    <n v="419299"/>
    <n v="908480897"/>
    <n v="92276"/>
    <n v="16101"/>
    <x v="0"/>
    <x v="0"/>
    <n v="92"/>
    <n v="153"/>
    <n v="15"/>
    <n v="260"/>
    <x v="0"/>
    <s v="San Francisco"/>
    <s v="West"/>
  </r>
  <r>
    <d v="2018-01-01T00:00:00"/>
    <x v="0"/>
    <x v="0"/>
    <n v="419299"/>
    <n v="908480897"/>
    <n v="33300"/>
    <n v="16398"/>
    <x v="0"/>
    <x v="0"/>
    <n v="93"/>
    <n v="146"/>
    <n v="17"/>
    <n v="256"/>
    <x v="0"/>
    <s v="San Francisco"/>
    <s v="West"/>
  </r>
  <r>
    <d v="2018-02-05T00:00:00"/>
    <x v="1"/>
    <x v="0"/>
    <n v="419299"/>
    <n v="908480897"/>
    <n v="21146"/>
    <n v="28674"/>
    <x v="0"/>
    <x v="1"/>
    <n v="168"/>
    <n v="89"/>
    <n v="84"/>
    <n v="341"/>
    <x v="0"/>
    <s v="San Francisco"/>
    <s v="West"/>
  </r>
  <r>
    <d v="2018-03-12T00:00:00"/>
    <x v="2"/>
    <x v="0"/>
    <n v="419299"/>
    <n v="908480897"/>
    <n v="95512"/>
    <n v="29604"/>
    <x v="0"/>
    <x v="0"/>
    <n v="173"/>
    <n v="156"/>
    <n v="24"/>
    <n v="353"/>
    <x v="0"/>
    <s v="San Francisco"/>
    <s v="West"/>
  </r>
  <r>
    <d v="2018-04-16T00:00:00"/>
    <x v="3"/>
    <x v="0"/>
    <n v="419299"/>
    <n v="908480897"/>
    <n v="97682"/>
    <n v="24813"/>
    <x v="0"/>
    <x v="0"/>
    <n v="144"/>
    <n v="171"/>
    <n v="53"/>
    <n v="368"/>
    <x v="0"/>
    <s v="San Francisco"/>
    <s v="West"/>
  </r>
  <r>
    <d v="2018-05-21T00:00:00"/>
    <x v="11"/>
    <x v="0"/>
    <n v="419299"/>
    <n v="908480897"/>
    <n v="56579"/>
    <n v="25428"/>
    <x v="0"/>
    <x v="0"/>
    <n v="147"/>
    <n v="201"/>
    <n v="72"/>
    <n v="420"/>
    <x v="0"/>
    <s v="San Francisco"/>
    <s v="West"/>
  </r>
  <r>
    <d v="2018-06-25T00:00:00"/>
    <x v="4"/>
    <x v="0"/>
    <n v="419299"/>
    <n v="908480897"/>
    <n v="20514"/>
    <n v="22044"/>
    <x v="0"/>
    <x v="0"/>
    <n v="128"/>
    <n v="36"/>
    <n v="11"/>
    <n v="175"/>
    <x v="0"/>
    <s v="San Francisco"/>
    <s v="West"/>
  </r>
  <r>
    <d v="2018-07-30T00:00:00"/>
    <x v="5"/>
    <x v="0"/>
    <n v="419299"/>
    <n v="908480897"/>
    <n v="11916"/>
    <n v="17863.5"/>
    <x v="0"/>
    <x v="0"/>
    <n v="102"/>
    <n v="78"/>
    <n v="11"/>
    <n v="191"/>
    <x v="0"/>
    <s v="San Francisco"/>
    <s v="West"/>
  </r>
  <r>
    <d v="2018-09-03T00:00:00"/>
    <x v="7"/>
    <x v="0"/>
    <n v="419299"/>
    <n v="908480897"/>
    <n v="91460"/>
    <n v="27447"/>
    <x v="0"/>
    <x v="0"/>
    <n v="161"/>
    <n v="44"/>
    <n v="9"/>
    <n v="214"/>
    <x v="0"/>
    <s v="San Francisco"/>
    <s v="West"/>
  </r>
  <r>
    <d v="2018-10-08T00:00:00"/>
    <x v="8"/>
    <x v="0"/>
    <n v="419299"/>
    <n v="908480897"/>
    <n v="63836"/>
    <n v="23254.5"/>
    <x v="1"/>
    <x v="1"/>
    <n v="135"/>
    <n v="48"/>
    <n v="69"/>
    <n v="252"/>
    <x v="0"/>
    <s v="San Francisco"/>
    <s v="West"/>
  </r>
  <r>
    <d v="2018-11-12T00:00:00"/>
    <x v="9"/>
    <x v="0"/>
    <n v="419299"/>
    <n v="908480897"/>
    <n v="89825"/>
    <n v="16693.5"/>
    <x v="0"/>
    <x v="0"/>
    <n v="96"/>
    <n v="135"/>
    <n v="21"/>
    <n v="252"/>
    <x v="0"/>
    <s v="San Francisco"/>
    <s v="West"/>
  </r>
  <r>
    <d v="2018-12-17T00:00:00"/>
    <x v="10"/>
    <x v="0"/>
    <n v="419299"/>
    <n v="908480897"/>
    <n v="73265"/>
    <n v="25722"/>
    <x v="0"/>
    <x v="1"/>
    <n v="150"/>
    <n v="195"/>
    <n v="20"/>
    <n v="365"/>
    <x v="0"/>
    <s v="San Francisco"/>
    <s v="West"/>
  </r>
  <r>
    <d v="2019-01-21T00:00:00"/>
    <x v="0"/>
    <x v="0"/>
    <n v="419299"/>
    <n v="908480897"/>
    <n v="40808"/>
    <n v="27186"/>
    <x v="0"/>
    <x v="0"/>
    <n v="159"/>
    <n v="114"/>
    <n v="84"/>
    <n v="357"/>
    <x v="0"/>
    <s v="San Francisco"/>
    <s v="West"/>
  </r>
  <r>
    <d v="2018-01-01T00:00:00"/>
    <x v="0"/>
    <x v="0"/>
    <n v="419299"/>
    <n v="908480897"/>
    <n v="22797"/>
    <n v="24496.5"/>
    <x v="0"/>
    <x v="0"/>
    <n v="143"/>
    <n v="138"/>
    <n v="54"/>
    <n v="335"/>
    <x v="0"/>
    <s v="San Francisco"/>
    <s v="West"/>
  </r>
  <r>
    <d v="2018-02-05T00:00:00"/>
    <x v="1"/>
    <x v="0"/>
    <n v="419299"/>
    <n v="908480897"/>
    <n v="37471"/>
    <n v="17254.5"/>
    <x v="1"/>
    <x v="1"/>
    <n v="99"/>
    <n v="48"/>
    <n v="69"/>
    <n v="216"/>
    <x v="0"/>
    <s v="San Francisco"/>
    <s v="West"/>
  </r>
  <r>
    <d v="2018-03-12T00:00:00"/>
    <x v="2"/>
    <x v="0"/>
    <n v="419299"/>
    <n v="908480897"/>
    <n v="75396"/>
    <n v="25338"/>
    <x v="0"/>
    <x v="0"/>
    <n v="147"/>
    <n v="20"/>
    <n v="33"/>
    <n v="200"/>
    <x v="0"/>
    <s v="San Francisco"/>
    <s v="West"/>
  </r>
  <r>
    <d v="2018-04-16T00:00:00"/>
    <x v="3"/>
    <x v="0"/>
    <n v="419299"/>
    <n v="908480897"/>
    <n v="78792"/>
    <n v="23565"/>
    <x v="0"/>
    <x v="0"/>
    <n v="137"/>
    <n v="80"/>
    <n v="12"/>
    <n v="229"/>
    <x v="0"/>
    <s v="San Francisco"/>
    <s v="West"/>
  </r>
  <r>
    <d v="2018-05-21T00:00:00"/>
    <x v="11"/>
    <x v="0"/>
    <n v="419299"/>
    <n v="908480897"/>
    <n v="49379"/>
    <n v="30178.5"/>
    <x v="0"/>
    <x v="0"/>
    <n v="177"/>
    <n v="107"/>
    <n v="15"/>
    <n v="299"/>
    <x v="0"/>
    <s v="San Francisco"/>
    <s v="West"/>
  </r>
  <r>
    <d v="2018-06-25T00:00:00"/>
    <x v="4"/>
    <x v="0"/>
    <n v="419299"/>
    <n v="908480897"/>
    <n v="36171"/>
    <n v="24511.5"/>
    <x v="0"/>
    <x v="0"/>
    <n v="143"/>
    <n v="171"/>
    <n v="36"/>
    <n v="350"/>
    <x v="0"/>
    <s v="San Francisco"/>
    <s v="West"/>
  </r>
  <r>
    <d v="2018-07-30T00:00:00"/>
    <x v="5"/>
    <x v="0"/>
    <n v="419299"/>
    <n v="908480897"/>
    <n v="37502"/>
    <n v="19366.5"/>
    <x v="0"/>
    <x v="0"/>
    <n v="111"/>
    <n v="74"/>
    <n v="65"/>
    <n v="250"/>
    <x v="0"/>
    <s v="San Francisco"/>
    <s v="West"/>
  </r>
  <r>
    <d v="2018-09-03T00:00:00"/>
    <x v="7"/>
    <x v="0"/>
    <n v="419299"/>
    <n v="908480897"/>
    <n v="97735"/>
    <n v="19102.5"/>
    <x v="0"/>
    <x v="0"/>
    <n v="110"/>
    <n v="146"/>
    <n v="84"/>
    <n v="340"/>
    <x v="0"/>
    <s v="San Francisco"/>
    <s v="West"/>
  </r>
  <r>
    <d v="2018-10-08T00:00:00"/>
    <x v="8"/>
    <x v="0"/>
    <n v="419299"/>
    <n v="908480897"/>
    <n v="23419"/>
    <n v="20643"/>
    <x v="1"/>
    <x v="1"/>
    <n v="119"/>
    <n v="228"/>
    <n v="84"/>
    <n v="431"/>
    <x v="0"/>
    <s v="San Francisco"/>
    <s v="West"/>
  </r>
  <r>
    <d v="2018-11-12T00:00:00"/>
    <x v="9"/>
    <x v="0"/>
    <n v="419299"/>
    <n v="908480897"/>
    <n v="54295"/>
    <n v="13368"/>
    <x v="0"/>
    <x v="0"/>
    <n v="75"/>
    <n v="83"/>
    <n v="11"/>
    <n v="169"/>
    <x v="0"/>
    <s v="San Francisco"/>
    <s v="West"/>
  </r>
  <r>
    <d v="2018-12-17T00:00:00"/>
    <x v="10"/>
    <x v="0"/>
    <n v="419299"/>
    <n v="908480897"/>
    <n v="46115"/>
    <n v="16695"/>
    <x v="1"/>
    <x v="1"/>
    <n v="96"/>
    <n v="137"/>
    <n v="38"/>
    <n v="271"/>
    <x v="0"/>
    <s v="San Francisco"/>
    <s v="West"/>
  </r>
  <r>
    <d v="2019-01-21T00:00:00"/>
    <x v="0"/>
    <x v="0"/>
    <n v="419299"/>
    <n v="908480897"/>
    <n v="97069"/>
    <n v="16054.5"/>
    <x v="0"/>
    <x v="0"/>
    <n v="92"/>
    <n v="51"/>
    <n v="44"/>
    <n v="187"/>
    <x v="0"/>
    <s v="San Francisco"/>
    <s v="West"/>
  </r>
  <r>
    <d v="2018-01-01T00:00:00"/>
    <x v="0"/>
    <x v="0"/>
    <n v="419299"/>
    <n v="908480897"/>
    <n v="59563"/>
    <n v="22347"/>
    <x v="0"/>
    <x v="0"/>
    <n v="129"/>
    <n v="36"/>
    <n v="57"/>
    <n v="222"/>
    <x v="0"/>
    <s v="San Francisco"/>
    <s v="West"/>
  </r>
  <r>
    <d v="2018-02-05T00:00:00"/>
    <x v="1"/>
    <x v="0"/>
    <n v="419299"/>
    <n v="908480897"/>
    <n v="52803"/>
    <n v="29040"/>
    <x v="0"/>
    <x v="1"/>
    <n v="170"/>
    <n v="224"/>
    <n v="87"/>
    <n v="481"/>
    <x v="0"/>
    <s v="San Francisco"/>
    <s v="West"/>
  </r>
  <r>
    <d v="2018-03-12T00:00:00"/>
    <x v="2"/>
    <x v="0"/>
    <n v="419299"/>
    <n v="908480897"/>
    <n v="84585"/>
    <n v="14898"/>
    <x v="0"/>
    <x v="0"/>
    <n v="84"/>
    <n v="137"/>
    <n v="81"/>
    <n v="302"/>
    <x v="0"/>
    <s v="San Francisco"/>
    <s v="West"/>
  </r>
  <r>
    <d v="2018-04-16T00:00:00"/>
    <x v="3"/>
    <x v="0"/>
    <n v="419299"/>
    <n v="908480897"/>
    <n v="89835"/>
    <n v="22041"/>
    <x v="0"/>
    <x v="0"/>
    <n v="128"/>
    <n v="26"/>
    <n v="45"/>
    <n v="199"/>
    <x v="0"/>
    <s v="San Francisco"/>
    <s v="West"/>
  </r>
  <r>
    <d v="2018-05-21T00:00:00"/>
    <x v="11"/>
    <x v="0"/>
    <n v="419299"/>
    <n v="908480897"/>
    <n v="77839"/>
    <n v="19690.5"/>
    <x v="0"/>
    <x v="0"/>
    <n v="114"/>
    <n v="132"/>
    <n v="15"/>
    <n v="261"/>
    <x v="0"/>
    <s v="San Francisco"/>
    <s v="West"/>
  </r>
  <r>
    <d v="2018-06-25T00:00:00"/>
    <x v="4"/>
    <x v="0"/>
    <n v="419299"/>
    <n v="908480897"/>
    <n v="50078"/>
    <n v="25042.5"/>
    <x v="0"/>
    <x v="0"/>
    <n v="146"/>
    <n v="29"/>
    <n v="39"/>
    <n v="214"/>
    <x v="0"/>
    <s v="San Francisco"/>
    <s v="West"/>
  </r>
  <r>
    <d v="2018-07-30T00:00:00"/>
    <x v="5"/>
    <x v="0"/>
    <n v="419299"/>
    <n v="908480897"/>
    <n v="27045"/>
    <n v="28038"/>
    <x v="0"/>
    <x v="0"/>
    <n v="164"/>
    <n v="17"/>
    <n v="62"/>
    <n v="243"/>
    <x v="0"/>
    <s v="San Francisco"/>
    <s v="West"/>
  </r>
  <r>
    <d v="2018-09-03T00:00:00"/>
    <x v="7"/>
    <x v="0"/>
    <n v="419299"/>
    <n v="908480897"/>
    <n v="57227"/>
    <n v="20004"/>
    <x v="0"/>
    <x v="0"/>
    <n v="116"/>
    <n v="150"/>
    <n v="84"/>
    <n v="350"/>
    <x v="0"/>
    <s v="San Francisco"/>
    <s v="West"/>
  </r>
  <r>
    <d v="2018-10-08T00:00:00"/>
    <x v="8"/>
    <x v="0"/>
    <n v="419299"/>
    <n v="908480897"/>
    <n v="52252"/>
    <n v="23908.5"/>
    <x v="1"/>
    <x v="1"/>
    <n v="138"/>
    <n v="156"/>
    <n v="87"/>
    <n v="381"/>
    <x v="0"/>
    <s v="San Francisco"/>
    <s v="West"/>
  </r>
  <r>
    <d v="2018-11-12T00:00:00"/>
    <x v="9"/>
    <x v="0"/>
    <n v="419299"/>
    <n v="908480897"/>
    <n v="91396"/>
    <n v="16705.5"/>
    <x v="0"/>
    <x v="0"/>
    <n v="96"/>
    <n v="164"/>
    <n v="9"/>
    <n v="269"/>
    <x v="0"/>
    <s v="San Francisco"/>
    <s v="West"/>
  </r>
  <r>
    <d v="2018-12-17T00:00:00"/>
    <x v="10"/>
    <x v="0"/>
    <n v="419299"/>
    <n v="908480897"/>
    <n v="83729"/>
    <n v="29331"/>
    <x v="0"/>
    <x v="1"/>
    <n v="171"/>
    <n v="209"/>
    <n v="51"/>
    <n v="431"/>
    <x v="0"/>
    <s v="San Francisco"/>
    <s v="West"/>
  </r>
  <r>
    <d v="2019-01-21T00:00:00"/>
    <x v="0"/>
    <x v="0"/>
    <n v="419299"/>
    <n v="908480897"/>
    <n v="33351"/>
    <n v="17335.5"/>
    <x v="0"/>
    <x v="0"/>
    <n v="99"/>
    <n v="218"/>
    <n v="62"/>
    <n v="379"/>
    <x v="0"/>
    <s v="San Francisco"/>
    <s v="We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612EA1-46C4-47A4-9205-617457EC43FA}" name="PivotTable3" cacheId="85"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J5:K18" firstHeaderRow="1" firstDataRow="1" firstDataCol="1"/>
  <pivotFields count="16">
    <pivotField showAll="0"/>
    <pivotField axis="axisRow" showAll="0">
      <items count="13">
        <item x="0"/>
        <item x="1"/>
        <item x="2"/>
        <item x="3"/>
        <item x="11"/>
        <item x="4"/>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Meat" fld="9"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0AB5AF-3E15-4EF2-AA2E-C47CCC430E1A}" name="PivotTable4" cacheId="8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DEBD84-3542-4E87-A354-A81C3A6951EE}" name="PivotTable2" cacheId="8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6"/>
  </dataFields>
  <formats count="3">
    <format dxfId="25">
      <pivotArea collapsedLevelsAreSubtotals="1" fieldPosition="0">
        <references count="1">
          <reference field="1" count="1">
            <x v="4"/>
          </reference>
        </references>
      </pivotArea>
    </format>
    <format dxfId="24">
      <pivotArea outline="0" collapsedLevelsAreSubtotals="1" fieldPosition="0"/>
    </format>
    <format dxfId="23">
      <pivotArea dataOnly="0" labelOnly="1" outline="0" axis="axisValues"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8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3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5">
    <format dxfId="30">
      <pivotArea outline="0" collapsedLevelsAreSubtotals="1" fieldPosition="0"/>
    </format>
    <format dxfId="29">
      <pivotArea type="all" dataOnly="0" outline="0" fieldPosition="0"/>
    </format>
    <format dxfId="28">
      <pivotArea outline="0" collapsedLevelsAreSubtotals="1" fieldPosition="0"/>
    </format>
    <format dxfId="27">
      <pivotArea type="all" dataOnly="0" outline="0" fieldPosition="0"/>
    </format>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876C81-5AFD-40C1-B8AF-DD83EB4AC4C5}" name="PivotTable1" cacheId="8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5:D8" firstHeaderRow="1" firstDataRow="2"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7">
        <item m="1" x="3"/>
        <item m="1" x="1"/>
        <item m="1" x="5"/>
        <item m="1" x="2"/>
        <item m="1" x="4"/>
        <item x="0"/>
        <item t="default"/>
      </items>
    </pivotField>
    <pivotField showAll="0"/>
    <pivotField showAll="0"/>
  </pivotFields>
  <rowFields count="1">
    <field x="13"/>
  </rowFields>
  <rowItems count="2">
    <i>
      <x v="5"/>
    </i>
    <i t="grand">
      <x/>
    </i>
  </rowItems>
  <colFields count="1">
    <field x="-2"/>
  </colFields>
  <colItems count="3">
    <i>
      <x/>
    </i>
    <i i="1">
      <x v="1"/>
    </i>
    <i i="2">
      <x v="2"/>
    </i>
  </colItems>
  <dataFields count="3">
    <dataField name="Sum of Meat in Tons " fld="9" baseField="13" baseItem="0"/>
    <dataField name="Sum of Dairy in litres" fld="10" baseField="13" baseItem="0"/>
    <dataField name="Sum of Produce in Tons" fld="11" baseField="13" baseItem="0"/>
  </dataFields>
  <chartFormats count="3">
    <chartFormat chart="24"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1"/>
          </reference>
        </references>
      </pivotArea>
    </chartFormat>
    <chartFormat chart="24"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075444-B5B2-41DC-ACB9-F53A906F1B98}" name="PivotTable7" cacheId="8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5:N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Dairy" fld="10"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EEF55D-4C9D-42EA-BC3C-1A3D591C352A}" name="PivotTable5" cacheId="84"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G7" firstHeaderRow="1" firstDataRow="1" firstDataCol="1"/>
  <pivotFields count="1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Row" compact="0" outline="0" showAll="0" defaultSubtotal="0">
      <items count="6">
        <item m="1" x="4"/>
        <item m="1" x="2"/>
        <item x="1"/>
        <item x="0"/>
        <item m="1" x="3"/>
        <item m="1" x="5"/>
      </items>
    </pivotField>
    <pivotField compact="0" outline="0" showAll="0" defaultSubtotal="0"/>
  </pivotFields>
  <rowFields count="1">
    <field x="13"/>
  </rowFields>
  <rowItems count="2">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FB9A62-761A-41FD-942D-7E070E3F821D}" name="PivotTable8" cacheId="8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Produce" fld="11"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8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37">
      <pivotArea outline="0" collapsedLevelsAreSubtotals="1" fieldPosition="0"/>
    </format>
    <format dxfId="36">
      <pivotArea type="all" dataOnly="0" outline="0" fieldPosition="0"/>
    </format>
    <format dxfId="35">
      <pivotArea outline="0" collapsedLevelsAreSubtotals="1"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79786D-85F4-412C-9A9D-C9FB28A04A83}" name="PivotTable6" cacheId="8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8" firstHeaderRow="1" firstDataRow="2" firstDataCol="1"/>
  <pivotFields count="16">
    <pivotField showAll="0"/>
    <pivotField showAll="0">
      <items count="13">
        <item x="0"/>
        <item x="1"/>
        <item x="2"/>
        <item x="3"/>
        <item x="11"/>
        <item x="4"/>
        <item x="5"/>
        <item x="6"/>
        <item x="7"/>
        <item x="8"/>
        <item x="9"/>
        <item x="10"/>
        <item t="default"/>
      </items>
    </pivotField>
    <pivotField axis="axisRow" showAll="0">
      <items count="8">
        <item m="1" x="3"/>
        <item m="1" x="2"/>
        <item m="1" x="6"/>
        <item m="1" x="1"/>
        <item m="1" x="5"/>
        <item x="0"/>
        <item m="1" x="4"/>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pivotFields>
  <rowFields count="1">
    <field x="2"/>
  </rowFields>
  <rowItems count="2">
    <i>
      <x v="5"/>
    </i>
    <i t="grand">
      <x/>
    </i>
  </rowItems>
  <colFields count="1">
    <field x="8"/>
  </colFields>
  <colItems count="3">
    <i>
      <x/>
    </i>
    <i>
      <x v="1"/>
    </i>
    <i t="grand">
      <x/>
    </i>
  </colItems>
  <dataFields count="1">
    <dataField name="Sum of Amount" fld="6" baseField="0" baseItem="0" numFmtId="164"/>
  </dataFields>
  <formats count="2">
    <format dxfId="39">
      <pivotArea outline="0" collapsedLevelsAreSubtotals="1" fieldPosition="0"/>
    </format>
    <format dxfId="38">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12">
        <i x="0" s="1"/>
        <i x="1" s="1"/>
        <i x="2" s="1"/>
        <i x="3" s="1"/>
        <i x="11"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startItem="6"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316C-3F4D-4E70-A687-34BB7350BB30}" name="Table1" displayName="Table1" ref="A1:E72" totalsRowShown="0">
  <autoFilter ref="A1:E72" xr:uid="{6529A4BA-B0A5-4DBF-9027-EB8E8C72F536}"/>
  <tableColumns count="5">
    <tableColumn id="1" xr3:uid="{1163C3BB-6CAD-4F06-BE4A-5544E402EBAF}" name="Date" dataDxfId="22"/>
    <tableColumn id="2" xr3:uid="{5F113D43-4563-4A15-AF28-AD646D57D72A}" name="Amount"/>
    <tableColumn id="3" xr3:uid="{65657801-5638-4871-9275-3E42CA179A5E}" name="Forecast(Amount)">
      <calculatedColumnFormula>_xlfn.FORECAST.ETS(A2,$B$2:$B$61,$A$2:$A$61,5,1)</calculatedColumnFormula>
    </tableColumn>
    <tableColumn id="4" xr3:uid="{C959B694-7FDE-42A5-BD21-111CCF1C83CC}" name="Lower Confidence (Amount)" dataDxfId="21">
      <calculatedColumnFormula>C2-_xlfn.FORECAST.ETS.CONFINT(A2,$B$2:$B$61,$A$2:$A$61,0.99,5,1)</calculatedColumnFormula>
    </tableColumn>
    <tableColumn id="5" xr3:uid="{18004A3A-FE1F-4220-AFB1-18BAA1C282B7}" name="Upper Confidence (Amount)" dataDxfId="20">
      <calculatedColumnFormula>C2+_xlfn.FORECAST.ETS.CONFINT(A2,$B$2:$B$61,$A$2:$A$61,0.99,5,1)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C7A469-065D-44CA-97EF-71042FC701F5}" name="Table3" displayName="Table3" ref="A1:E72" totalsRowShown="0">
  <autoFilter ref="A1:E72" xr:uid="{6DAA56D4-581F-4E39-AF86-82BE7296443C}"/>
  <tableColumns count="5">
    <tableColumn id="1" xr3:uid="{69B528B3-3E03-426D-AABF-06CE9A3C55EF}" name="Date" dataDxfId="19"/>
    <tableColumn id="2" xr3:uid="{51F6B903-4B6D-4C9B-831F-6B7CE0D81545}" name="Produce"/>
    <tableColumn id="3" xr3:uid="{6E73E40D-7D24-45EB-90EC-3C069ED58076}" name="Forecast(Produce)">
      <calculatedColumnFormula>_xlfn.FORECAST.ETS(A2,$B$2:$B$61,$A$2:$A$61,1,1)</calculatedColumnFormula>
    </tableColumn>
    <tableColumn id="4" xr3:uid="{2BB5B5D4-760E-49F5-B489-5A83D9526037}" name="Lower Confidence Bound(Produce)" dataDxfId="18">
      <calculatedColumnFormula>C2-_xlfn.FORECAST.ETS.CONFINT(A2,$B$2:$B$61,$A$2:$A$61,0.95,1,1)</calculatedColumnFormula>
    </tableColumn>
    <tableColumn id="5" xr3:uid="{6E6D4DA4-3971-45FB-9443-9B9A428CB3DE}" name="Upper Confidence Bound(Produce)" dataDxfId="17">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292124-B2BF-487A-9787-4A50359BB26F}" name="Table4" displayName="Table4" ref="A1:D72" totalsRowShown="0">
  <autoFilter ref="A1:D72" xr:uid="{96086AD2-645A-41FC-BCFC-5C8CA3877845}"/>
  <tableColumns count="4">
    <tableColumn id="1" xr3:uid="{E8E52C75-E8E7-405B-A74A-7DF31BFECFD4}" name="Date" dataDxfId="16"/>
    <tableColumn id="2" xr3:uid="{F79AA4D4-20C3-4213-8338-7CB2EBEA7DC7}" name="Meat"/>
    <tableColumn id="3" xr3:uid="{B1458AE8-07F0-46B1-9AE1-595AF2D4060A}" name="Forecast(Meat)">
      <calculatedColumnFormula>_xlfn.FORECAST.ETS(A2,$B$2:$B$61,$A$2:$A$61,1,1)</calculatedColumnFormula>
    </tableColumn>
    <tableColumn id="4" xr3:uid="{3FE79E2C-CE69-4B80-9D22-32153A9F2795}" name="Confidence Interval(Meat)">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70649C-72CF-4EE8-8056-5D152CE2C4F6}" name="Table5" displayName="Table5" ref="A1:D72" totalsRowShown="0">
  <autoFilter ref="A1:D72" xr:uid="{1DB930DB-421A-4CBE-8232-CBF84F02CD29}"/>
  <tableColumns count="4">
    <tableColumn id="1" xr3:uid="{9B1A803D-B54D-4029-8FEF-70DFDE1A1C3B}" name="Date" dataDxfId="15"/>
    <tableColumn id="2" xr3:uid="{0D1BDF63-6327-486E-B14F-B6C5808C7DA3}" name="Dairy"/>
    <tableColumn id="3" xr3:uid="{4D3CB8EE-F34A-4AD8-AA81-5561CC40799E}" name="Forecast(Dairy)">
      <calculatedColumnFormula>_xlfn.FORECAST.ETS(A2,$B$2:$B$61,$A$2:$A$61,1,1)</calculatedColumnFormula>
    </tableColumn>
    <tableColumn id="4" xr3:uid="{CBD6D1A0-287B-49A8-A416-0B4F27C2CDC9}" name="Confidence Interval(Dairy)">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heme/themeOverride1.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2.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3.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E5" sqref="E5"/>
    </sheetView>
  </sheetViews>
  <sheetFormatPr defaultRowHeight="15.75" customHeight="1" x14ac:dyDescent="0.25"/>
  <cols>
    <col min="1" max="3" width="10.28515625" customWidth="1"/>
    <col min="4" max="4" width="9.85546875" customWidth="1"/>
    <col min="7" max="7" width="6.28515625" customWidth="1"/>
    <col min="13" max="13" width="9.28515625" customWidth="1"/>
    <col min="14" max="14" width="7.7109375" customWidth="1"/>
    <col min="15" max="16" width="10.28515625" customWidth="1"/>
  </cols>
  <sheetData>
    <row r="1" spans="1:29" s="5" customFormat="1" ht="15.75" customHeight="1" thickTop="1" x14ac:dyDescent="0.25">
      <c r="A1" s="11"/>
      <c r="B1" s="11"/>
      <c r="C1" s="11"/>
      <c r="D1" s="11"/>
      <c r="E1" s="24" t="s">
        <v>61</v>
      </c>
      <c r="F1" s="25"/>
      <c r="G1" s="25"/>
      <c r="H1" s="25"/>
      <c r="I1" s="25"/>
      <c r="J1" s="25"/>
      <c r="K1" s="25"/>
      <c r="L1" s="25"/>
      <c r="M1" s="25"/>
      <c r="N1" s="25"/>
      <c r="O1" s="25"/>
      <c r="P1" s="26"/>
      <c r="Q1" s="9"/>
      <c r="R1" s="9"/>
      <c r="S1" s="9"/>
      <c r="T1" s="9"/>
      <c r="U1" s="9"/>
      <c r="V1" s="10"/>
      <c r="W1" s="10"/>
      <c r="X1" s="10"/>
      <c r="Y1" s="10"/>
      <c r="Z1" s="10"/>
      <c r="AA1" s="10"/>
      <c r="AB1" s="10"/>
      <c r="AC1" s="10"/>
    </row>
    <row r="2" spans="1:29" s="5" customFormat="1" ht="15.75" customHeight="1" x14ac:dyDescent="0.25">
      <c r="A2" s="11"/>
      <c r="B2" s="11"/>
      <c r="C2" s="11"/>
      <c r="D2" s="11"/>
      <c r="E2" s="27"/>
      <c r="F2" s="28"/>
      <c r="G2" s="28"/>
      <c r="H2" s="28"/>
      <c r="I2" s="28"/>
      <c r="J2" s="28"/>
      <c r="K2" s="28"/>
      <c r="L2" s="28"/>
      <c r="M2" s="28"/>
      <c r="N2" s="28"/>
      <c r="O2" s="28"/>
      <c r="P2" s="29"/>
      <c r="Q2" s="9"/>
      <c r="R2" s="9"/>
      <c r="S2" s="9"/>
      <c r="T2" s="9"/>
      <c r="U2" s="9"/>
      <c r="V2" s="10"/>
      <c r="W2" s="10"/>
      <c r="X2" s="10"/>
      <c r="Y2" s="10"/>
      <c r="Z2" s="10"/>
      <c r="AA2" s="10"/>
      <c r="AB2" s="10"/>
      <c r="AC2" s="10"/>
    </row>
    <row r="3" spans="1:29" s="5" customFormat="1" ht="15.75" customHeight="1" x14ac:dyDescent="0.25">
      <c r="A3" s="11"/>
      <c r="B3" s="11"/>
      <c r="C3" s="11"/>
      <c r="D3" s="11"/>
      <c r="E3" s="27"/>
      <c r="F3" s="28"/>
      <c r="G3" s="28"/>
      <c r="H3" s="28"/>
      <c r="I3" s="28"/>
      <c r="J3" s="28"/>
      <c r="K3" s="28"/>
      <c r="L3" s="28"/>
      <c r="M3" s="28"/>
      <c r="N3" s="28"/>
      <c r="O3" s="28"/>
      <c r="P3" s="29"/>
      <c r="Q3" s="9"/>
      <c r="R3" s="9"/>
      <c r="S3" s="9"/>
      <c r="T3" s="9"/>
      <c r="U3" s="9"/>
      <c r="V3" s="10"/>
      <c r="W3" s="10"/>
      <c r="X3" s="10"/>
      <c r="Y3" s="10"/>
      <c r="Z3" s="10"/>
      <c r="AA3" s="10"/>
      <c r="AB3" s="10"/>
      <c r="AC3" s="10"/>
    </row>
    <row r="4" spans="1:29" s="5" customFormat="1" ht="15.75" customHeight="1" thickBot="1" x14ac:dyDescent="0.3">
      <c r="A4" s="11"/>
      <c r="B4" s="11"/>
      <c r="C4" s="11"/>
      <c r="D4" s="11"/>
      <c r="E4" s="30"/>
      <c r="F4" s="31"/>
      <c r="G4" s="31"/>
      <c r="H4" s="31"/>
      <c r="I4" s="31"/>
      <c r="J4" s="31"/>
      <c r="K4" s="31"/>
      <c r="L4" s="31"/>
      <c r="M4" s="31"/>
      <c r="N4" s="31"/>
      <c r="O4" s="31"/>
      <c r="P4" s="32"/>
      <c r="Q4" s="9"/>
      <c r="R4" s="9"/>
      <c r="S4" s="9"/>
      <c r="T4" s="9"/>
      <c r="U4" s="9"/>
      <c r="V4" s="10"/>
      <c r="W4" s="10"/>
      <c r="X4" s="10"/>
      <c r="Y4" s="10"/>
      <c r="Z4" s="10"/>
      <c r="AA4" s="10"/>
      <c r="AB4" s="10"/>
      <c r="AC4" s="10"/>
    </row>
    <row r="5" spans="1:29" ht="15.75" customHeight="1" thickTop="1" x14ac:dyDescent="0.25">
      <c r="A5" s="11"/>
      <c r="B5" s="11"/>
      <c r="C5" s="11"/>
      <c r="D5" s="11"/>
      <c r="E5" s="11"/>
      <c r="F5" s="11"/>
      <c r="G5" s="11"/>
      <c r="H5" s="11"/>
      <c r="I5" s="11"/>
      <c r="J5" s="11"/>
      <c r="K5" s="11"/>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B47A-A94B-40F1-BA36-A18E11A38221}">
  <dimension ref="A1"/>
  <sheetViews>
    <sheetView showGridLines="0" workbookViewId="0">
      <selection activeCell="L39" sqref="L39"/>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election activeCell="A3" sqref="A3"/>
    </sheetView>
  </sheetViews>
  <sheetFormatPr defaultRowHeight="15" x14ac:dyDescent="0.25"/>
  <cols>
    <col min="1" max="1" width="13.140625" style="5" bestFit="1" customWidth="1"/>
    <col min="2" max="2" width="19.7109375" style="5" bestFit="1" customWidth="1"/>
    <col min="3" max="3" width="19.5703125" bestFit="1" customWidth="1"/>
    <col min="4" max="4" width="22" style="5" bestFit="1" customWidth="1"/>
    <col min="5" max="5" width="3.42578125" style="5" customWidth="1"/>
    <col min="6" max="6" width="2.140625" style="5" customWidth="1"/>
    <col min="7" max="7" width="13.140625" style="5" customWidth="1"/>
    <col min="8" max="8" width="14.85546875" style="5" bestFit="1" customWidth="1"/>
    <col min="9" max="9" width="5" style="5" customWidth="1"/>
    <col min="10" max="10" width="13.140625" style="5" customWidth="1"/>
    <col min="11" max="11" width="12.28515625" style="5" bestFit="1" customWidth="1"/>
    <col min="12" max="12" width="4.28515625" style="5" customWidth="1"/>
    <col min="13" max="13" width="13.140625" style="5" customWidth="1"/>
    <col min="14" max="14" width="12.140625" style="5" bestFit="1" customWidth="1"/>
    <col min="15" max="15" width="3.42578125" style="5" customWidth="1"/>
    <col min="16" max="16" width="13.140625" style="5" customWidth="1"/>
    <col min="17" max="17" width="15" style="5" bestFit="1" customWidth="1"/>
    <col min="18" max="18" width="4.85546875" style="5" customWidth="1"/>
    <col min="19" max="21" width="4" style="5" customWidth="1"/>
    <col min="22" max="22" width="13.140625" style="5" customWidth="1"/>
    <col min="23" max="23" width="14.85546875" style="5" customWidth="1"/>
    <col min="24" max="24" width="4" style="5" customWidth="1"/>
    <col min="25" max="25" width="4.5703125" style="5" customWidth="1"/>
    <col min="26" max="26" width="14.85546875" style="5" customWidth="1"/>
    <col min="27" max="27" width="16.28515625" style="5" customWidth="1"/>
    <col min="28" max="29" width="13.42578125" style="5" bestFit="1" customWidth="1"/>
    <col min="30" max="32" width="3" style="5" customWidth="1"/>
    <col min="33" max="33" width="11.140625" style="5" bestFit="1" customWidth="1"/>
    <col min="34" max="34" width="11.140625" style="5" customWidth="1"/>
    <col min="35" max="35" width="13.28515625" style="5" customWidth="1"/>
    <col min="36" max="37" width="13.5703125" style="5" customWidth="1"/>
    <col min="38" max="38" width="11.140625" style="5" customWidth="1"/>
    <col min="39" max="39" width="13.28515625" style="5" customWidth="1"/>
    <col min="40" max="40" width="11.140625" style="5" customWidth="1"/>
    <col min="41" max="41" width="13.28515625" style="5" customWidth="1"/>
    <col min="42" max="42" width="11.140625" style="5" customWidth="1"/>
    <col min="43" max="43" width="13.28515625" style="5" customWidth="1"/>
    <col min="44" max="44" width="16.140625" style="5" customWidth="1"/>
    <col min="45" max="45" width="18.28515625" style="5" customWidth="1"/>
    <col min="46" max="47" width="3" style="5" customWidth="1"/>
    <col min="48" max="48" width="3" customWidth="1"/>
    <col min="49"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37</v>
      </c>
      <c r="B1" s="3" t="s">
        <v>38</v>
      </c>
      <c r="C1" s="3" t="s">
        <v>39</v>
      </c>
    </row>
    <row r="2" spans="1:47" s="5" customFormat="1" x14ac:dyDescent="0.25">
      <c r="A2" s="3">
        <f>SUM(Data!J2:J359920)</f>
        <v>36444</v>
      </c>
      <c r="B2" s="3">
        <f>SUM(Data!K2:K359920)</f>
        <v>55208</v>
      </c>
      <c r="C2" s="3">
        <f>SUM(Data!L2:L359920)</f>
        <v>13664</v>
      </c>
    </row>
    <row r="3" spans="1:47" s="5" customFormat="1" x14ac:dyDescent="0.25"/>
    <row r="5" spans="1:47" x14ac:dyDescent="0.25">
      <c r="A5"/>
      <c r="B5" s="2" t="s">
        <v>29</v>
      </c>
      <c r="D5"/>
      <c r="G5" s="2" t="s">
        <v>0</v>
      </c>
      <c r="H5" s="12" t="s">
        <v>1</v>
      </c>
      <c r="J5" s="2" t="s">
        <v>0</v>
      </c>
      <c r="K5" t="s">
        <v>40</v>
      </c>
      <c r="L5"/>
      <c r="M5" s="2" t="s">
        <v>0</v>
      </c>
      <c r="N5" t="s">
        <v>41</v>
      </c>
      <c r="O5"/>
      <c r="P5" s="2" t="s">
        <v>0</v>
      </c>
      <c r="Q5" t="s">
        <v>42</v>
      </c>
      <c r="R5"/>
      <c r="V5" s="2" t="s">
        <v>0</v>
      </c>
      <c r="W5" t="s">
        <v>1</v>
      </c>
      <c r="Z5" s="2" t="s">
        <v>1</v>
      </c>
      <c r="AA5" s="2" t="s">
        <v>30</v>
      </c>
      <c r="AB5"/>
      <c r="AC5"/>
      <c r="AG5" s="2" t="s">
        <v>27</v>
      </c>
      <c r="AH5"/>
      <c r="AI5"/>
      <c r="AJ5"/>
      <c r="AK5"/>
      <c r="AL5"/>
      <c r="AM5"/>
      <c r="AN5"/>
      <c r="AO5"/>
      <c r="AP5"/>
      <c r="AQ5"/>
      <c r="AR5"/>
      <c r="AS5"/>
      <c r="AT5"/>
      <c r="AU5"/>
    </row>
    <row r="6" spans="1:47" x14ac:dyDescent="0.25">
      <c r="A6" s="2" t="s">
        <v>0</v>
      </c>
      <c r="B6" s="5" t="s">
        <v>44</v>
      </c>
      <c r="C6" s="5" t="s">
        <v>43</v>
      </c>
      <c r="D6" s="5" t="s">
        <v>45</v>
      </c>
      <c r="G6" s="3" t="s">
        <v>2</v>
      </c>
      <c r="H6" s="12">
        <v>943638</v>
      </c>
      <c r="J6" s="3" t="s">
        <v>2</v>
      </c>
      <c r="K6" s="6">
        <v>4672</v>
      </c>
      <c r="L6"/>
      <c r="M6" s="3" t="s">
        <v>2</v>
      </c>
      <c r="N6" s="6">
        <v>7224</v>
      </c>
      <c r="O6"/>
      <c r="P6" s="3" t="s">
        <v>2</v>
      </c>
      <c r="Q6" s="6">
        <v>1590</v>
      </c>
      <c r="R6"/>
      <c r="V6" s="3" t="s">
        <v>3</v>
      </c>
      <c r="W6" s="6">
        <v>6224946</v>
      </c>
      <c r="Z6" s="2" t="s">
        <v>0</v>
      </c>
      <c r="AA6" s="5" t="s">
        <v>3</v>
      </c>
      <c r="AB6" s="5" t="s">
        <v>5</v>
      </c>
      <c r="AC6" s="5" t="s">
        <v>7</v>
      </c>
      <c r="AG6" s="5" t="s">
        <v>34</v>
      </c>
      <c r="AH6"/>
      <c r="AI6"/>
      <c r="AJ6"/>
      <c r="AK6"/>
      <c r="AL6"/>
      <c r="AM6"/>
      <c r="AN6"/>
      <c r="AO6"/>
      <c r="AP6"/>
      <c r="AQ6"/>
      <c r="AR6"/>
      <c r="AS6"/>
      <c r="AT6"/>
      <c r="AU6"/>
    </row>
    <row r="7" spans="1:47" x14ac:dyDescent="0.25">
      <c r="A7" s="3" t="s">
        <v>57</v>
      </c>
      <c r="B7" s="6">
        <v>36444</v>
      </c>
      <c r="C7" s="6">
        <v>55208</v>
      </c>
      <c r="D7" s="6">
        <v>13664</v>
      </c>
      <c r="G7" s="3" t="s">
        <v>4</v>
      </c>
      <c r="H7" s="12">
        <v>1085088</v>
      </c>
      <c r="J7" s="3" t="s">
        <v>4</v>
      </c>
      <c r="K7" s="6">
        <v>4752</v>
      </c>
      <c r="L7"/>
      <c r="M7" s="3" t="s">
        <v>4</v>
      </c>
      <c r="N7" s="6">
        <v>7584</v>
      </c>
      <c r="O7"/>
      <c r="P7" s="3" t="s">
        <v>4</v>
      </c>
      <c r="Q7" s="6">
        <v>2074</v>
      </c>
      <c r="R7"/>
      <c r="V7" s="3" t="s">
        <v>5</v>
      </c>
      <c r="W7" s="6">
        <v>1640082</v>
      </c>
      <c r="Z7" s="3" t="s">
        <v>36</v>
      </c>
      <c r="AA7" s="1">
        <v>6224946</v>
      </c>
      <c r="AB7" s="1">
        <v>1640082</v>
      </c>
      <c r="AC7" s="1">
        <v>7865028</v>
      </c>
      <c r="AG7" s="5" t="s">
        <v>35</v>
      </c>
      <c r="AH7"/>
      <c r="AI7"/>
      <c r="AJ7"/>
      <c r="AK7"/>
      <c r="AL7"/>
      <c r="AM7"/>
      <c r="AN7"/>
      <c r="AO7"/>
      <c r="AP7"/>
      <c r="AQ7"/>
      <c r="AR7"/>
      <c r="AS7"/>
      <c r="AT7"/>
      <c r="AU7"/>
    </row>
    <row r="8" spans="1:47" x14ac:dyDescent="0.25">
      <c r="A8" s="3" t="s">
        <v>7</v>
      </c>
      <c r="B8" s="6">
        <v>36444</v>
      </c>
      <c r="C8" s="6">
        <v>55208</v>
      </c>
      <c r="D8" s="6">
        <v>13664</v>
      </c>
      <c r="G8" s="3" t="s">
        <v>6</v>
      </c>
      <c r="H8" s="12">
        <v>631623</v>
      </c>
      <c r="J8" s="3" t="s">
        <v>6</v>
      </c>
      <c r="K8" s="6">
        <v>2924</v>
      </c>
      <c r="L8"/>
      <c r="M8" s="3" t="s">
        <v>6</v>
      </c>
      <c r="N8" s="6">
        <v>3178</v>
      </c>
      <c r="O8"/>
      <c r="P8" s="3" t="s">
        <v>6</v>
      </c>
      <c r="Q8" s="6">
        <v>1168</v>
      </c>
      <c r="R8"/>
      <c r="V8" s="3" t="s">
        <v>7</v>
      </c>
      <c r="W8" s="6">
        <v>7865028</v>
      </c>
      <c r="Z8" s="3" t="s">
        <v>7</v>
      </c>
      <c r="AA8" s="1">
        <v>6224946</v>
      </c>
      <c r="AB8" s="1">
        <v>1640082</v>
      </c>
      <c r="AC8" s="1">
        <v>7865028</v>
      </c>
      <c r="AG8"/>
      <c r="AH8"/>
      <c r="AI8"/>
      <c r="AJ8"/>
      <c r="AK8"/>
      <c r="AL8"/>
      <c r="AM8"/>
      <c r="AN8"/>
      <c r="AO8"/>
      <c r="AP8"/>
      <c r="AQ8"/>
      <c r="AR8"/>
      <c r="AS8"/>
      <c r="AT8"/>
      <c r="AU8"/>
    </row>
    <row r="9" spans="1:47" x14ac:dyDescent="0.25">
      <c r="A9"/>
      <c r="B9"/>
      <c r="D9"/>
      <c r="G9" s="3" t="s">
        <v>8</v>
      </c>
      <c r="H9" s="12">
        <v>652377</v>
      </c>
      <c r="J9" s="3" t="s">
        <v>8</v>
      </c>
      <c r="K9" s="6">
        <v>3020</v>
      </c>
      <c r="L9"/>
      <c r="M9" s="3" t="s">
        <v>8</v>
      </c>
      <c r="N9" s="6">
        <v>4912</v>
      </c>
      <c r="O9"/>
      <c r="P9" s="3" t="s">
        <v>8</v>
      </c>
      <c r="Q9" s="6">
        <v>1056</v>
      </c>
      <c r="R9"/>
      <c r="Z9"/>
      <c r="AA9"/>
      <c r="AB9"/>
      <c r="AC9"/>
      <c r="AG9"/>
      <c r="AH9"/>
      <c r="AI9"/>
      <c r="AJ9"/>
      <c r="AK9"/>
      <c r="AL9"/>
      <c r="AM9"/>
      <c r="AN9"/>
      <c r="AO9"/>
      <c r="AP9"/>
      <c r="AQ9"/>
      <c r="AR9"/>
      <c r="AS9"/>
      <c r="AT9"/>
      <c r="AU9"/>
    </row>
    <row r="10" spans="1:47" x14ac:dyDescent="0.25">
      <c r="A10"/>
      <c r="B10"/>
      <c r="D10"/>
      <c r="G10" s="3" t="s">
        <v>9</v>
      </c>
      <c r="H10" s="12">
        <v>283182</v>
      </c>
      <c r="J10" s="3" t="s">
        <v>9</v>
      </c>
      <c r="K10" s="6">
        <v>1642</v>
      </c>
      <c r="L10"/>
      <c r="M10" s="3" t="s">
        <v>9</v>
      </c>
      <c r="N10" s="6">
        <v>1754</v>
      </c>
      <c r="O10"/>
      <c r="P10" s="3" t="s">
        <v>9</v>
      </c>
      <c r="Q10" s="6">
        <v>346</v>
      </c>
      <c r="R10"/>
      <c r="Z10"/>
      <c r="AA10"/>
      <c r="AB10"/>
      <c r="AC10"/>
      <c r="AG10"/>
      <c r="AH10"/>
      <c r="AI10"/>
      <c r="AJ10"/>
      <c r="AK10"/>
      <c r="AL10"/>
      <c r="AM10"/>
      <c r="AN10"/>
      <c r="AO10"/>
      <c r="AP10"/>
      <c r="AQ10"/>
      <c r="AR10"/>
      <c r="AS10"/>
      <c r="AT10"/>
      <c r="AU10"/>
    </row>
    <row r="11" spans="1:47" x14ac:dyDescent="0.25">
      <c r="A11"/>
      <c r="B11"/>
      <c r="D11"/>
      <c r="G11" s="3" t="s">
        <v>10</v>
      </c>
      <c r="H11" s="12">
        <v>652374</v>
      </c>
      <c r="J11" s="3" t="s">
        <v>10</v>
      </c>
      <c r="K11" s="6">
        <v>3010</v>
      </c>
      <c r="L11"/>
      <c r="M11" s="3" t="s">
        <v>10</v>
      </c>
      <c r="N11" s="6">
        <v>4848</v>
      </c>
      <c r="O11"/>
      <c r="P11" s="3" t="s">
        <v>10</v>
      </c>
      <c r="Q11" s="6">
        <v>1258</v>
      </c>
      <c r="R11"/>
      <c r="Z11"/>
      <c r="AA11"/>
      <c r="AB11"/>
      <c r="AC11"/>
      <c r="AG11"/>
      <c r="AH11"/>
      <c r="AI11"/>
      <c r="AJ11"/>
      <c r="AK11"/>
      <c r="AL11"/>
      <c r="AM11"/>
      <c r="AN11"/>
      <c r="AO11"/>
      <c r="AP11"/>
      <c r="AQ11"/>
      <c r="AR11"/>
      <c r="AS11"/>
      <c r="AT11"/>
      <c r="AU11"/>
    </row>
    <row r="12" spans="1:47" x14ac:dyDescent="0.25">
      <c r="A12"/>
      <c r="B12"/>
      <c r="D12"/>
      <c r="G12" s="3" t="s">
        <v>11</v>
      </c>
      <c r="H12" s="12">
        <v>611280</v>
      </c>
      <c r="J12" s="3" t="s">
        <v>11</v>
      </c>
      <c r="K12" s="6">
        <v>2832</v>
      </c>
      <c r="L12"/>
      <c r="M12" s="3" t="s">
        <v>11</v>
      </c>
      <c r="N12" s="6">
        <v>4852</v>
      </c>
      <c r="O12"/>
      <c r="P12" s="3" t="s">
        <v>11</v>
      </c>
      <c r="Q12" s="6">
        <v>1302</v>
      </c>
      <c r="R12"/>
      <c r="Z12"/>
      <c r="AA12"/>
      <c r="AB12"/>
      <c r="AC12"/>
      <c r="AG12"/>
      <c r="AH12"/>
      <c r="AI12"/>
      <c r="AJ12"/>
      <c r="AK12"/>
      <c r="AL12"/>
      <c r="AM12"/>
      <c r="AN12"/>
      <c r="AO12"/>
      <c r="AP12"/>
      <c r="AQ12"/>
      <c r="AR12"/>
      <c r="AS12"/>
      <c r="AT12"/>
      <c r="AU12"/>
    </row>
    <row r="13" spans="1:47" x14ac:dyDescent="0.25">
      <c r="A13"/>
      <c r="B13"/>
      <c r="D13"/>
      <c r="G13" s="3" t="s">
        <v>12</v>
      </c>
      <c r="H13" s="12">
        <v>403188</v>
      </c>
      <c r="J13" s="3" t="s">
        <v>12</v>
      </c>
      <c r="K13" s="6">
        <v>1558</v>
      </c>
      <c r="L13"/>
      <c r="M13" s="3" t="s">
        <v>12</v>
      </c>
      <c r="N13" s="6">
        <v>3296</v>
      </c>
      <c r="O13"/>
      <c r="P13" s="3" t="s">
        <v>12</v>
      </c>
      <c r="Q13" s="6">
        <v>572</v>
      </c>
      <c r="R13"/>
      <c r="Z13"/>
      <c r="AA13"/>
      <c r="AB13"/>
      <c r="AC13"/>
      <c r="AG13"/>
      <c r="AH13"/>
      <c r="AI13"/>
      <c r="AJ13"/>
      <c r="AK13"/>
      <c r="AL13"/>
      <c r="AM13"/>
      <c r="AN13"/>
      <c r="AO13"/>
      <c r="AP13"/>
      <c r="AQ13"/>
      <c r="AR13"/>
      <c r="AS13"/>
      <c r="AT13"/>
      <c r="AU13"/>
    </row>
    <row r="14" spans="1:47" x14ac:dyDescent="0.25">
      <c r="A14"/>
      <c r="B14"/>
      <c r="D14"/>
      <c r="G14" s="3" t="s">
        <v>13</v>
      </c>
      <c r="H14" s="12">
        <v>679704</v>
      </c>
      <c r="J14" s="3" t="s">
        <v>13</v>
      </c>
      <c r="K14" s="6">
        <v>3132</v>
      </c>
      <c r="M14" s="3" t="s">
        <v>13</v>
      </c>
      <c r="N14" s="6">
        <v>4166</v>
      </c>
      <c r="P14" s="3" t="s">
        <v>13</v>
      </c>
      <c r="Q14" s="6">
        <v>1054</v>
      </c>
      <c r="Z14"/>
      <c r="AA14"/>
      <c r="AB14"/>
      <c r="AC14"/>
    </row>
    <row r="15" spans="1:47" x14ac:dyDescent="0.25">
      <c r="A15" s="7" t="s">
        <v>31</v>
      </c>
      <c r="B15" s="13"/>
      <c r="C15" s="14"/>
      <c r="D15" s="15"/>
      <c r="G15" s="3" t="s">
        <v>14</v>
      </c>
      <c r="H15" s="12">
        <v>628839</v>
      </c>
      <c r="I15"/>
      <c r="J15" s="3" t="s">
        <v>14</v>
      </c>
      <c r="K15" s="6">
        <v>2940</v>
      </c>
      <c r="M15" s="3" t="s">
        <v>14</v>
      </c>
      <c r="N15" s="6">
        <v>4252</v>
      </c>
      <c r="P15" s="3" t="s">
        <v>14</v>
      </c>
      <c r="Q15" s="6">
        <v>1464</v>
      </c>
    </row>
    <row r="16" spans="1:47" x14ac:dyDescent="0.25">
      <c r="A16" s="8">
        <v>8621.4887436456011</v>
      </c>
      <c r="B16" s="16"/>
      <c r="C16" s="17"/>
      <c r="D16" s="18"/>
      <c r="G16" s="3" t="s">
        <v>15</v>
      </c>
      <c r="H16" s="12">
        <v>602370</v>
      </c>
      <c r="I16"/>
      <c r="J16" s="3" t="s">
        <v>15</v>
      </c>
      <c r="K16" s="6">
        <v>2744</v>
      </c>
      <c r="M16" s="3" t="s">
        <v>15</v>
      </c>
      <c r="N16" s="6">
        <v>4294</v>
      </c>
      <c r="P16" s="3" t="s">
        <v>15</v>
      </c>
      <c r="Q16" s="6">
        <v>838</v>
      </c>
    </row>
    <row r="17" spans="1:47" x14ac:dyDescent="0.25">
      <c r="A17"/>
      <c r="B17" s="16"/>
      <c r="C17" s="17"/>
      <c r="D17" s="18"/>
      <c r="G17" s="3" t="s">
        <v>16</v>
      </c>
      <c r="H17" s="12">
        <v>691365</v>
      </c>
      <c r="J17" s="3" t="s">
        <v>16</v>
      </c>
      <c r="K17" s="6">
        <v>3218</v>
      </c>
      <c r="M17" s="3" t="s">
        <v>16</v>
      </c>
      <c r="N17" s="6">
        <v>4848</v>
      </c>
      <c r="P17" s="3" t="s">
        <v>16</v>
      </c>
      <c r="Q17" s="6">
        <v>942</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s="16"/>
      <c r="C18" s="17"/>
      <c r="D18" s="18"/>
      <c r="G18" s="3" t="s">
        <v>7</v>
      </c>
      <c r="H18" s="12">
        <v>7865028</v>
      </c>
      <c r="J18" s="3" t="s">
        <v>7</v>
      </c>
      <c r="K18" s="6">
        <v>36444</v>
      </c>
      <c r="M18" s="3" t="s">
        <v>7</v>
      </c>
      <c r="N18" s="6">
        <v>55208</v>
      </c>
      <c r="P18" s="3" t="s">
        <v>7</v>
      </c>
      <c r="Q18" s="6">
        <v>13664</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s="16"/>
      <c r="C19" s="17"/>
      <c r="D19" s="18"/>
      <c r="G19"/>
      <c r="H19" s="12"/>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s="16"/>
      <c r="C20" s="17"/>
      <c r="D20" s="18"/>
      <c r="G20"/>
      <c r="H20" s="12"/>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s="16"/>
      <c r="C21" s="17"/>
      <c r="D21" s="18"/>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s="16"/>
      <c r="C22" s="17"/>
      <c r="D22" s="18"/>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s="16"/>
      <c r="C23" s="17"/>
      <c r="D23" s="18"/>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s="16"/>
      <c r="C24" s="17"/>
      <c r="D24" s="18"/>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s="16"/>
      <c r="C25" s="17"/>
      <c r="D25" s="18"/>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s="16"/>
      <c r="C26" s="17"/>
      <c r="D26" s="18"/>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s="16"/>
      <c r="C27" s="17"/>
      <c r="D27" s="18"/>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s="16"/>
      <c r="C28" s="17"/>
      <c r="D28" s="1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s="16"/>
      <c r="C29" s="17"/>
      <c r="D29" s="18"/>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s="16"/>
      <c r="C30" s="17"/>
      <c r="D30" s="18"/>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s="16"/>
      <c r="C31" s="17"/>
      <c r="D31" s="18"/>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s="19"/>
      <c r="C32" s="20"/>
      <c r="D32" s="21"/>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pageSetup orientation="portrait" horizontalDpi="300" verticalDpi="3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89"/>
  <sheetViews>
    <sheetView workbookViewId="0">
      <selection activeCell="P1" sqref="P1"/>
    </sheetView>
  </sheetViews>
  <sheetFormatPr defaultColWidth="17.7109375" defaultRowHeight="15" x14ac:dyDescent="0.25"/>
  <cols>
    <col min="1" max="1" width="10.140625" customWidth="1"/>
    <col min="2" max="3" width="9.140625" customWidth="1"/>
    <col min="4" max="4" width="7" customWidth="1"/>
    <col min="5" max="5" width="12.5703125" customWidth="1"/>
    <col min="6" max="6" width="6" customWidth="1"/>
    <col min="7" max="7" width="12.28515625" customWidth="1"/>
    <col min="8" max="8" width="12" customWidth="1"/>
    <col min="9" max="9" width="10.28515625" customWidth="1"/>
    <col min="10" max="10" width="6.85546875" customWidth="1"/>
    <col min="11" max="11" width="8.85546875" customWidth="1"/>
    <col min="12" max="12" width="9.140625" customWidth="1"/>
    <col min="13" max="13" width="7.7109375" customWidth="1"/>
    <col min="14" max="14" width="10.140625" customWidth="1"/>
    <col min="15" max="15" width="19.7109375" customWidth="1"/>
  </cols>
  <sheetData>
    <row r="1" spans="1:16" x14ac:dyDescent="0.25">
      <c r="A1" s="5" t="s">
        <v>17</v>
      </c>
      <c r="B1" s="5" t="s">
        <v>18</v>
      </c>
      <c r="C1" s="5" t="s">
        <v>19</v>
      </c>
      <c r="D1" s="5" t="s">
        <v>20</v>
      </c>
      <c r="E1" s="5" t="s">
        <v>21</v>
      </c>
      <c r="F1" s="5" t="s">
        <v>22</v>
      </c>
      <c r="G1" s="5" t="s">
        <v>23</v>
      </c>
      <c r="H1" s="5" t="s">
        <v>32</v>
      </c>
      <c r="I1" s="5" t="s">
        <v>33</v>
      </c>
      <c r="J1" s="5" t="s">
        <v>37</v>
      </c>
      <c r="K1" s="5" t="s">
        <v>38</v>
      </c>
      <c r="L1" s="5" t="s">
        <v>39</v>
      </c>
      <c r="M1" s="5" t="s">
        <v>24</v>
      </c>
      <c r="N1" s="5" t="s">
        <v>27</v>
      </c>
      <c r="O1" s="5" t="s">
        <v>28</v>
      </c>
      <c r="P1" t="s">
        <v>56</v>
      </c>
    </row>
    <row r="2" spans="1:16" x14ac:dyDescent="0.25">
      <c r="A2" s="4">
        <v>43115</v>
      </c>
      <c r="B2" s="4" t="s">
        <v>2</v>
      </c>
      <c r="C2" s="23" t="s">
        <v>36</v>
      </c>
      <c r="D2" s="5">
        <v>419299</v>
      </c>
      <c r="E2" s="5">
        <v>960814524</v>
      </c>
      <c r="F2" s="5">
        <v>92831</v>
      </c>
      <c r="G2" s="1">
        <v>45805.5</v>
      </c>
      <c r="H2" s="5" t="s">
        <v>25</v>
      </c>
      <c r="I2" s="5" t="s">
        <v>3</v>
      </c>
      <c r="J2" s="5">
        <v>179</v>
      </c>
      <c r="K2" s="5">
        <v>420</v>
      </c>
      <c r="L2" s="5">
        <v>60</v>
      </c>
      <c r="M2" s="5">
        <v>659</v>
      </c>
      <c r="N2" s="23" t="s">
        <v>57</v>
      </c>
      <c r="O2" s="23" t="s">
        <v>58</v>
      </c>
      <c r="P2" s="23" t="s">
        <v>60</v>
      </c>
    </row>
    <row r="3" spans="1:16" x14ac:dyDescent="0.25">
      <c r="A3" s="4">
        <v>43150</v>
      </c>
      <c r="B3" s="4" t="s">
        <v>4</v>
      </c>
      <c r="C3" s="23" t="s">
        <v>36</v>
      </c>
      <c r="D3" s="5">
        <v>419299</v>
      </c>
      <c r="E3" s="5">
        <v>960814524</v>
      </c>
      <c r="F3" s="5">
        <v>84611</v>
      </c>
      <c r="G3" s="1">
        <v>23241</v>
      </c>
      <c r="H3" s="5" t="s">
        <v>25</v>
      </c>
      <c r="I3" s="5" t="s">
        <v>3</v>
      </c>
      <c r="J3" s="5">
        <v>89</v>
      </c>
      <c r="K3" s="5">
        <v>249</v>
      </c>
      <c r="L3" s="5">
        <v>62</v>
      </c>
      <c r="M3" s="5">
        <v>400</v>
      </c>
      <c r="N3" s="23" t="s">
        <v>57</v>
      </c>
      <c r="O3" s="23" t="s">
        <v>58</v>
      </c>
      <c r="P3" s="23" t="s">
        <v>60</v>
      </c>
    </row>
    <row r="4" spans="1:16" x14ac:dyDescent="0.25">
      <c r="A4" s="4">
        <v>43185</v>
      </c>
      <c r="B4" s="4" t="s">
        <v>6</v>
      </c>
      <c r="C4" s="23" t="s">
        <v>36</v>
      </c>
      <c r="D4" s="5">
        <v>419299</v>
      </c>
      <c r="E4" s="5">
        <v>960814524</v>
      </c>
      <c r="F4" s="5">
        <v>39115</v>
      </c>
      <c r="G4" s="1">
        <v>27814.5</v>
      </c>
      <c r="H4" s="5" t="s">
        <v>25</v>
      </c>
      <c r="I4" s="5" t="s">
        <v>3</v>
      </c>
      <c r="J4" s="5">
        <v>107</v>
      </c>
      <c r="K4" s="5">
        <v>441</v>
      </c>
      <c r="L4" s="5">
        <v>63</v>
      </c>
      <c r="M4" s="5">
        <v>611</v>
      </c>
      <c r="N4" s="23" t="s">
        <v>57</v>
      </c>
      <c r="O4" s="23" t="s">
        <v>58</v>
      </c>
      <c r="P4" s="23" t="s">
        <v>60</v>
      </c>
    </row>
    <row r="5" spans="1:16" x14ac:dyDescent="0.25">
      <c r="A5" s="4">
        <v>43220</v>
      </c>
      <c r="B5" s="4" t="s">
        <v>8</v>
      </c>
      <c r="C5" s="23" t="s">
        <v>36</v>
      </c>
      <c r="D5" s="5">
        <v>419299</v>
      </c>
      <c r="E5" s="5">
        <v>960814524</v>
      </c>
      <c r="F5" s="5">
        <v>93943</v>
      </c>
      <c r="G5" s="1">
        <v>30513</v>
      </c>
      <c r="H5" s="5" t="s">
        <v>25</v>
      </c>
      <c r="I5" s="5" t="s">
        <v>3</v>
      </c>
      <c r="J5" s="5">
        <v>117</v>
      </c>
      <c r="K5" s="5">
        <v>443</v>
      </c>
      <c r="L5" s="5">
        <v>44</v>
      </c>
      <c r="M5" s="5">
        <v>604</v>
      </c>
      <c r="N5" s="23" t="s">
        <v>57</v>
      </c>
      <c r="O5" s="23" t="s">
        <v>58</v>
      </c>
      <c r="P5" s="23" t="s">
        <v>60</v>
      </c>
    </row>
    <row r="6" spans="1:16" x14ac:dyDescent="0.25">
      <c r="A6" s="4">
        <v>43255</v>
      </c>
      <c r="B6" s="4" t="s">
        <v>10</v>
      </c>
      <c r="C6" s="23" t="s">
        <v>36</v>
      </c>
      <c r="D6" s="5">
        <v>419299</v>
      </c>
      <c r="E6" s="5">
        <v>960814524</v>
      </c>
      <c r="F6" s="5">
        <v>11778</v>
      </c>
      <c r="G6" s="1">
        <v>45268.5</v>
      </c>
      <c r="H6" s="5" t="s">
        <v>25</v>
      </c>
      <c r="I6" s="5" t="s">
        <v>5</v>
      </c>
      <c r="J6" s="5">
        <v>177</v>
      </c>
      <c r="K6" s="5">
        <v>188</v>
      </c>
      <c r="L6" s="5">
        <v>78</v>
      </c>
      <c r="M6" s="5">
        <v>443</v>
      </c>
      <c r="N6" s="23" t="s">
        <v>57</v>
      </c>
      <c r="O6" s="23" t="s">
        <v>58</v>
      </c>
      <c r="P6" s="23" t="s">
        <v>60</v>
      </c>
    </row>
    <row r="7" spans="1:16" x14ac:dyDescent="0.25">
      <c r="A7" s="4">
        <v>43290</v>
      </c>
      <c r="B7" s="4" t="s">
        <v>11</v>
      </c>
      <c r="C7" s="23" t="s">
        <v>36</v>
      </c>
      <c r="D7" s="5">
        <v>419299</v>
      </c>
      <c r="E7" s="5">
        <v>960814524</v>
      </c>
      <c r="F7" s="5">
        <v>80299</v>
      </c>
      <c r="G7" s="1">
        <v>31726.5</v>
      </c>
      <c r="H7" s="5" t="s">
        <v>25</v>
      </c>
      <c r="I7" s="5" t="s">
        <v>3</v>
      </c>
      <c r="J7" s="5">
        <v>123</v>
      </c>
      <c r="K7" s="5">
        <v>87</v>
      </c>
      <c r="L7" s="5">
        <v>47</v>
      </c>
      <c r="M7" s="5">
        <v>257</v>
      </c>
      <c r="N7" s="23" t="s">
        <v>57</v>
      </c>
      <c r="O7" s="23" t="s">
        <v>58</v>
      </c>
      <c r="P7" s="23" t="s">
        <v>60</v>
      </c>
    </row>
    <row r="8" spans="1:16" x14ac:dyDescent="0.25">
      <c r="A8" s="4">
        <v>43325</v>
      </c>
      <c r="B8" s="4" t="s">
        <v>12</v>
      </c>
      <c r="C8" s="23" t="s">
        <v>36</v>
      </c>
      <c r="D8" s="5">
        <v>419299</v>
      </c>
      <c r="E8" s="5">
        <v>960814524</v>
      </c>
      <c r="F8" s="5">
        <v>98175</v>
      </c>
      <c r="G8" s="1">
        <v>28206</v>
      </c>
      <c r="H8" s="5" t="s">
        <v>26</v>
      </c>
      <c r="I8" s="5" t="s">
        <v>5</v>
      </c>
      <c r="J8" s="5">
        <v>108</v>
      </c>
      <c r="K8" s="5">
        <v>305</v>
      </c>
      <c r="L8" s="5">
        <v>9</v>
      </c>
      <c r="M8" s="5">
        <v>422</v>
      </c>
      <c r="N8" s="23" t="s">
        <v>57</v>
      </c>
      <c r="O8" s="23" t="s">
        <v>58</v>
      </c>
      <c r="P8" s="23" t="s">
        <v>60</v>
      </c>
    </row>
    <row r="9" spans="1:16" x14ac:dyDescent="0.25">
      <c r="A9" s="4">
        <v>43360</v>
      </c>
      <c r="B9" s="4" t="s">
        <v>13</v>
      </c>
      <c r="C9" s="23" t="s">
        <v>36</v>
      </c>
      <c r="D9" s="5">
        <v>419299</v>
      </c>
      <c r="E9" s="5">
        <v>960814524</v>
      </c>
      <c r="F9" s="5">
        <v>17141</v>
      </c>
      <c r="G9" s="1">
        <v>34879.5</v>
      </c>
      <c r="H9" s="5" t="s">
        <v>25</v>
      </c>
      <c r="I9" s="5" t="s">
        <v>3</v>
      </c>
      <c r="J9" s="5">
        <v>135</v>
      </c>
      <c r="K9" s="5">
        <v>98</v>
      </c>
      <c r="L9" s="5">
        <v>35</v>
      </c>
      <c r="M9" s="5">
        <v>268</v>
      </c>
      <c r="N9" s="23" t="s">
        <v>57</v>
      </c>
      <c r="O9" s="23" t="s">
        <v>58</v>
      </c>
      <c r="P9" s="23" t="s">
        <v>60</v>
      </c>
    </row>
    <row r="10" spans="1:16" x14ac:dyDescent="0.25">
      <c r="A10" s="4">
        <v>43395</v>
      </c>
      <c r="B10" s="4" t="s">
        <v>14</v>
      </c>
      <c r="C10" s="23" t="s">
        <v>36</v>
      </c>
      <c r="D10" s="5">
        <v>419299</v>
      </c>
      <c r="E10" s="5">
        <v>960814524</v>
      </c>
      <c r="F10" s="5">
        <v>35606</v>
      </c>
      <c r="G10" s="1">
        <v>38121</v>
      </c>
      <c r="H10" s="5" t="s">
        <v>25</v>
      </c>
      <c r="I10" s="5" t="s">
        <v>3</v>
      </c>
      <c r="J10" s="5">
        <v>147</v>
      </c>
      <c r="K10" s="5">
        <v>335</v>
      </c>
      <c r="L10" s="5">
        <v>44</v>
      </c>
      <c r="M10" s="5">
        <v>526</v>
      </c>
      <c r="N10" s="23" t="s">
        <v>57</v>
      </c>
      <c r="O10" s="23" t="s">
        <v>58</v>
      </c>
      <c r="P10" s="23" t="s">
        <v>60</v>
      </c>
    </row>
    <row r="11" spans="1:16" x14ac:dyDescent="0.25">
      <c r="A11" s="4">
        <v>43430</v>
      </c>
      <c r="B11" s="4" t="s">
        <v>15</v>
      </c>
      <c r="C11" s="23" t="s">
        <v>36</v>
      </c>
      <c r="D11" s="5">
        <v>419299</v>
      </c>
      <c r="E11" s="5">
        <v>960814524</v>
      </c>
      <c r="F11" s="5">
        <v>98629</v>
      </c>
      <c r="G11" s="1">
        <v>27225</v>
      </c>
      <c r="H11" s="5" t="s">
        <v>25</v>
      </c>
      <c r="I11" s="5" t="s">
        <v>3</v>
      </c>
      <c r="J11" s="5">
        <v>105</v>
      </c>
      <c r="K11" s="5">
        <v>81</v>
      </c>
      <c r="L11" s="5">
        <v>54</v>
      </c>
      <c r="M11" s="5">
        <v>240</v>
      </c>
      <c r="N11" s="23" t="s">
        <v>57</v>
      </c>
      <c r="O11" s="23" t="s">
        <v>58</v>
      </c>
      <c r="P11" s="23" t="s">
        <v>60</v>
      </c>
    </row>
    <row r="12" spans="1:16" x14ac:dyDescent="0.25">
      <c r="A12" s="4">
        <v>43465</v>
      </c>
      <c r="B12" s="4" t="s">
        <v>16</v>
      </c>
      <c r="C12" s="23" t="s">
        <v>36</v>
      </c>
      <c r="D12" s="5">
        <v>419299</v>
      </c>
      <c r="E12" s="5">
        <v>960814524</v>
      </c>
      <c r="F12" s="5">
        <v>35197</v>
      </c>
      <c r="G12" s="1">
        <v>30000</v>
      </c>
      <c r="H12" s="5" t="s">
        <v>25</v>
      </c>
      <c r="I12" s="5" t="s">
        <v>3</v>
      </c>
      <c r="J12" s="5">
        <v>116</v>
      </c>
      <c r="K12" s="5">
        <v>287</v>
      </c>
      <c r="L12" s="5">
        <v>18</v>
      </c>
      <c r="M12" s="5">
        <v>421</v>
      </c>
      <c r="N12" s="23" t="s">
        <v>57</v>
      </c>
      <c r="O12" s="23" t="s">
        <v>58</v>
      </c>
      <c r="P12" s="23" t="s">
        <v>60</v>
      </c>
    </row>
    <row r="13" spans="1:16" x14ac:dyDescent="0.25">
      <c r="A13" s="4">
        <v>43500</v>
      </c>
      <c r="B13" s="4" t="s">
        <v>4</v>
      </c>
      <c r="C13" s="23" t="s">
        <v>36</v>
      </c>
      <c r="D13" s="5">
        <v>419299</v>
      </c>
      <c r="E13" s="5">
        <v>960814524</v>
      </c>
      <c r="F13" s="5">
        <v>58518</v>
      </c>
      <c r="G13" s="1">
        <v>40381.5</v>
      </c>
      <c r="H13" s="5" t="s">
        <v>25</v>
      </c>
      <c r="I13" s="5" t="s">
        <v>3</v>
      </c>
      <c r="J13" s="5">
        <v>156</v>
      </c>
      <c r="K13" s="5">
        <v>353</v>
      </c>
      <c r="L13" s="5">
        <v>75</v>
      </c>
      <c r="M13" s="5">
        <v>584</v>
      </c>
      <c r="N13" s="23" t="s">
        <v>57</v>
      </c>
      <c r="O13" s="23" t="s">
        <v>58</v>
      </c>
      <c r="P13" s="23" t="s">
        <v>60</v>
      </c>
    </row>
    <row r="14" spans="1:16" x14ac:dyDescent="0.25">
      <c r="A14" s="4">
        <v>43115</v>
      </c>
      <c r="B14" s="4" t="s">
        <v>2</v>
      </c>
      <c r="C14" s="23" t="s">
        <v>36</v>
      </c>
      <c r="D14" s="5">
        <v>419299</v>
      </c>
      <c r="E14" s="5">
        <v>960814524</v>
      </c>
      <c r="F14" s="5">
        <v>97927</v>
      </c>
      <c r="G14" s="1">
        <v>40383</v>
      </c>
      <c r="H14" s="5" t="s">
        <v>25</v>
      </c>
      <c r="I14" s="5" t="s">
        <v>3</v>
      </c>
      <c r="J14" s="5">
        <v>156</v>
      </c>
      <c r="K14" s="5">
        <v>354</v>
      </c>
      <c r="L14" s="5">
        <v>81</v>
      </c>
      <c r="M14" s="5">
        <v>591</v>
      </c>
      <c r="N14" s="23" t="s">
        <v>57</v>
      </c>
      <c r="O14" s="23" t="s">
        <v>58</v>
      </c>
      <c r="P14" s="23" t="s">
        <v>60</v>
      </c>
    </row>
    <row r="15" spans="1:16" x14ac:dyDescent="0.25">
      <c r="A15" s="4">
        <v>43150</v>
      </c>
      <c r="B15" s="4" t="s">
        <v>4</v>
      </c>
      <c r="C15" s="23" t="s">
        <v>36</v>
      </c>
      <c r="D15" s="5">
        <v>419299</v>
      </c>
      <c r="E15" s="5">
        <v>960814524</v>
      </c>
      <c r="F15" s="5">
        <v>45570</v>
      </c>
      <c r="G15" s="1">
        <v>29128.5</v>
      </c>
      <c r="H15" s="5" t="s">
        <v>25</v>
      </c>
      <c r="I15" s="5" t="s">
        <v>3</v>
      </c>
      <c r="J15" s="5">
        <v>111</v>
      </c>
      <c r="K15" s="5">
        <v>351</v>
      </c>
      <c r="L15" s="5">
        <v>51</v>
      </c>
      <c r="M15" s="5">
        <v>513</v>
      </c>
      <c r="N15" s="23" t="s">
        <v>57</v>
      </c>
      <c r="O15" s="23" t="s">
        <v>58</v>
      </c>
      <c r="P15" s="23" t="s">
        <v>60</v>
      </c>
    </row>
    <row r="16" spans="1:16" x14ac:dyDescent="0.25">
      <c r="A16" s="4">
        <v>43185</v>
      </c>
      <c r="B16" s="4" t="s">
        <v>6</v>
      </c>
      <c r="C16" s="23" t="s">
        <v>36</v>
      </c>
      <c r="D16" s="5">
        <v>419299</v>
      </c>
      <c r="E16" s="5">
        <v>960814524</v>
      </c>
      <c r="F16" s="5">
        <v>75239</v>
      </c>
      <c r="G16" s="1">
        <v>29013</v>
      </c>
      <c r="H16" s="5" t="s">
        <v>25</v>
      </c>
      <c r="I16" s="5" t="s">
        <v>3</v>
      </c>
      <c r="J16" s="5">
        <v>111</v>
      </c>
      <c r="K16" s="5">
        <v>48</v>
      </c>
      <c r="L16" s="5">
        <v>62</v>
      </c>
      <c r="M16" s="5">
        <v>221</v>
      </c>
      <c r="N16" s="23" t="s">
        <v>57</v>
      </c>
      <c r="O16" s="23" t="s">
        <v>58</v>
      </c>
      <c r="P16" s="23" t="s">
        <v>60</v>
      </c>
    </row>
    <row r="17" spans="1:16" x14ac:dyDescent="0.25">
      <c r="A17" s="4">
        <v>43220</v>
      </c>
      <c r="B17" s="4" t="s">
        <v>8</v>
      </c>
      <c r="C17" s="23" t="s">
        <v>36</v>
      </c>
      <c r="D17" s="5">
        <v>419299</v>
      </c>
      <c r="E17" s="5">
        <v>960814524</v>
      </c>
      <c r="F17" s="5">
        <v>50307</v>
      </c>
      <c r="G17" s="1">
        <v>26811</v>
      </c>
      <c r="H17" s="5" t="s">
        <v>25</v>
      </c>
      <c r="I17" s="5" t="s">
        <v>3</v>
      </c>
      <c r="J17" s="5">
        <v>102</v>
      </c>
      <c r="K17" s="5">
        <v>171</v>
      </c>
      <c r="L17" s="5">
        <v>56</v>
      </c>
      <c r="M17" s="5">
        <v>329</v>
      </c>
      <c r="N17" s="23" t="s">
        <v>57</v>
      </c>
      <c r="O17" s="23" t="s">
        <v>58</v>
      </c>
      <c r="P17" s="23" t="s">
        <v>60</v>
      </c>
    </row>
    <row r="18" spans="1:16" x14ac:dyDescent="0.25">
      <c r="A18" s="4">
        <v>43255</v>
      </c>
      <c r="B18" s="4" t="s">
        <v>10</v>
      </c>
      <c r="C18" s="23" t="s">
        <v>36</v>
      </c>
      <c r="D18" s="5">
        <v>419299</v>
      </c>
      <c r="E18" s="5">
        <v>960814524</v>
      </c>
      <c r="F18" s="5">
        <v>62177</v>
      </c>
      <c r="G18" s="1">
        <v>25513.5</v>
      </c>
      <c r="H18" s="5" t="s">
        <v>25</v>
      </c>
      <c r="I18" s="5" t="s">
        <v>5</v>
      </c>
      <c r="J18" s="5">
        <v>98</v>
      </c>
      <c r="K18" s="5">
        <v>312</v>
      </c>
      <c r="L18" s="5">
        <v>42</v>
      </c>
      <c r="M18" s="5">
        <v>452</v>
      </c>
      <c r="N18" s="23" t="s">
        <v>57</v>
      </c>
      <c r="O18" s="23" t="s">
        <v>58</v>
      </c>
      <c r="P18" s="23" t="s">
        <v>60</v>
      </c>
    </row>
    <row r="19" spans="1:16" x14ac:dyDescent="0.25">
      <c r="A19" s="4">
        <v>43290</v>
      </c>
      <c r="B19" s="4" t="s">
        <v>11</v>
      </c>
      <c r="C19" s="23" t="s">
        <v>36</v>
      </c>
      <c r="D19" s="5">
        <v>419299</v>
      </c>
      <c r="E19" s="5">
        <v>960814524</v>
      </c>
      <c r="F19" s="5">
        <v>33498</v>
      </c>
      <c r="G19" s="1">
        <v>19657.5</v>
      </c>
      <c r="H19" s="5" t="s">
        <v>25</v>
      </c>
      <c r="I19" s="5" t="s">
        <v>3</v>
      </c>
      <c r="J19" s="5">
        <v>74</v>
      </c>
      <c r="K19" s="5">
        <v>306</v>
      </c>
      <c r="L19" s="5">
        <v>11</v>
      </c>
      <c r="M19" s="5">
        <v>391</v>
      </c>
      <c r="N19" s="23" t="s">
        <v>57</v>
      </c>
      <c r="O19" s="23" t="s">
        <v>58</v>
      </c>
      <c r="P19" s="23" t="s">
        <v>60</v>
      </c>
    </row>
    <row r="20" spans="1:16" x14ac:dyDescent="0.25">
      <c r="A20" s="4">
        <v>43325</v>
      </c>
      <c r="B20" s="4" t="s">
        <v>12</v>
      </c>
      <c r="C20" s="23" t="s">
        <v>36</v>
      </c>
      <c r="D20" s="5">
        <v>419299</v>
      </c>
      <c r="E20" s="5">
        <v>960814524</v>
      </c>
      <c r="F20" s="5">
        <v>34928</v>
      </c>
      <c r="G20" s="1">
        <v>34005</v>
      </c>
      <c r="H20" s="5" t="s">
        <v>25</v>
      </c>
      <c r="I20" s="5" t="s">
        <v>5</v>
      </c>
      <c r="J20" s="5">
        <v>132</v>
      </c>
      <c r="K20" s="5">
        <v>164</v>
      </c>
      <c r="L20" s="5">
        <v>30</v>
      </c>
      <c r="M20" s="5">
        <v>326</v>
      </c>
      <c r="N20" s="23" t="s">
        <v>57</v>
      </c>
      <c r="O20" s="23" t="s">
        <v>58</v>
      </c>
      <c r="P20" s="23" t="s">
        <v>60</v>
      </c>
    </row>
    <row r="21" spans="1:16" x14ac:dyDescent="0.25">
      <c r="A21" s="4">
        <v>43360</v>
      </c>
      <c r="B21" s="4" t="s">
        <v>13</v>
      </c>
      <c r="C21" s="23" t="s">
        <v>36</v>
      </c>
      <c r="D21" s="5">
        <v>419299</v>
      </c>
      <c r="E21" s="5">
        <v>960814524</v>
      </c>
      <c r="F21" s="5">
        <v>77434</v>
      </c>
      <c r="G21" s="1">
        <v>33213</v>
      </c>
      <c r="H21" s="5" t="s">
        <v>25</v>
      </c>
      <c r="I21" s="5" t="s">
        <v>3</v>
      </c>
      <c r="J21" s="5">
        <v>128</v>
      </c>
      <c r="K21" s="5">
        <v>444</v>
      </c>
      <c r="L21" s="5">
        <v>38</v>
      </c>
      <c r="M21" s="5">
        <v>610</v>
      </c>
      <c r="N21" s="23" t="s">
        <v>57</v>
      </c>
      <c r="O21" s="23" t="s">
        <v>58</v>
      </c>
      <c r="P21" s="23" t="s">
        <v>60</v>
      </c>
    </row>
    <row r="22" spans="1:16" x14ac:dyDescent="0.25">
      <c r="A22" s="4">
        <v>43395</v>
      </c>
      <c r="B22" s="4" t="s">
        <v>14</v>
      </c>
      <c r="C22" s="23" t="s">
        <v>36</v>
      </c>
      <c r="D22" s="5">
        <v>419299</v>
      </c>
      <c r="E22" s="5">
        <v>960814524</v>
      </c>
      <c r="F22" s="5">
        <v>30871</v>
      </c>
      <c r="G22" s="1">
        <v>19113</v>
      </c>
      <c r="H22" s="5" t="s">
        <v>25</v>
      </c>
      <c r="I22" s="5" t="s">
        <v>3</v>
      </c>
      <c r="J22" s="5">
        <v>72</v>
      </c>
      <c r="K22" s="5">
        <v>57</v>
      </c>
      <c r="L22" s="5">
        <v>17</v>
      </c>
      <c r="M22" s="5">
        <v>146</v>
      </c>
      <c r="N22" s="23" t="s">
        <v>57</v>
      </c>
      <c r="O22" s="23" t="s">
        <v>58</v>
      </c>
      <c r="P22" s="23" t="s">
        <v>60</v>
      </c>
    </row>
    <row r="23" spans="1:16" x14ac:dyDescent="0.25">
      <c r="A23" s="4">
        <v>43430</v>
      </c>
      <c r="B23" s="4" t="s">
        <v>15</v>
      </c>
      <c r="C23" s="23" t="s">
        <v>36</v>
      </c>
      <c r="D23" s="5">
        <v>419299</v>
      </c>
      <c r="E23" s="5">
        <v>960814524</v>
      </c>
      <c r="F23" s="5">
        <v>83292</v>
      </c>
      <c r="G23" s="1">
        <v>35358</v>
      </c>
      <c r="H23" s="5" t="s">
        <v>25</v>
      </c>
      <c r="I23" s="5" t="s">
        <v>3</v>
      </c>
      <c r="J23" s="5">
        <v>137</v>
      </c>
      <c r="K23" s="5">
        <v>165</v>
      </c>
      <c r="L23" s="5">
        <v>54</v>
      </c>
      <c r="M23" s="5">
        <v>356</v>
      </c>
      <c r="N23" s="23" t="s">
        <v>57</v>
      </c>
      <c r="O23" s="23" t="s">
        <v>58</v>
      </c>
      <c r="P23" s="23" t="s">
        <v>60</v>
      </c>
    </row>
    <row r="24" spans="1:16" x14ac:dyDescent="0.25">
      <c r="A24" s="4">
        <v>43465</v>
      </c>
      <c r="B24" s="4" t="s">
        <v>16</v>
      </c>
      <c r="C24" s="23" t="s">
        <v>36</v>
      </c>
      <c r="D24" s="5">
        <v>419299</v>
      </c>
      <c r="E24" s="5">
        <v>960814524</v>
      </c>
      <c r="F24" s="5">
        <v>76010</v>
      </c>
      <c r="G24" s="1">
        <v>27780</v>
      </c>
      <c r="H24" s="5" t="s">
        <v>25</v>
      </c>
      <c r="I24" s="5" t="s">
        <v>3</v>
      </c>
      <c r="J24" s="5">
        <v>107</v>
      </c>
      <c r="K24" s="5">
        <v>354</v>
      </c>
      <c r="L24" s="5">
        <v>56</v>
      </c>
      <c r="M24" s="5">
        <v>517</v>
      </c>
      <c r="N24" s="23" t="s">
        <v>57</v>
      </c>
      <c r="O24" s="23" t="s">
        <v>58</v>
      </c>
      <c r="P24" s="23" t="s">
        <v>60</v>
      </c>
    </row>
    <row r="25" spans="1:16" x14ac:dyDescent="0.25">
      <c r="A25" s="4">
        <v>43500</v>
      </c>
      <c r="B25" s="4" t="s">
        <v>4</v>
      </c>
      <c r="C25" s="23" t="s">
        <v>36</v>
      </c>
      <c r="D25" s="5">
        <v>419299</v>
      </c>
      <c r="E25" s="5">
        <v>960814524</v>
      </c>
      <c r="F25" s="5">
        <v>64843</v>
      </c>
      <c r="G25" s="1">
        <v>39939</v>
      </c>
      <c r="H25" s="5" t="s">
        <v>25</v>
      </c>
      <c r="I25" s="5" t="s">
        <v>3</v>
      </c>
      <c r="J25" s="5">
        <v>155</v>
      </c>
      <c r="K25" s="5">
        <v>387</v>
      </c>
      <c r="L25" s="5">
        <v>17</v>
      </c>
      <c r="M25" s="5">
        <v>559</v>
      </c>
      <c r="N25" s="23" t="s">
        <v>57</v>
      </c>
      <c r="O25" s="23" t="s">
        <v>58</v>
      </c>
      <c r="P25" s="23" t="s">
        <v>60</v>
      </c>
    </row>
    <row r="26" spans="1:16" x14ac:dyDescent="0.25">
      <c r="A26" s="4">
        <v>43115</v>
      </c>
      <c r="B26" s="4" t="s">
        <v>2</v>
      </c>
      <c r="C26" s="23" t="s">
        <v>36</v>
      </c>
      <c r="D26" s="5">
        <v>419299</v>
      </c>
      <c r="E26" s="5">
        <v>960814524</v>
      </c>
      <c r="F26" s="5">
        <v>42626</v>
      </c>
      <c r="G26" s="1">
        <v>23757</v>
      </c>
      <c r="H26" s="5" t="s">
        <v>25</v>
      </c>
      <c r="I26" s="5" t="s">
        <v>3</v>
      </c>
      <c r="J26" s="5">
        <v>90</v>
      </c>
      <c r="K26" s="5">
        <v>432</v>
      </c>
      <c r="L26" s="5">
        <v>27</v>
      </c>
      <c r="M26" s="5">
        <v>549</v>
      </c>
      <c r="N26" s="23" t="s">
        <v>57</v>
      </c>
      <c r="O26" s="23" t="s">
        <v>58</v>
      </c>
      <c r="P26" s="23" t="s">
        <v>60</v>
      </c>
    </row>
    <row r="27" spans="1:16" x14ac:dyDescent="0.25">
      <c r="A27" s="4">
        <v>43150</v>
      </c>
      <c r="B27" s="4" t="s">
        <v>4</v>
      </c>
      <c r="C27" s="23" t="s">
        <v>36</v>
      </c>
      <c r="D27" s="5">
        <v>419299</v>
      </c>
      <c r="E27" s="5">
        <v>960814524</v>
      </c>
      <c r="F27" s="5">
        <v>28692</v>
      </c>
      <c r="G27" s="1">
        <v>30960</v>
      </c>
      <c r="H27" s="5" t="s">
        <v>25</v>
      </c>
      <c r="I27" s="5" t="s">
        <v>3</v>
      </c>
      <c r="J27" s="5">
        <v>119</v>
      </c>
      <c r="K27" s="5">
        <v>435</v>
      </c>
      <c r="L27" s="5">
        <v>42</v>
      </c>
      <c r="M27" s="5">
        <v>596</v>
      </c>
      <c r="N27" s="23" t="s">
        <v>57</v>
      </c>
      <c r="O27" s="23" t="s">
        <v>58</v>
      </c>
      <c r="P27" s="23" t="s">
        <v>60</v>
      </c>
    </row>
    <row r="28" spans="1:16" x14ac:dyDescent="0.25">
      <c r="A28" s="4">
        <v>43185</v>
      </c>
      <c r="B28" s="4" t="s">
        <v>6</v>
      </c>
      <c r="C28" s="23" t="s">
        <v>36</v>
      </c>
      <c r="D28" s="5">
        <v>419299</v>
      </c>
      <c r="E28" s="5">
        <v>960814524</v>
      </c>
      <c r="F28" s="5">
        <v>46125</v>
      </c>
      <c r="G28" s="1">
        <v>40270.5</v>
      </c>
      <c r="H28" s="5" t="s">
        <v>25</v>
      </c>
      <c r="I28" s="5" t="s">
        <v>3</v>
      </c>
      <c r="J28" s="5">
        <v>156</v>
      </c>
      <c r="K28" s="5">
        <v>75</v>
      </c>
      <c r="L28" s="5">
        <v>27</v>
      </c>
      <c r="M28" s="5">
        <v>258</v>
      </c>
      <c r="N28" s="23" t="s">
        <v>57</v>
      </c>
      <c r="O28" s="23" t="s">
        <v>58</v>
      </c>
      <c r="P28" s="23" t="s">
        <v>60</v>
      </c>
    </row>
    <row r="29" spans="1:16" x14ac:dyDescent="0.25">
      <c r="A29" s="4">
        <v>43220</v>
      </c>
      <c r="B29" s="4" t="s">
        <v>8</v>
      </c>
      <c r="C29" s="23" t="s">
        <v>36</v>
      </c>
      <c r="D29" s="5">
        <v>419299</v>
      </c>
      <c r="E29" s="5">
        <v>960814524</v>
      </c>
      <c r="F29" s="5">
        <v>94972</v>
      </c>
      <c r="G29" s="1">
        <v>37242</v>
      </c>
      <c r="H29" s="5" t="s">
        <v>25</v>
      </c>
      <c r="I29" s="5" t="s">
        <v>3</v>
      </c>
      <c r="J29" s="5">
        <v>144</v>
      </c>
      <c r="K29" s="5">
        <v>386</v>
      </c>
      <c r="L29" s="5">
        <v>53</v>
      </c>
      <c r="M29" s="5">
        <v>583</v>
      </c>
      <c r="N29" s="23" t="s">
        <v>57</v>
      </c>
      <c r="O29" s="23" t="s">
        <v>58</v>
      </c>
      <c r="P29" s="23" t="s">
        <v>60</v>
      </c>
    </row>
    <row r="30" spans="1:16" x14ac:dyDescent="0.25">
      <c r="A30" s="4">
        <v>43255</v>
      </c>
      <c r="B30" s="4" t="s">
        <v>10</v>
      </c>
      <c r="C30" s="23" t="s">
        <v>36</v>
      </c>
      <c r="D30" s="5">
        <v>419299</v>
      </c>
      <c r="E30" s="5">
        <v>960814524</v>
      </c>
      <c r="F30" s="5">
        <v>18388</v>
      </c>
      <c r="G30" s="1">
        <v>31810.5</v>
      </c>
      <c r="H30" s="5" t="s">
        <v>25</v>
      </c>
      <c r="I30" s="5" t="s">
        <v>5</v>
      </c>
      <c r="J30" s="5">
        <v>123</v>
      </c>
      <c r="K30" s="5">
        <v>297</v>
      </c>
      <c r="L30" s="5">
        <v>71</v>
      </c>
      <c r="M30" s="5">
        <v>491</v>
      </c>
      <c r="N30" s="23" t="s">
        <v>57</v>
      </c>
      <c r="O30" s="23" t="s">
        <v>58</v>
      </c>
      <c r="P30" s="23" t="s">
        <v>60</v>
      </c>
    </row>
    <row r="31" spans="1:16" x14ac:dyDescent="0.25">
      <c r="A31" s="4">
        <v>43290</v>
      </c>
      <c r="B31" s="4" t="s">
        <v>11</v>
      </c>
      <c r="C31" s="23" t="s">
        <v>36</v>
      </c>
      <c r="D31" s="5">
        <v>419299</v>
      </c>
      <c r="E31" s="5">
        <v>960814524</v>
      </c>
      <c r="F31" s="5">
        <v>62130</v>
      </c>
      <c r="G31" s="1">
        <v>25986</v>
      </c>
      <c r="H31" s="5" t="s">
        <v>25</v>
      </c>
      <c r="I31" s="5" t="s">
        <v>3</v>
      </c>
      <c r="J31" s="5">
        <v>99</v>
      </c>
      <c r="K31" s="5">
        <v>368</v>
      </c>
      <c r="L31" s="5">
        <v>54</v>
      </c>
      <c r="M31" s="5">
        <v>521</v>
      </c>
      <c r="N31" s="23" t="s">
        <v>57</v>
      </c>
      <c r="O31" s="23" t="s">
        <v>58</v>
      </c>
      <c r="P31" s="23" t="s">
        <v>60</v>
      </c>
    </row>
    <row r="32" spans="1:16" x14ac:dyDescent="0.25">
      <c r="A32" s="4">
        <v>43325</v>
      </c>
      <c r="B32" s="4" t="s">
        <v>12</v>
      </c>
      <c r="C32" s="23" t="s">
        <v>36</v>
      </c>
      <c r="D32" s="5">
        <v>419299</v>
      </c>
      <c r="E32" s="5">
        <v>960814524</v>
      </c>
      <c r="F32" s="5">
        <v>95152</v>
      </c>
      <c r="G32" s="1">
        <v>41733</v>
      </c>
      <c r="H32" s="5" t="s">
        <v>26</v>
      </c>
      <c r="I32" s="5" t="s">
        <v>5</v>
      </c>
      <c r="J32" s="5">
        <v>162</v>
      </c>
      <c r="K32" s="5">
        <v>354</v>
      </c>
      <c r="L32" s="5">
        <v>81</v>
      </c>
      <c r="M32" s="5">
        <v>597</v>
      </c>
      <c r="N32" s="23" t="s">
        <v>57</v>
      </c>
      <c r="O32" s="23" t="s">
        <v>58</v>
      </c>
      <c r="P32" s="23" t="s">
        <v>60</v>
      </c>
    </row>
    <row r="33" spans="1:16" x14ac:dyDescent="0.25">
      <c r="A33" s="4">
        <v>43360</v>
      </c>
      <c r="B33" s="4" t="s">
        <v>13</v>
      </c>
      <c r="C33" s="23" t="s">
        <v>36</v>
      </c>
      <c r="D33" s="5">
        <v>419299</v>
      </c>
      <c r="E33" s="5">
        <v>960814524</v>
      </c>
      <c r="F33" s="5">
        <v>21097</v>
      </c>
      <c r="G33" s="1">
        <v>32199</v>
      </c>
      <c r="H33" s="5" t="s">
        <v>25</v>
      </c>
      <c r="I33" s="5" t="s">
        <v>3</v>
      </c>
      <c r="J33" s="5">
        <v>125</v>
      </c>
      <c r="K33" s="5">
        <v>153</v>
      </c>
      <c r="L33" s="5">
        <v>12</v>
      </c>
      <c r="M33" s="5">
        <v>290</v>
      </c>
      <c r="N33" s="23" t="s">
        <v>57</v>
      </c>
      <c r="O33" s="23" t="s">
        <v>58</v>
      </c>
      <c r="P33" s="23" t="s">
        <v>60</v>
      </c>
    </row>
    <row r="34" spans="1:16" x14ac:dyDescent="0.25">
      <c r="A34" s="4">
        <v>43395</v>
      </c>
      <c r="B34" s="4" t="s">
        <v>14</v>
      </c>
      <c r="C34" s="23" t="s">
        <v>36</v>
      </c>
      <c r="D34" s="5">
        <v>419299</v>
      </c>
      <c r="E34" s="5">
        <v>960814524</v>
      </c>
      <c r="F34" s="5">
        <v>44346</v>
      </c>
      <c r="G34" s="1">
        <v>32163</v>
      </c>
      <c r="H34" s="5" t="s">
        <v>25</v>
      </c>
      <c r="I34" s="5" t="s">
        <v>3</v>
      </c>
      <c r="J34" s="5">
        <v>125</v>
      </c>
      <c r="K34" s="5">
        <v>39</v>
      </c>
      <c r="L34" s="5">
        <v>87</v>
      </c>
      <c r="M34" s="5">
        <v>251</v>
      </c>
      <c r="N34" s="23" t="s">
        <v>57</v>
      </c>
      <c r="O34" s="23" t="s">
        <v>58</v>
      </c>
      <c r="P34" s="23" t="s">
        <v>60</v>
      </c>
    </row>
    <row r="35" spans="1:16" x14ac:dyDescent="0.25">
      <c r="A35" s="4">
        <v>43430</v>
      </c>
      <c r="B35" s="4" t="s">
        <v>15</v>
      </c>
      <c r="C35" s="23" t="s">
        <v>36</v>
      </c>
      <c r="D35" s="5">
        <v>419299</v>
      </c>
      <c r="E35" s="5">
        <v>960814524</v>
      </c>
      <c r="F35" s="5">
        <v>26762</v>
      </c>
      <c r="G35" s="1">
        <v>40771.5</v>
      </c>
      <c r="H35" s="5" t="s">
        <v>25</v>
      </c>
      <c r="I35" s="5" t="s">
        <v>3</v>
      </c>
      <c r="J35" s="5">
        <v>159</v>
      </c>
      <c r="K35" s="5">
        <v>207</v>
      </c>
      <c r="L35" s="5">
        <v>42</v>
      </c>
      <c r="M35" s="5">
        <v>408</v>
      </c>
      <c r="N35" s="23" t="s">
        <v>57</v>
      </c>
      <c r="O35" s="23" t="s">
        <v>58</v>
      </c>
      <c r="P35" s="23" t="s">
        <v>60</v>
      </c>
    </row>
    <row r="36" spans="1:16" x14ac:dyDescent="0.25">
      <c r="A36" s="4">
        <v>43465</v>
      </c>
      <c r="B36" s="4" t="s">
        <v>16</v>
      </c>
      <c r="C36" s="23" t="s">
        <v>36</v>
      </c>
      <c r="D36" s="5">
        <v>419299</v>
      </c>
      <c r="E36" s="5">
        <v>960814524</v>
      </c>
      <c r="F36" s="5">
        <v>14993</v>
      </c>
      <c r="G36" s="1">
        <v>20017.5</v>
      </c>
      <c r="H36" s="5" t="s">
        <v>25</v>
      </c>
      <c r="I36" s="5" t="s">
        <v>3</v>
      </c>
      <c r="J36" s="5">
        <v>75</v>
      </c>
      <c r="K36" s="5">
        <v>65</v>
      </c>
      <c r="L36" s="5">
        <v>30</v>
      </c>
      <c r="M36" s="5">
        <v>170</v>
      </c>
      <c r="N36" s="23" t="s">
        <v>57</v>
      </c>
      <c r="O36" s="23" t="s">
        <v>58</v>
      </c>
      <c r="P36" s="23" t="s">
        <v>60</v>
      </c>
    </row>
    <row r="37" spans="1:16" x14ac:dyDescent="0.25">
      <c r="A37" s="4">
        <v>43500</v>
      </c>
      <c r="B37" s="4" t="s">
        <v>4</v>
      </c>
      <c r="C37" s="23" t="s">
        <v>36</v>
      </c>
      <c r="D37" s="5">
        <v>419299</v>
      </c>
      <c r="E37" s="5">
        <v>960814524</v>
      </c>
      <c r="F37" s="5">
        <v>70207</v>
      </c>
      <c r="G37" s="1">
        <v>23181</v>
      </c>
      <c r="H37" s="5" t="s">
        <v>25</v>
      </c>
      <c r="I37" s="5" t="s">
        <v>3</v>
      </c>
      <c r="J37" s="5">
        <v>89</v>
      </c>
      <c r="K37" s="5">
        <v>89</v>
      </c>
      <c r="L37" s="5">
        <v>78</v>
      </c>
      <c r="M37" s="5">
        <v>256</v>
      </c>
      <c r="N37" s="23" t="s">
        <v>57</v>
      </c>
      <c r="O37" s="23" t="s">
        <v>58</v>
      </c>
      <c r="P37" s="23" t="s">
        <v>60</v>
      </c>
    </row>
    <row r="38" spans="1:16" x14ac:dyDescent="0.25">
      <c r="A38" s="4">
        <v>43115</v>
      </c>
      <c r="B38" s="4" t="s">
        <v>2</v>
      </c>
      <c r="C38" s="23" t="s">
        <v>36</v>
      </c>
      <c r="D38" s="5">
        <v>419299</v>
      </c>
      <c r="E38" s="5">
        <v>960814524</v>
      </c>
      <c r="F38" s="5">
        <v>75375</v>
      </c>
      <c r="G38" s="1">
        <v>29977.5</v>
      </c>
      <c r="H38" s="5" t="s">
        <v>25</v>
      </c>
      <c r="I38" s="5" t="s">
        <v>3</v>
      </c>
      <c r="J38" s="5">
        <v>116</v>
      </c>
      <c r="K38" s="5">
        <v>224</v>
      </c>
      <c r="L38" s="5">
        <v>21</v>
      </c>
      <c r="M38" s="5">
        <v>361</v>
      </c>
      <c r="N38" s="23" t="s">
        <v>57</v>
      </c>
      <c r="O38" s="23" t="s">
        <v>58</v>
      </c>
      <c r="P38" s="23" t="s">
        <v>60</v>
      </c>
    </row>
    <row r="39" spans="1:16" x14ac:dyDescent="0.25">
      <c r="A39" s="4">
        <v>43150</v>
      </c>
      <c r="B39" s="4" t="s">
        <v>4</v>
      </c>
      <c r="C39" s="23" t="s">
        <v>36</v>
      </c>
      <c r="D39" s="5">
        <v>419299</v>
      </c>
      <c r="E39" s="5">
        <v>960814524</v>
      </c>
      <c r="F39" s="5">
        <v>48185</v>
      </c>
      <c r="G39" s="1">
        <v>34017</v>
      </c>
      <c r="H39" s="5" t="s">
        <v>25</v>
      </c>
      <c r="I39" s="5" t="s">
        <v>3</v>
      </c>
      <c r="J39" s="5">
        <v>132</v>
      </c>
      <c r="K39" s="5">
        <v>183</v>
      </c>
      <c r="L39" s="5">
        <v>80</v>
      </c>
      <c r="M39" s="5">
        <v>395</v>
      </c>
      <c r="N39" s="23" t="s">
        <v>57</v>
      </c>
      <c r="O39" s="23" t="s">
        <v>58</v>
      </c>
      <c r="P39" s="23" t="s">
        <v>60</v>
      </c>
    </row>
    <row r="40" spans="1:16" x14ac:dyDescent="0.25">
      <c r="A40" s="4">
        <v>43185</v>
      </c>
      <c r="B40" s="4" t="s">
        <v>6</v>
      </c>
      <c r="C40" s="23" t="s">
        <v>36</v>
      </c>
      <c r="D40" s="5">
        <v>419299</v>
      </c>
      <c r="E40" s="5">
        <v>960814524</v>
      </c>
      <c r="F40" s="5">
        <v>18753</v>
      </c>
      <c r="G40" s="1">
        <v>37567.5</v>
      </c>
      <c r="H40" s="5" t="s">
        <v>25</v>
      </c>
      <c r="I40" s="5" t="s">
        <v>3</v>
      </c>
      <c r="J40" s="5">
        <v>146</v>
      </c>
      <c r="K40" s="5">
        <v>63</v>
      </c>
      <c r="L40" s="5">
        <v>47</v>
      </c>
      <c r="M40" s="5">
        <v>256</v>
      </c>
      <c r="N40" s="23" t="s">
        <v>57</v>
      </c>
      <c r="O40" s="23" t="s">
        <v>58</v>
      </c>
      <c r="P40" s="23" t="s">
        <v>60</v>
      </c>
    </row>
    <row r="41" spans="1:16" x14ac:dyDescent="0.25">
      <c r="A41" s="4">
        <v>43220</v>
      </c>
      <c r="B41" s="4" t="s">
        <v>8</v>
      </c>
      <c r="C41" s="23" t="s">
        <v>36</v>
      </c>
      <c r="D41" s="5">
        <v>419299</v>
      </c>
      <c r="E41" s="5">
        <v>960814524</v>
      </c>
      <c r="F41" s="5">
        <v>92065</v>
      </c>
      <c r="G41" s="1">
        <v>36724.5</v>
      </c>
      <c r="H41" s="5" t="s">
        <v>25</v>
      </c>
      <c r="I41" s="5" t="s">
        <v>3</v>
      </c>
      <c r="J41" s="5">
        <v>143</v>
      </c>
      <c r="K41" s="5">
        <v>213</v>
      </c>
      <c r="L41" s="5">
        <v>35</v>
      </c>
      <c r="M41" s="5">
        <v>391</v>
      </c>
      <c r="N41" s="23" t="s">
        <v>57</v>
      </c>
      <c r="O41" s="23" t="s">
        <v>58</v>
      </c>
      <c r="P41" s="23" t="s">
        <v>60</v>
      </c>
    </row>
    <row r="42" spans="1:16" x14ac:dyDescent="0.25">
      <c r="A42" s="4">
        <v>43255</v>
      </c>
      <c r="B42" s="4" t="s">
        <v>10</v>
      </c>
      <c r="C42" s="23" t="s">
        <v>36</v>
      </c>
      <c r="D42" s="5">
        <v>419299</v>
      </c>
      <c r="E42" s="5">
        <v>960814524</v>
      </c>
      <c r="F42" s="5">
        <v>44464</v>
      </c>
      <c r="G42" s="1">
        <v>44430</v>
      </c>
      <c r="H42" s="5" t="s">
        <v>26</v>
      </c>
      <c r="I42" s="5" t="s">
        <v>5</v>
      </c>
      <c r="J42" s="5">
        <v>173</v>
      </c>
      <c r="K42" s="5">
        <v>362</v>
      </c>
      <c r="L42" s="5">
        <v>18</v>
      </c>
      <c r="M42" s="5">
        <v>553</v>
      </c>
      <c r="N42" s="23" t="s">
        <v>57</v>
      </c>
      <c r="O42" s="23" t="s">
        <v>58</v>
      </c>
      <c r="P42" s="23" t="s">
        <v>60</v>
      </c>
    </row>
    <row r="43" spans="1:16" x14ac:dyDescent="0.25">
      <c r="A43" s="4">
        <v>43290</v>
      </c>
      <c r="B43" s="4" t="s">
        <v>11</v>
      </c>
      <c r="C43" s="23" t="s">
        <v>36</v>
      </c>
      <c r="D43" s="5">
        <v>419299</v>
      </c>
      <c r="E43" s="5">
        <v>960814524</v>
      </c>
      <c r="F43" s="5">
        <v>84324</v>
      </c>
      <c r="G43" s="1">
        <v>21849</v>
      </c>
      <c r="H43" s="5" t="s">
        <v>25</v>
      </c>
      <c r="I43" s="5" t="s">
        <v>3</v>
      </c>
      <c r="J43" s="5">
        <v>83</v>
      </c>
      <c r="K43" s="5">
        <v>143</v>
      </c>
      <c r="L43" s="5">
        <v>53</v>
      </c>
      <c r="M43" s="5">
        <v>279</v>
      </c>
      <c r="N43" s="23" t="s">
        <v>57</v>
      </c>
      <c r="O43" s="23" t="s">
        <v>58</v>
      </c>
      <c r="P43" s="23" t="s">
        <v>60</v>
      </c>
    </row>
    <row r="44" spans="1:16" x14ac:dyDescent="0.25">
      <c r="A44" s="4">
        <v>43325</v>
      </c>
      <c r="B44" s="4" t="s">
        <v>12</v>
      </c>
      <c r="C44" s="23" t="s">
        <v>36</v>
      </c>
      <c r="D44" s="5">
        <v>419299</v>
      </c>
      <c r="E44" s="5">
        <v>960814524</v>
      </c>
      <c r="F44" s="5">
        <v>99086</v>
      </c>
      <c r="G44" s="1">
        <v>25483.5</v>
      </c>
      <c r="H44" s="5" t="s">
        <v>25</v>
      </c>
      <c r="I44" s="5" t="s">
        <v>5</v>
      </c>
      <c r="J44" s="5">
        <v>98</v>
      </c>
      <c r="K44" s="5">
        <v>234</v>
      </c>
      <c r="L44" s="5">
        <v>48</v>
      </c>
      <c r="M44" s="5">
        <v>380</v>
      </c>
      <c r="N44" s="23" t="s">
        <v>57</v>
      </c>
      <c r="O44" s="23" t="s">
        <v>58</v>
      </c>
      <c r="P44" s="23" t="s">
        <v>60</v>
      </c>
    </row>
    <row r="45" spans="1:16" x14ac:dyDescent="0.25">
      <c r="A45" s="4">
        <v>43360</v>
      </c>
      <c r="B45" s="4" t="s">
        <v>13</v>
      </c>
      <c r="C45" s="23" t="s">
        <v>36</v>
      </c>
      <c r="D45" s="5">
        <v>419299</v>
      </c>
      <c r="E45" s="5">
        <v>960814524</v>
      </c>
      <c r="F45" s="5">
        <v>11579</v>
      </c>
      <c r="G45" s="1">
        <v>42141</v>
      </c>
      <c r="H45" s="5" t="s">
        <v>25</v>
      </c>
      <c r="I45" s="5" t="s">
        <v>3</v>
      </c>
      <c r="J45" s="5">
        <v>164</v>
      </c>
      <c r="K45" s="5">
        <v>258</v>
      </c>
      <c r="L45" s="5">
        <v>36</v>
      </c>
      <c r="M45" s="5">
        <v>458</v>
      </c>
      <c r="N45" s="23" t="s">
        <v>57</v>
      </c>
      <c r="O45" s="23" t="s">
        <v>58</v>
      </c>
      <c r="P45" s="23" t="s">
        <v>60</v>
      </c>
    </row>
    <row r="46" spans="1:16" x14ac:dyDescent="0.25">
      <c r="A46" s="4">
        <v>43395</v>
      </c>
      <c r="B46" s="4" t="s">
        <v>14</v>
      </c>
      <c r="C46" s="23" t="s">
        <v>36</v>
      </c>
      <c r="D46" s="5">
        <v>419299</v>
      </c>
      <c r="E46" s="5">
        <v>960814524</v>
      </c>
      <c r="F46" s="5">
        <v>43993</v>
      </c>
      <c r="G46" s="1">
        <v>39510</v>
      </c>
      <c r="H46" s="5" t="s">
        <v>25</v>
      </c>
      <c r="I46" s="5" t="s">
        <v>3</v>
      </c>
      <c r="J46" s="5">
        <v>153</v>
      </c>
      <c r="K46" s="5">
        <v>431</v>
      </c>
      <c r="L46" s="5">
        <v>65</v>
      </c>
      <c r="M46" s="5">
        <v>649</v>
      </c>
      <c r="N46" s="23" t="s">
        <v>57</v>
      </c>
      <c r="O46" s="23" t="s">
        <v>58</v>
      </c>
      <c r="P46" s="23" t="s">
        <v>60</v>
      </c>
    </row>
    <row r="47" spans="1:16" x14ac:dyDescent="0.25">
      <c r="A47" s="4">
        <v>43430</v>
      </c>
      <c r="B47" s="4" t="s">
        <v>15</v>
      </c>
      <c r="C47" s="23" t="s">
        <v>36</v>
      </c>
      <c r="D47" s="5">
        <v>419299</v>
      </c>
      <c r="E47" s="5">
        <v>960814524</v>
      </c>
      <c r="F47" s="5">
        <v>61433</v>
      </c>
      <c r="G47" s="1">
        <v>26428.5</v>
      </c>
      <c r="H47" s="5" t="s">
        <v>25</v>
      </c>
      <c r="I47" s="5" t="s">
        <v>3</v>
      </c>
      <c r="J47" s="5">
        <v>101</v>
      </c>
      <c r="K47" s="5">
        <v>353</v>
      </c>
      <c r="L47" s="5">
        <v>51</v>
      </c>
      <c r="M47" s="5">
        <v>505</v>
      </c>
      <c r="N47" s="23" t="s">
        <v>57</v>
      </c>
      <c r="O47" s="23" t="s">
        <v>58</v>
      </c>
      <c r="P47" s="23" t="s">
        <v>60</v>
      </c>
    </row>
    <row r="48" spans="1:16" x14ac:dyDescent="0.25">
      <c r="A48" s="4">
        <v>43465</v>
      </c>
      <c r="B48" s="4" t="s">
        <v>16</v>
      </c>
      <c r="C48" s="23" t="s">
        <v>36</v>
      </c>
      <c r="D48" s="5">
        <v>419299</v>
      </c>
      <c r="E48" s="5">
        <v>960814524</v>
      </c>
      <c r="F48" s="5">
        <v>32660</v>
      </c>
      <c r="G48" s="1">
        <v>42198</v>
      </c>
      <c r="H48" s="5" t="s">
        <v>25</v>
      </c>
      <c r="I48" s="5" t="s">
        <v>3</v>
      </c>
      <c r="J48" s="5">
        <v>164</v>
      </c>
      <c r="K48" s="5">
        <v>399</v>
      </c>
      <c r="L48" s="5">
        <v>53</v>
      </c>
      <c r="M48" s="5">
        <v>616</v>
      </c>
      <c r="N48" s="23" t="s">
        <v>57</v>
      </c>
      <c r="O48" s="23" t="s">
        <v>58</v>
      </c>
      <c r="P48" s="23" t="s">
        <v>60</v>
      </c>
    </row>
    <row r="49" spans="1:16" x14ac:dyDescent="0.25">
      <c r="A49" s="4">
        <v>43500</v>
      </c>
      <c r="B49" s="4" t="s">
        <v>4</v>
      </c>
      <c r="C49" s="23" t="s">
        <v>36</v>
      </c>
      <c r="D49" s="5">
        <v>419299</v>
      </c>
      <c r="E49" s="5">
        <v>960814524</v>
      </c>
      <c r="F49" s="5">
        <v>41214</v>
      </c>
      <c r="G49" s="1">
        <v>40845</v>
      </c>
      <c r="H49" s="5" t="s">
        <v>25</v>
      </c>
      <c r="I49" s="5" t="s">
        <v>3</v>
      </c>
      <c r="J49" s="5">
        <v>159</v>
      </c>
      <c r="K49" s="5">
        <v>386</v>
      </c>
      <c r="L49" s="5">
        <v>83</v>
      </c>
      <c r="M49" s="5">
        <v>628</v>
      </c>
      <c r="N49" s="23" t="s">
        <v>57</v>
      </c>
      <c r="O49" s="23" t="s">
        <v>58</v>
      </c>
      <c r="P49" s="23" t="s">
        <v>60</v>
      </c>
    </row>
    <row r="50" spans="1:16" x14ac:dyDescent="0.25">
      <c r="A50" s="4">
        <v>43115</v>
      </c>
      <c r="B50" s="4" t="s">
        <v>2</v>
      </c>
      <c r="C50" s="23" t="s">
        <v>36</v>
      </c>
      <c r="D50" s="5">
        <v>419299</v>
      </c>
      <c r="E50" s="5">
        <v>960814524</v>
      </c>
      <c r="F50" s="5">
        <v>35647</v>
      </c>
      <c r="G50" s="1">
        <v>37632</v>
      </c>
      <c r="H50" s="5" t="s">
        <v>25</v>
      </c>
      <c r="I50" s="5" t="s">
        <v>3</v>
      </c>
      <c r="J50" s="5">
        <v>146</v>
      </c>
      <c r="K50" s="5">
        <v>228</v>
      </c>
      <c r="L50" s="5">
        <v>47</v>
      </c>
      <c r="M50" s="5">
        <v>421</v>
      </c>
      <c r="N50" s="23" t="s">
        <v>57</v>
      </c>
      <c r="O50" s="23" t="s">
        <v>58</v>
      </c>
      <c r="P50" s="23" t="s">
        <v>60</v>
      </c>
    </row>
    <row r="51" spans="1:16" x14ac:dyDescent="0.25">
      <c r="A51" s="4">
        <v>43150</v>
      </c>
      <c r="B51" s="4" t="s">
        <v>4</v>
      </c>
      <c r="C51" s="23" t="s">
        <v>36</v>
      </c>
      <c r="D51" s="5">
        <v>419299</v>
      </c>
      <c r="E51" s="5">
        <v>960814524</v>
      </c>
      <c r="F51" s="5">
        <v>36428</v>
      </c>
      <c r="G51" s="1">
        <v>24982.5</v>
      </c>
      <c r="H51" s="5" t="s">
        <v>25</v>
      </c>
      <c r="I51" s="5" t="s">
        <v>3</v>
      </c>
      <c r="J51" s="5">
        <v>96</v>
      </c>
      <c r="K51" s="5">
        <v>108</v>
      </c>
      <c r="L51" s="5">
        <v>24</v>
      </c>
      <c r="M51" s="5">
        <v>228</v>
      </c>
      <c r="N51" s="23" t="s">
        <v>57</v>
      </c>
      <c r="O51" s="23" t="s">
        <v>58</v>
      </c>
      <c r="P51" s="23" t="s">
        <v>60</v>
      </c>
    </row>
    <row r="52" spans="1:16" x14ac:dyDescent="0.25">
      <c r="A52" s="4">
        <v>43185</v>
      </c>
      <c r="B52" s="4" t="s">
        <v>6</v>
      </c>
      <c r="C52" s="23" t="s">
        <v>36</v>
      </c>
      <c r="D52" s="5">
        <v>419299</v>
      </c>
      <c r="E52" s="5">
        <v>960814524</v>
      </c>
      <c r="F52" s="5">
        <v>65008</v>
      </c>
      <c r="G52" s="1">
        <v>34459.5</v>
      </c>
      <c r="H52" s="5" t="s">
        <v>25</v>
      </c>
      <c r="I52" s="5" t="s">
        <v>3</v>
      </c>
      <c r="J52" s="5">
        <v>134</v>
      </c>
      <c r="K52" s="5">
        <v>164</v>
      </c>
      <c r="L52" s="5">
        <v>81</v>
      </c>
      <c r="M52" s="5">
        <v>379</v>
      </c>
      <c r="N52" s="23" t="s">
        <v>57</v>
      </c>
      <c r="O52" s="23" t="s">
        <v>58</v>
      </c>
      <c r="P52" s="23" t="s">
        <v>60</v>
      </c>
    </row>
    <row r="53" spans="1:16" x14ac:dyDescent="0.25">
      <c r="A53" s="4">
        <v>43220</v>
      </c>
      <c r="B53" s="4" t="s">
        <v>8</v>
      </c>
      <c r="C53" s="23" t="s">
        <v>36</v>
      </c>
      <c r="D53" s="5">
        <v>419299</v>
      </c>
      <c r="E53" s="5">
        <v>960814524</v>
      </c>
      <c r="F53" s="5">
        <v>54298</v>
      </c>
      <c r="G53" s="1">
        <v>31315.5</v>
      </c>
      <c r="H53" s="5" t="s">
        <v>25</v>
      </c>
      <c r="I53" s="5" t="s">
        <v>3</v>
      </c>
      <c r="J53" s="5">
        <v>120</v>
      </c>
      <c r="K53" s="5">
        <v>182</v>
      </c>
      <c r="L53" s="5">
        <v>69</v>
      </c>
      <c r="M53" s="5">
        <v>371</v>
      </c>
      <c r="N53" s="23" t="s">
        <v>57</v>
      </c>
      <c r="O53" s="23" t="s">
        <v>58</v>
      </c>
      <c r="P53" s="23" t="s">
        <v>60</v>
      </c>
    </row>
    <row r="54" spans="1:16" x14ac:dyDescent="0.25">
      <c r="A54" s="4">
        <v>43255</v>
      </c>
      <c r="B54" s="4" t="s">
        <v>10</v>
      </c>
      <c r="C54" s="23" t="s">
        <v>36</v>
      </c>
      <c r="D54" s="5">
        <v>419299</v>
      </c>
      <c r="E54" s="5">
        <v>960814524</v>
      </c>
      <c r="F54" s="5">
        <v>48308</v>
      </c>
      <c r="G54" s="1">
        <v>28710</v>
      </c>
      <c r="H54" s="5" t="s">
        <v>26</v>
      </c>
      <c r="I54" s="5" t="s">
        <v>5</v>
      </c>
      <c r="J54" s="5">
        <v>110</v>
      </c>
      <c r="K54" s="5">
        <v>432</v>
      </c>
      <c r="L54" s="5">
        <v>48</v>
      </c>
      <c r="M54" s="5">
        <v>590</v>
      </c>
      <c r="N54" s="23" t="s">
        <v>57</v>
      </c>
      <c r="O54" s="23" t="s">
        <v>58</v>
      </c>
      <c r="P54" s="23" t="s">
        <v>60</v>
      </c>
    </row>
    <row r="55" spans="1:16" x14ac:dyDescent="0.25">
      <c r="A55" s="4">
        <v>43290</v>
      </c>
      <c r="B55" s="4" t="s">
        <v>11</v>
      </c>
      <c r="C55" s="23" t="s">
        <v>36</v>
      </c>
      <c r="D55" s="5">
        <v>419299</v>
      </c>
      <c r="E55" s="5">
        <v>960814524</v>
      </c>
      <c r="F55" s="5">
        <v>61546</v>
      </c>
      <c r="G55" s="1">
        <v>35925</v>
      </c>
      <c r="H55" s="5" t="s">
        <v>25</v>
      </c>
      <c r="I55" s="5" t="s">
        <v>3</v>
      </c>
      <c r="J55" s="5">
        <v>138</v>
      </c>
      <c r="K55" s="5">
        <v>462</v>
      </c>
      <c r="L55" s="5">
        <v>78</v>
      </c>
      <c r="M55" s="5">
        <v>678</v>
      </c>
      <c r="N55" s="23" t="s">
        <v>57</v>
      </c>
      <c r="O55" s="23" t="s">
        <v>58</v>
      </c>
      <c r="P55" s="23" t="s">
        <v>60</v>
      </c>
    </row>
    <row r="56" spans="1:16" x14ac:dyDescent="0.25">
      <c r="A56" s="4">
        <v>43325</v>
      </c>
      <c r="B56" s="4" t="s">
        <v>12</v>
      </c>
      <c r="C56" s="23" t="s">
        <v>36</v>
      </c>
      <c r="D56" s="5">
        <v>419299</v>
      </c>
      <c r="E56" s="5">
        <v>960814524</v>
      </c>
      <c r="F56" s="5">
        <v>60086</v>
      </c>
      <c r="G56" s="1">
        <v>38616</v>
      </c>
      <c r="H56" s="5" t="s">
        <v>26</v>
      </c>
      <c r="I56" s="5" t="s">
        <v>5</v>
      </c>
      <c r="J56" s="5">
        <v>150</v>
      </c>
      <c r="K56" s="5">
        <v>441</v>
      </c>
      <c r="L56" s="5">
        <v>80</v>
      </c>
      <c r="M56" s="5">
        <v>671</v>
      </c>
      <c r="N56" s="23" t="s">
        <v>57</v>
      </c>
      <c r="O56" s="23" t="s">
        <v>58</v>
      </c>
      <c r="P56" s="23" t="s">
        <v>60</v>
      </c>
    </row>
    <row r="57" spans="1:16" x14ac:dyDescent="0.25">
      <c r="A57" s="4">
        <v>43360</v>
      </c>
      <c r="B57" s="4" t="s">
        <v>13</v>
      </c>
      <c r="C57" s="23" t="s">
        <v>36</v>
      </c>
      <c r="D57" s="5">
        <v>419299</v>
      </c>
      <c r="E57" s="5">
        <v>960814524</v>
      </c>
      <c r="F57" s="5">
        <v>34465</v>
      </c>
      <c r="G57" s="1">
        <v>44349</v>
      </c>
      <c r="H57" s="5" t="s">
        <v>25</v>
      </c>
      <c r="I57" s="5" t="s">
        <v>3</v>
      </c>
      <c r="J57" s="5">
        <v>173</v>
      </c>
      <c r="K57" s="5">
        <v>141</v>
      </c>
      <c r="L57" s="5">
        <v>57</v>
      </c>
      <c r="M57" s="5">
        <v>371</v>
      </c>
      <c r="N57" s="23" t="s">
        <v>57</v>
      </c>
      <c r="O57" s="23" t="s">
        <v>58</v>
      </c>
      <c r="P57" s="23" t="s">
        <v>60</v>
      </c>
    </row>
    <row r="58" spans="1:16" x14ac:dyDescent="0.25">
      <c r="A58" s="4">
        <v>43395</v>
      </c>
      <c r="B58" s="4" t="s">
        <v>14</v>
      </c>
      <c r="C58" s="23" t="s">
        <v>36</v>
      </c>
      <c r="D58" s="5">
        <v>419299</v>
      </c>
      <c r="E58" s="5">
        <v>960814524</v>
      </c>
      <c r="F58" s="5">
        <v>47059</v>
      </c>
      <c r="G58" s="1">
        <v>26784</v>
      </c>
      <c r="H58" s="5" t="s">
        <v>25</v>
      </c>
      <c r="I58" s="5" t="s">
        <v>3</v>
      </c>
      <c r="J58" s="5">
        <v>102</v>
      </c>
      <c r="K58" s="5">
        <v>107</v>
      </c>
      <c r="L58" s="5">
        <v>45</v>
      </c>
      <c r="M58" s="5">
        <v>254</v>
      </c>
      <c r="N58" s="23" t="s">
        <v>57</v>
      </c>
      <c r="O58" s="23" t="s">
        <v>58</v>
      </c>
      <c r="P58" s="23" t="s">
        <v>60</v>
      </c>
    </row>
    <row r="59" spans="1:16" x14ac:dyDescent="0.25">
      <c r="A59" s="4">
        <v>43430</v>
      </c>
      <c r="B59" s="4" t="s">
        <v>15</v>
      </c>
      <c r="C59" s="23" t="s">
        <v>36</v>
      </c>
      <c r="D59" s="5">
        <v>419299</v>
      </c>
      <c r="E59" s="5">
        <v>960814524</v>
      </c>
      <c r="F59" s="5">
        <v>61237</v>
      </c>
      <c r="G59" s="1">
        <v>40278</v>
      </c>
      <c r="H59" s="5" t="s">
        <v>25</v>
      </c>
      <c r="I59" s="5" t="s">
        <v>3</v>
      </c>
      <c r="J59" s="5">
        <v>156</v>
      </c>
      <c r="K59" s="5">
        <v>89</v>
      </c>
      <c r="L59" s="5">
        <v>56</v>
      </c>
      <c r="M59" s="5">
        <v>301</v>
      </c>
      <c r="N59" s="23" t="s">
        <v>57</v>
      </c>
      <c r="O59" s="23" t="s">
        <v>58</v>
      </c>
      <c r="P59" s="23" t="s">
        <v>60</v>
      </c>
    </row>
    <row r="60" spans="1:16" x14ac:dyDescent="0.25">
      <c r="A60" s="4">
        <v>43465</v>
      </c>
      <c r="B60" s="4" t="s">
        <v>16</v>
      </c>
      <c r="C60" s="23" t="s">
        <v>36</v>
      </c>
      <c r="D60" s="5">
        <v>419299</v>
      </c>
      <c r="E60" s="5">
        <v>960814524</v>
      </c>
      <c r="F60" s="5">
        <v>65035</v>
      </c>
      <c r="G60" s="1">
        <v>43002</v>
      </c>
      <c r="H60" s="5" t="s">
        <v>25</v>
      </c>
      <c r="I60" s="5" t="s">
        <v>3</v>
      </c>
      <c r="J60" s="5">
        <v>168</v>
      </c>
      <c r="K60" s="5">
        <v>146</v>
      </c>
      <c r="L60" s="5">
        <v>75</v>
      </c>
      <c r="M60" s="5">
        <v>389</v>
      </c>
      <c r="N60" s="23" t="s">
        <v>57</v>
      </c>
      <c r="O60" s="23" t="s">
        <v>58</v>
      </c>
      <c r="P60" s="23" t="s">
        <v>60</v>
      </c>
    </row>
    <row r="61" spans="1:16" x14ac:dyDescent="0.25">
      <c r="A61" s="4">
        <v>43500</v>
      </c>
      <c r="B61" s="4" t="s">
        <v>4</v>
      </c>
      <c r="C61" s="23" t="s">
        <v>36</v>
      </c>
      <c r="D61" s="5">
        <v>419299</v>
      </c>
      <c r="E61" s="5">
        <v>960814524</v>
      </c>
      <c r="F61" s="5">
        <v>67777</v>
      </c>
      <c r="G61" s="1">
        <v>25896</v>
      </c>
      <c r="H61" s="5" t="s">
        <v>25</v>
      </c>
      <c r="I61" s="5" t="s">
        <v>3</v>
      </c>
      <c r="J61" s="5">
        <v>99</v>
      </c>
      <c r="K61" s="5">
        <v>141</v>
      </c>
      <c r="L61" s="5">
        <v>29</v>
      </c>
      <c r="M61" s="5">
        <v>269</v>
      </c>
      <c r="N61" s="23" t="s">
        <v>57</v>
      </c>
      <c r="O61" s="23" t="s">
        <v>58</v>
      </c>
      <c r="P61" s="23" t="s">
        <v>60</v>
      </c>
    </row>
    <row r="62" spans="1:16" x14ac:dyDescent="0.25">
      <c r="A62" s="4">
        <v>43115</v>
      </c>
      <c r="B62" s="4" t="s">
        <v>2</v>
      </c>
      <c r="C62" s="23" t="s">
        <v>36</v>
      </c>
      <c r="D62" s="5">
        <v>419299</v>
      </c>
      <c r="E62" s="5">
        <v>960814524</v>
      </c>
      <c r="F62" s="5">
        <v>87152</v>
      </c>
      <c r="G62" s="1">
        <v>28180.5</v>
      </c>
      <c r="H62" s="5" t="s">
        <v>25</v>
      </c>
      <c r="I62" s="5" t="s">
        <v>3</v>
      </c>
      <c r="J62" s="5">
        <v>108</v>
      </c>
      <c r="K62" s="5">
        <v>224</v>
      </c>
      <c r="L62" s="5">
        <v>65</v>
      </c>
      <c r="M62" s="5">
        <v>397</v>
      </c>
      <c r="N62" s="23" t="s">
        <v>57</v>
      </c>
      <c r="O62" s="23" t="s">
        <v>58</v>
      </c>
      <c r="P62" s="23" t="s">
        <v>60</v>
      </c>
    </row>
    <row r="63" spans="1:16" x14ac:dyDescent="0.25">
      <c r="A63" s="4">
        <v>43150</v>
      </c>
      <c r="B63" s="4" t="s">
        <v>4</v>
      </c>
      <c r="C63" s="23" t="s">
        <v>36</v>
      </c>
      <c r="D63" s="5">
        <v>419299</v>
      </c>
      <c r="E63" s="5">
        <v>960814524</v>
      </c>
      <c r="F63" s="5">
        <v>55067</v>
      </c>
      <c r="G63" s="1">
        <v>44409</v>
      </c>
      <c r="H63" s="5" t="s">
        <v>25</v>
      </c>
      <c r="I63" s="5" t="s">
        <v>3</v>
      </c>
      <c r="J63" s="5">
        <v>173</v>
      </c>
      <c r="K63" s="5">
        <v>300</v>
      </c>
      <c r="L63" s="5">
        <v>51</v>
      </c>
      <c r="M63" s="5">
        <v>524</v>
      </c>
      <c r="N63" s="23" t="s">
        <v>57</v>
      </c>
      <c r="O63" s="23" t="s">
        <v>58</v>
      </c>
      <c r="P63" s="23" t="s">
        <v>60</v>
      </c>
    </row>
    <row r="64" spans="1:16" x14ac:dyDescent="0.25">
      <c r="A64" s="4">
        <v>43185</v>
      </c>
      <c r="B64" s="4" t="s">
        <v>6</v>
      </c>
      <c r="C64" s="23" t="s">
        <v>36</v>
      </c>
      <c r="D64" s="5">
        <v>419299</v>
      </c>
      <c r="E64" s="5">
        <v>960814524</v>
      </c>
      <c r="F64" s="5">
        <v>53161</v>
      </c>
      <c r="G64" s="1">
        <v>19608</v>
      </c>
      <c r="H64" s="5" t="s">
        <v>25</v>
      </c>
      <c r="I64" s="5" t="s">
        <v>3</v>
      </c>
      <c r="J64" s="5">
        <v>74</v>
      </c>
      <c r="K64" s="5">
        <v>174</v>
      </c>
      <c r="L64" s="5">
        <v>17</v>
      </c>
      <c r="M64" s="5">
        <v>265</v>
      </c>
      <c r="N64" s="23" t="s">
        <v>57</v>
      </c>
      <c r="O64" s="23" t="s">
        <v>58</v>
      </c>
      <c r="P64" s="23" t="s">
        <v>60</v>
      </c>
    </row>
    <row r="65" spans="1:16" x14ac:dyDescent="0.25">
      <c r="A65" s="4">
        <v>43220</v>
      </c>
      <c r="B65" s="4" t="s">
        <v>8</v>
      </c>
      <c r="C65" s="23" t="s">
        <v>36</v>
      </c>
      <c r="D65" s="5">
        <v>419299</v>
      </c>
      <c r="E65" s="5">
        <v>960814524</v>
      </c>
      <c r="F65" s="5">
        <v>31971</v>
      </c>
      <c r="G65" s="1">
        <v>33219</v>
      </c>
      <c r="H65" s="5" t="s">
        <v>25</v>
      </c>
      <c r="I65" s="5" t="s">
        <v>3</v>
      </c>
      <c r="J65" s="5">
        <v>128</v>
      </c>
      <c r="K65" s="5">
        <v>453</v>
      </c>
      <c r="L65" s="5">
        <v>57</v>
      </c>
      <c r="M65" s="5">
        <v>638</v>
      </c>
      <c r="N65" s="23" t="s">
        <v>57</v>
      </c>
      <c r="O65" s="23" t="s">
        <v>58</v>
      </c>
      <c r="P65" s="23" t="s">
        <v>60</v>
      </c>
    </row>
    <row r="66" spans="1:16" x14ac:dyDescent="0.25">
      <c r="A66" s="4">
        <v>43255</v>
      </c>
      <c r="B66" s="4" t="s">
        <v>10</v>
      </c>
      <c r="C66" s="23" t="s">
        <v>36</v>
      </c>
      <c r="D66" s="5">
        <v>419299</v>
      </c>
      <c r="E66" s="5">
        <v>960814524</v>
      </c>
      <c r="F66" s="5">
        <v>54024</v>
      </c>
      <c r="G66" s="1">
        <v>23667</v>
      </c>
      <c r="H66" s="5" t="s">
        <v>26</v>
      </c>
      <c r="I66" s="5" t="s">
        <v>5</v>
      </c>
      <c r="J66" s="5">
        <v>90</v>
      </c>
      <c r="K66" s="5">
        <v>191</v>
      </c>
      <c r="L66" s="5">
        <v>51</v>
      </c>
      <c r="M66" s="5">
        <v>332</v>
      </c>
      <c r="N66" s="23" t="s">
        <v>57</v>
      </c>
      <c r="O66" s="23" t="s">
        <v>58</v>
      </c>
      <c r="P66" s="23" t="s">
        <v>60</v>
      </c>
    </row>
    <row r="67" spans="1:16" x14ac:dyDescent="0.25">
      <c r="A67" s="4">
        <v>43290</v>
      </c>
      <c r="B67" s="4" t="s">
        <v>11</v>
      </c>
      <c r="C67" s="23" t="s">
        <v>36</v>
      </c>
      <c r="D67" s="5">
        <v>419299</v>
      </c>
      <c r="E67" s="5">
        <v>960814524</v>
      </c>
      <c r="F67" s="5">
        <v>65682</v>
      </c>
      <c r="G67" s="1">
        <v>45799.5</v>
      </c>
      <c r="H67" s="5" t="s">
        <v>25</v>
      </c>
      <c r="I67" s="5" t="s">
        <v>3</v>
      </c>
      <c r="J67" s="5">
        <v>179</v>
      </c>
      <c r="K67" s="5">
        <v>404</v>
      </c>
      <c r="L67" s="5">
        <v>51</v>
      </c>
      <c r="M67" s="5">
        <v>634</v>
      </c>
      <c r="N67" s="23" t="s">
        <v>57</v>
      </c>
      <c r="O67" s="23" t="s">
        <v>58</v>
      </c>
      <c r="P67" s="23" t="s">
        <v>60</v>
      </c>
    </row>
    <row r="68" spans="1:16" x14ac:dyDescent="0.25">
      <c r="A68" s="4">
        <v>43325</v>
      </c>
      <c r="B68" s="4" t="s">
        <v>12</v>
      </c>
      <c r="C68" s="23" t="s">
        <v>36</v>
      </c>
      <c r="D68" s="5">
        <v>419299</v>
      </c>
      <c r="E68" s="5">
        <v>960814524</v>
      </c>
      <c r="F68" s="5">
        <v>91452</v>
      </c>
      <c r="G68" s="1">
        <v>33550.5</v>
      </c>
      <c r="H68" s="5" t="s">
        <v>25</v>
      </c>
      <c r="I68" s="5" t="s">
        <v>5</v>
      </c>
      <c r="J68" s="5">
        <v>129</v>
      </c>
      <c r="K68" s="5">
        <v>150</v>
      </c>
      <c r="L68" s="5">
        <v>38</v>
      </c>
      <c r="M68" s="5">
        <v>317</v>
      </c>
      <c r="N68" s="23" t="s">
        <v>57</v>
      </c>
      <c r="O68" s="23" t="s">
        <v>58</v>
      </c>
      <c r="P68" s="23" t="s">
        <v>60</v>
      </c>
    </row>
    <row r="69" spans="1:16" x14ac:dyDescent="0.25">
      <c r="A69" s="4">
        <v>43360</v>
      </c>
      <c r="B69" s="4" t="s">
        <v>13</v>
      </c>
      <c r="C69" s="23" t="s">
        <v>36</v>
      </c>
      <c r="D69" s="5">
        <v>419299</v>
      </c>
      <c r="E69" s="5">
        <v>960814524</v>
      </c>
      <c r="F69" s="5">
        <v>87743</v>
      </c>
      <c r="G69" s="1">
        <v>23239.5</v>
      </c>
      <c r="H69" s="5" t="s">
        <v>25</v>
      </c>
      <c r="I69" s="5" t="s">
        <v>3</v>
      </c>
      <c r="J69" s="5">
        <v>89</v>
      </c>
      <c r="K69" s="5">
        <v>249</v>
      </c>
      <c r="L69" s="5">
        <v>56</v>
      </c>
      <c r="M69" s="5">
        <v>394</v>
      </c>
      <c r="N69" s="23" t="s">
        <v>57</v>
      </c>
      <c r="O69" s="23" t="s">
        <v>58</v>
      </c>
      <c r="P69" s="23" t="s">
        <v>60</v>
      </c>
    </row>
    <row r="70" spans="1:16" x14ac:dyDescent="0.25">
      <c r="A70" s="4">
        <v>43395</v>
      </c>
      <c r="B70" s="4" t="s">
        <v>14</v>
      </c>
      <c r="C70" s="23" t="s">
        <v>36</v>
      </c>
      <c r="D70" s="5">
        <v>419299</v>
      </c>
      <c r="E70" s="5">
        <v>960814524</v>
      </c>
      <c r="F70" s="5">
        <v>86731</v>
      </c>
      <c r="G70" s="1">
        <v>23646</v>
      </c>
      <c r="H70" s="5" t="s">
        <v>25</v>
      </c>
      <c r="I70" s="5" t="s">
        <v>3</v>
      </c>
      <c r="J70" s="5">
        <v>90</v>
      </c>
      <c r="K70" s="5">
        <v>135</v>
      </c>
      <c r="L70" s="5">
        <v>48</v>
      </c>
      <c r="M70" s="5">
        <v>273</v>
      </c>
      <c r="N70" s="23" t="s">
        <v>57</v>
      </c>
      <c r="O70" s="23" t="s">
        <v>58</v>
      </c>
      <c r="P70" s="23" t="s">
        <v>60</v>
      </c>
    </row>
    <row r="71" spans="1:16" x14ac:dyDescent="0.25">
      <c r="A71" s="4">
        <v>43430</v>
      </c>
      <c r="B71" s="4" t="s">
        <v>15</v>
      </c>
      <c r="C71" s="23" t="s">
        <v>36</v>
      </c>
      <c r="D71" s="5">
        <v>419299</v>
      </c>
      <c r="E71" s="5">
        <v>960814524</v>
      </c>
      <c r="F71" s="5">
        <v>79252</v>
      </c>
      <c r="G71" s="1">
        <v>21054</v>
      </c>
      <c r="H71" s="5" t="s">
        <v>25</v>
      </c>
      <c r="I71" s="5" t="s">
        <v>3</v>
      </c>
      <c r="J71" s="5">
        <v>80</v>
      </c>
      <c r="K71" s="5">
        <v>416</v>
      </c>
      <c r="L71" s="5">
        <v>54</v>
      </c>
      <c r="M71" s="5">
        <v>550</v>
      </c>
      <c r="N71" s="23" t="s">
        <v>57</v>
      </c>
      <c r="O71" s="23" t="s">
        <v>58</v>
      </c>
      <c r="P71" s="23" t="s">
        <v>60</v>
      </c>
    </row>
    <row r="72" spans="1:16" x14ac:dyDescent="0.25">
      <c r="A72" s="4">
        <v>43465</v>
      </c>
      <c r="B72" s="4" t="s">
        <v>16</v>
      </c>
      <c r="C72" s="23" t="s">
        <v>36</v>
      </c>
      <c r="D72" s="5">
        <v>419299</v>
      </c>
      <c r="E72" s="5">
        <v>960814524</v>
      </c>
      <c r="F72" s="5">
        <v>81911</v>
      </c>
      <c r="G72" s="1">
        <v>42661.5</v>
      </c>
      <c r="H72" s="5" t="s">
        <v>25</v>
      </c>
      <c r="I72" s="5" t="s">
        <v>3</v>
      </c>
      <c r="J72" s="5">
        <v>165</v>
      </c>
      <c r="K72" s="5">
        <v>444</v>
      </c>
      <c r="L72" s="5">
        <v>17</v>
      </c>
      <c r="M72" s="5">
        <v>626</v>
      </c>
      <c r="N72" s="23" t="s">
        <v>57</v>
      </c>
      <c r="O72" s="23" t="s">
        <v>58</v>
      </c>
      <c r="P72" s="23" t="s">
        <v>60</v>
      </c>
    </row>
    <row r="73" spans="1:16" x14ac:dyDescent="0.25">
      <c r="A73" s="4">
        <v>43500</v>
      </c>
      <c r="B73" s="4" t="s">
        <v>4</v>
      </c>
      <c r="C73" s="23" t="s">
        <v>36</v>
      </c>
      <c r="D73" s="5">
        <v>419299</v>
      </c>
      <c r="E73" s="5">
        <v>960814524</v>
      </c>
      <c r="F73" s="5">
        <v>77481</v>
      </c>
      <c r="G73" s="1">
        <v>41622</v>
      </c>
      <c r="H73" s="5" t="s">
        <v>25</v>
      </c>
      <c r="I73" s="5" t="s">
        <v>3</v>
      </c>
      <c r="J73" s="5">
        <v>162</v>
      </c>
      <c r="K73" s="5">
        <v>63</v>
      </c>
      <c r="L73" s="5">
        <v>89</v>
      </c>
      <c r="M73" s="5">
        <v>314</v>
      </c>
      <c r="N73" s="23" t="s">
        <v>57</v>
      </c>
      <c r="O73" s="23" t="s">
        <v>58</v>
      </c>
      <c r="P73" s="23" t="s">
        <v>60</v>
      </c>
    </row>
    <row r="74" spans="1:16" x14ac:dyDescent="0.25">
      <c r="A74" s="4">
        <v>43101</v>
      </c>
      <c r="B74" s="4" t="s">
        <v>2</v>
      </c>
      <c r="C74" s="23" t="s">
        <v>36</v>
      </c>
      <c r="D74" s="5">
        <v>419299</v>
      </c>
      <c r="E74" s="5">
        <v>908480897</v>
      </c>
      <c r="F74" s="5">
        <v>61222</v>
      </c>
      <c r="G74" s="1">
        <v>28980</v>
      </c>
      <c r="H74" s="5" t="s">
        <v>25</v>
      </c>
      <c r="I74" s="5" t="s">
        <v>3</v>
      </c>
      <c r="J74" s="5">
        <v>170</v>
      </c>
      <c r="K74" s="5">
        <v>110</v>
      </c>
      <c r="L74" s="5">
        <v>18</v>
      </c>
      <c r="M74" s="5">
        <v>298</v>
      </c>
      <c r="N74" s="23" t="s">
        <v>57</v>
      </c>
      <c r="O74" s="23" t="s">
        <v>58</v>
      </c>
      <c r="P74" s="23" t="s">
        <v>60</v>
      </c>
    </row>
    <row r="75" spans="1:16" x14ac:dyDescent="0.25">
      <c r="A75" s="4">
        <v>43136</v>
      </c>
      <c r="B75" s="4" t="s">
        <v>4</v>
      </c>
      <c r="C75" s="23" t="s">
        <v>36</v>
      </c>
      <c r="D75" s="5">
        <v>419299</v>
      </c>
      <c r="E75" s="5">
        <v>908480897</v>
      </c>
      <c r="F75" s="5">
        <v>80503</v>
      </c>
      <c r="G75" s="1">
        <v>14914.5</v>
      </c>
      <c r="H75" s="5" t="s">
        <v>26</v>
      </c>
      <c r="I75" s="5" t="s">
        <v>5</v>
      </c>
      <c r="J75" s="5">
        <v>84</v>
      </c>
      <c r="K75" s="5">
        <v>174</v>
      </c>
      <c r="L75" s="5">
        <v>47</v>
      </c>
      <c r="M75" s="5">
        <v>305</v>
      </c>
      <c r="N75" s="23" t="s">
        <v>57</v>
      </c>
      <c r="O75" s="23" t="s">
        <v>58</v>
      </c>
      <c r="P75" s="23" t="s">
        <v>60</v>
      </c>
    </row>
    <row r="76" spans="1:16" x14ac:dyDescent="0.25">
      <c r="A76" s="4">
        <v>43171</v>
      </c>
      <c r="B76" s="4" t="s">
        <v>6</v>
      </c>
      <c r="C76" s="23" t="s">
        <v>36</v>
      </c>
      <c r="D76" s="5">
        <v>419299</v>
      </c>
      <c r="E76" s="5">
        <v>908480897</v>
      </c>
      <c r="F76" s="5">
        <v>43004</v>
      </c>
      <c r="G76" s="1">
        <v>22701</v>
      </c>
      <c r="H76" s="5" t="s">
        <v>25</v>
      </c>
      <c r="I76" s="5" t="s">
        <v>3</v>
      </c>
      <c r="J76" s="5">
        <v>132</v>
      </c>
      <c r="K76" s="5">
        <v>147</v>
      </c>
      <c r="L76" s="5">
        <v>44</v>
      </c>
      <c r="M76" s="5">
        <v>323</v>
      </c>
      <c r="N76" s="23" t="s">
        <v>57</v>
      </c>
      <c r="O76" s="23" t="s">
        <v>58</v>
      </c>
      <c r="P76" s="23" t="s">
        <v>60</v>
      </c>
    </row>
    <row r="77" spans="1:16" x14ac:dyDescent="0.25">
      <c r="A77" s="4">
        <v>43206</v>
      </c>
      <c r="B77" s="4" t="s">
        <v>8</v>
      </c>
      <c r="C77" s="23" t="s">
        <v>36</v>
      </c>
      <c r="D77" s="5">
        <v>419299</v>
      </c>
      <c r="E77" s="5">
        <v>908480897</v>
      </c>
      <c r="F77" s="5">
        <v>18561</v>
      </c>
      <c r="G77" s="1">
        <v>24450</v>
      </c>
      <c r="H77" s="5" t="s">
        <v>25</v>
      </c>
      <c r="I77" s="5" t="s">
        <v>3</v>
      </c>
      <c r="J77" s="5">
        <v>143</v>
      </c>
      <c r="K77" s="5">
        <v>47</v>
      </c>
      <c r="L77" s="5">
        <v>24</v>
      </c>
      <c r="M77" s="5">
        <v>214</v>
      </c>
      <c r="N77" s="23" t="s">
        <v>57</v>
      </c>
      <c r="O77" s="23" t="s">
        <v>58</v>
      </c>
      <c r="P77" s="23" t="s">
        <v>60</v>
      </c>
    </row>
    <row r="78" spans="1:16" x14ac:dyDescent="0.25">
      <c r="A78" s="4">
        <v>43241</v>
      </c>
      <c r="B78" s="4" t="s">
        <v>9</v>
      </c>
      <c r="C78" s="23" t="s">
        <v>36</v>
      </c>
      <c r="D78" s="5">
        <v>419299</v>
      </c>
      <c r="E78" s="5">
        <v>908480897</v>
      </c>
      <c r="F78" s="5">
        <v>45695</v>
      </c>
      <c r="G78" s="1">
        <v>17533.5</v>
      </c>
      <c r="H78" s="5" t="s">
        <v>25</v>
      </c>
      <c r="I78" s="5" t="s">
        <v>3</v>
      </c>
      <c r="J78" s="5">
        <v>101</v>
      </c>
      <c r="K78" s="5">
        <v>12</v>
      </c>
      <c r="L78" s="5">
        <v>15</v>
      </c>
      <c r="M78" s="5">
        <v>128</v>
      </c>
      <c r="N78" s="23" t="s">
        <v>57</v>
      </c>
      <c r="O78" s="23" t="s">
        <v>58</v>
      </c>
      <c r="P78" s="23" t="s">
        <v>60</v>
      </c>
    </row>
    <row r="79" spans="1:16" x14ac:dyDescent="0.25">
      <c r="A79" s="4">
        <v>43276</v>
      </c>
      <c r="B79" s="4" t="s">
        <v>10</v>
      </c>
      <c r="C79" s="23" t="s">
        <v>36</v>
      </c>
      <c r="D79" s="5">
        <v>419299</v>
      </c>
      <c r="E79" s="5">
        <v>908480897</v>
      </c>
      <c r="F79" s="5">
        <v>37256</v>
      </c>
      <c r="G79" s="1">
        <v>12784.5</v>
      </c>
      <c r="H79" s="5" t="s">
        <v>25</v>
      </c>
      <c r="I79" s="5" t="s">
        <v>3</v>
      </c>
      <c r="J79" s="5">
        <v>72</v>
      </c>
      <c r="K79" s="5">
        <v>110</v>
      </c>
      <c r="L79" s="5">
        <v>80</v>
      </c>
      <c r="M79" s="5">
        <v>262</v>
      </c>
      <c r="N79" s="23" t="s">
        <v>57</v>
      </c>
      <c r="O79" s="23" t="s">
        <v>58</v>
      </c>
      <c r="P79" s="23" t="s">
        <v>60</v>
      </c>
    </row>
    <row r="80" spans="1:16" x14ac:dyDescent="0.25">
      <c r="A80" s="4">
        <v>43311</v>
      </c>
      <c r="B80" s="4" t="s">
        <v>11</v>
      </c>
      <c r="C80" s="23" t="s">
        <v>36</v>
      </c>
      <c r="D80" s="5">
        <v>419299</v>
      </c>
      <c r="E80" s="5">
        <v>908480897</v>
      </c>
      <c r="F80" s="5">
        <v>65844</v>
      </c>
      <c r="G80" s="1">
        <v>23578.5</v>
      </c>
      <c r="H80" s="5" t="s">
        <v>25</v>
      </c>
      <c r="I80" s="5" t="s">
        <v>3</v>
      </c>
      <c r="J80" s="5">
        <v>137</v>
      </c>
      <c r="K80" s="5">
        <v>101</v>
      </c>
      <c r="L80" s="5">
        <v>57</v>
      </c>
      <c r="M80" s="5">
        <v>295</v>
      </c>
      <c r="N80" s="23" t="s">
        <v>57</v>
      </c>
      <c r="O80" s="23" t="s">
        <v>58</v>
      </c>
      <c r="P80" s="23" t="s">
        <v>60</v>
      </c>
    </row>
    <row r="81" spans="1:16" x14ac:dyDescent="0.25">
      <c r="A81" s="4">
        <v>43346</v>
      </c>
      <c r="B81" s="4" t="s">
        <v>13</v>
      </c>
      <c r="C81" s="23" t="s">
        <v>36</v>
      </c>
      <c r="D81" s="5">
        <v>419299</v>
      </c>
      <c r="E81" s="5">
        <v>908480897</v>
      </c>
      <c r="F81" s="5">
        <v>69997</v>
      </c>
      <c r="G81" s="1">
        <v>20944.5</v>
      </c>
      <c r="H81" s="5" t="s">
        <v>25</v>
      </c>
      <c r="I81" s="5" t="s">
        <v>3</v>
      </c>
      <c r="J81" s="5">
        <v>120</v>
      </c>
      <c r="K81" s="5">
        <v>240</v>
      </c>
      <c r="L81" s="5">
        <v>51</v>
      </c>
      <c r="M81" s="5">
        <v>411</v>
      </c>
      <c r="N81" s="23" t="s">
        <v>57</v>
      </c>
      <c r="O81" s="23" t="s">
        <v>58</v>
      </c>
      <c r="P81" s="23" t="s">
        <v>60</v>
      </c>
    </row>
    <row r="82" spans="1:16" x14ac:dyDescent="0.25">
      <c r="A82" s="4">
        <v>43381</v>
      </c>
      <c r="B82" s="4" t="s">
        <v>14</v>
      </c>
      <c r="C82" s="23" t="s">
        <v>36</v>
      </c>
      <c r="D82" s="5">
        <v>419299</v>
      </c>
      <c r="E82" s="5">
        <v>908480897</v>
      </c>
      <c r="F82" s="5">
        <v>27574</v>
      </c>
      <c r="G82" s="1">
        <v>15849</v>
      </c>
      <c r="H82" s="5" t="s">
        <v>25</v>
      </c>
      <c r="I82" s="5" t="s">
        <v>5</v>
      </c>
      <c r="J82" s="5">
        <v>90</v>
      </c>
      <c r="K82" s="5">
        <v>243</v>
      </c>
      <c r="L82" s="5">
        <v>78</v>
      </c>
      <c r="M82" s="5">
        <v>411</v>
      </c>
      <c r="N82" s="23" t="s">
        <v>57</v>
      </c>
      <c r="O82" s="23" t="s">
        <v>58</v>
      </c>
      <c r="P82" s="23" t="s">
        <v>60</v>
      </c>
    </row>
    <row r="83" spans="1:16" x14ac:dyDescent="0.25">
      <c r="A83" s="4">
        <v>43416</v>
      </c>
      <c r="B83" s="4" t="s">
        <v>15</v>
      </c>
      <c r="C83" s="23" t="s">
        <v>36</v>
      </c>
      <c r="D83" s="5">
        <v>419299</v>
      </c>
      <c r="E83" s="5">
        <v>908480897</v>
      </c>
      <c r="F83" s="5">
        <v>57512</v>
      </c>
      <c r="G83" s="1">
        <v>17007</v>
      </c>
      <c r="H83" s="5" t="s">
        <v>25</v>
      </c>
      <c r="I83" s="5" t="s">
        <v>3</v>
      </c>
      <c r="J83" s="5">
        <v>98</v>
      </c>
      <c r="K83" s="5">
        <v>165</v>
      </c>
      <c r="L83" s="5">
        <v>11</v>
      </c>
      <c r="M83" s="5">
        <v>274</v>
      </c>
      <c r="N83" s="23" t="s">
        <v>57</v>
      </c>
      <c r="O83" s="23" t="s">
        <v>58</v>
      </c>
      <c r="P83" s="23" t="s">
        <v>60</v>
      </c>
    </row>
    <row r="84" spans="1:16" x14ac:dyDescent="0.25">
      <c r="A84" s="4">
        <v>43451</v>
      </c>
      <c r="B84" s="4" t="s">
        <v>16</v>
      </c>
      <c r="C84" s="23" t="s">
        <v>36</v>
      </c>
      <c r="D84" s="5">
        <v>419299</v>
      </c>
      <c r="E84" s="5">
        <v>908480897</v>
      </c>
      <c r="F84" s="5">
        <v>81880</v>
      </c>
      <c r="G84" s="1">
        <v>25378.5</v>
      </c>
      <c r="H84" s="5" t="s">
        <v>26</v>
      </c>
      <c r="I84" s="5" t="s">
        <v>5</v>
      </c>
      <c r="J84" s="5">
        <v>147</v>
      </c>
      <c r="K84" s="5">
        <v>105</v>
      </c>
      <c r="L84" s="5">
        <v>18</v>
      </c>
      <c r="M84" s="5">
        <v>270</v>
      </c>
      <c r="N84" s="23" t="s">
        <v>57</v>
      </c>
      <c r="O84" s="23" t="s">
        <v>58</v>
      </c>
      <c r="P84" s="23" t="s">
        <v>60</v>
      </c>
    </row>
    <row r="85" spans="1:16" x14ac:dyDescent="0.25">
      <c r="A85" s="4">
        <v>43486</v>
      </c>
      <c r="B85" s="4" t="s">
        <v>2</v>
      </c>
      <c r="C85" s="23" t="s">
        <v>36</v>
      </c>
      <c r="D85" s="5">
        <v>419299</v>
      </c>
      <c r="E85" s="5">
        <v>908480897</v>
      </c>
      <c r="F85" s="5">
        <v>48707</v>
      </c>
      <c r="G85" s="1">
        <v>25114.5</v>
      </c>
      <c r="H85" s="5" t="s">
        <v>25</v>
      </c>
      <c r="I85" s="5" t="s">
        <v>3</v>
      </c>
      <c r="J85" s="5">
        <v>146</v>
      </c>
      <c r="K85" s="5">
        <v>171</v>
      </c>
      <c r="L85" s="5">
        <v>69</v>
      </c>
      <c r="M85" s="5">
        <v>386</v>
      </c>
      <c r="N85" s="23" t="s">
        <v>57</v>
      </c>
      <c r="O85" s="23" t="s">
        <v>58</v>
      </c>
      <c r="P85" s="23" t="s">
        <v>60</v>
      </c>
    </row>
    <row r="86" spans="1:16" x14ac:dyDescent="0.25">
      <c r="A86" s="4">
        <v>43101</v>
      </c>
      <c r="B86" s="4" t="s">
        <v>2</v>
      </c>
      <c r="C86" s="23" t="s">
        <v>36</v>
      </c>
      <c r="D86" s="5">
        <v>419299</v>
      </c>
      <c r="E86" s="5">
        <v>908480897</v>
      </c>
      <c r="F86" s="5">
        <v>27861</v>
      </c>
      <c r="G86" s="1">
        <v>28141.5</v>
      </c>
      <c r="H86" s="5" t="s">
        <v>25</v>
      </c>
      <c r="I86" s="5" t="s">
        <v>3</v>
      </c>
      <c r="J86" s="5">
        <v>164</v>
      </c>
      <c r="K86" s="5">
        <v>237</v>
      </c>
      <c r="L86" s="5">
        <v>11</v>
      </c>
      <c r="M86" s="5">
        <v>412</v>
      </c>
      <c r="N86" s="23" t="s">
        <v>57</v>
      </c>
      <c r="O86" s="23" t="s">
        <v>58</v>
      </c>
      <c r="P86" s="23" t="s">
        <v>60</v>
      </c>
    </row>
    <row r="87" spans="1:16" x14ac:dyDescent="0.25">
      <c r="A87" s="4">
        <v>43136</v>
      </c>
      <c r="B87" s="4" t="s">
        <v>4</v>
      </c>
      <c r="C87" s="23" t="s">
        <v>36</v>
      </c>
      <c r="D87" s="5">
        <v>419299</v>
      </c>
      <c r="E87" s="5">
        <v>908480897</v>
      </c>
      <c r="F87" s="5">
        <v>18465</v>
      </c>
      <c r="G87" s="1">
        <v>29841</v>
      </c>
      <c r="H87" s="5" t="s">
        <v>25</v>
      </c>
      <c r="I87" s="5" t="s">
        <v>5</v>
      </c>
      <c r="J87" s="5">
        <v>174</v>
      </c>
      <c r="K87" s="5">
        <v>30</v>
      </c>
      <c r="L87" s="5">
        <v>12</v>
      </c>
      <c r="M87" s="5">
        <v>216</v>
      </c>
      <c r="N87" s="23" t="s">
        <v>57</v>
      </c>
      <c r="O87" s="23" t="s">
        <v>58</v>
      </c>
      <c r="P87" s="23" t="s">
        <v>60</v>
      </c>
    </row>
    <row r="88" spans="1:16" x14ac:dyDescent="0.25">
      <c r="A88" s="4">
        <v>43171</v>
      </c>
      <c r="B88" s="4" t="s">
        <v>6</v>
      </c>
      <c r="C88" s="23" t="s">
        <v>36</v>
      </c>
      <c r="D88" s="5">
        <v>419299</v>
      </c>
      <c r="E88" s="5">
        <v>908480897</v>
      </c>
      <c r="F88" s="5">
        <v>98024</v>
      </c>
      <c r="G88" s="1">
        <v>17859</v>
      </c>
      <c r="H88" s="5" t="s">
        <v>25</v>
      </c>
      <c r="I88" s="5" t="s">
        <v>3</v>
      </c>
      <c r="J88" s="5">
        <v>102</v>
      </c>
      <c r="K88" s="5">
        <v>57</v>
      </c>
      <c r="L88" s="5">
        <v>84</v>
      </c>
      <c r="M88" s="5">
        <v>243</v>
      </c>
      <c r="N88" s="23" t="s">
        <v>57</v>
      </c>
      <c r="O88" s="23" t="s">
        <v>58</v>
      </c>
      <c r="P88" s="23" t="s">
        <v>60</v>
      </c>
    </row>
    <row r="89" spans="1:16" x14ac:dyDescent="0.25">
      <c r="A89" s="4">
        <v>43206</v>
      </c>
      <c r="B89" s="4" t="s">
        <v>8</v>
      </c>
      <c r="C89" s="23" t="s">
        <v>36</v>
      </c>
      <c r="D89" s="5">
        <v>419299</v>
      </c>
      <c r="E89" s="5">
        <v>908480897</v>
      </c>
      <c r="F89" s="5">
        <v>13202</v>
      </c>
      <c r="G89" s="1">
        <v>22735.5</v>
      </c>
      <c r="H89" s="5" t="s">
        <v>25</v>
      </c>
      <c r="I89" s="5" t="s">
        <v>3</v>
      </c>
      <c r="J89" s="5">
        <v>132</v>
      </c>
      <c r="K89" s="5">
        <v>222</v>
      </c>
      <c r="L89" s="5">
        <v>27</v>
      </c>
      <c r="M89" s="5">
        <v>381</v>
      </c>
      <c r="N89" s="23" t="s">
        <v>57</v>
      </c>
      <c r="O89" s="23" t="s">
        <v>58</v>
      </c>
      <c r="P89" s="23" t="s">
        <v>60</v>
      </c>
    </row>
    <row r="90" spans="1:16" x14ac:dyDescent="0.25">
      <c r="A90" s="4">
        <v>43241</v>
      </c>
      <c r="B90" s="4" t="s">
        <v>9</v>
      </c>
      <c r="C90" s="23" t="s">
        <v>36</v>
      </c>
      <c r="D90" s="5">
        <v>419299</v>
      </c>
      <c r="E90" s="5">
        <v>908480897</v>
      </c>
      <c r="F90" s="5">
        <v>88218</v>
      </c>
      <c r="G90" s="1">
        <v>21823.5</v>
      </c>
      <c r="H90" s="5" t="s">
        <v>25</v>
      </c>
      <c r="I90" s="5" t="s">
        <v>3</v>
      </c>
      <c r="J90" s="5">
        <v>126</v>
      </c>
      <c r="K90" s="5">
        <v>198</v>
      </c>
      <c r="L90" s="5">
        <v>27</v>
      </c>
      <c r="M90" s="5">
        <v>351</v>
      </c>
      <c r="N90" s="23" t="s">
        <v>57</v>
      </c>
      <c r="O90" s="23" t="s">
        <v>58</v>
      </c>
      <c r="P90" s="23" t="s">
        <v>60</v>
      </c>
    </row>
    <row r="91" spans="1:16" x14ac:dyDescent="0.25">
      <c r="A91" s="4">
        <v>43276</v>
      </c>
      <c r="B91" s="4" t="s">
        <v>10</v>
      </c>
      <c r="C91" s="23" t="s">
        <v>36</v>
      </c>
      <c r="D91" s="5">
        <v>419299</v>
      </c>
      <c r="E91" s="5">
        <v>908480897</v>
      </c>
      <c r="F91" s="5">
        <v>47168</v>
      </c>
      <c r="G91" s="1">
        <v>27540</v>
      </c>
      <c r="H91" s="5" t="s">
        <v>25</v>
      </c>
      <c r="I91" s="5" t="s">
        <v>3</v>
      </c>
      <c r="J91" s="5">
        <v>161</v>
      </c>
      <c r="K91" s="5">
        <v>227</v>
      </c>
      <c r="L91" s="5">
        <v>66</v>
      </c>
      <c r="M91" s="5">
        <v>454</v>
      </c>
      <c r="N91" s="23" t="s">
        <v>57</v>
      </c>
      <c r="O91" s="23" t="s">
        <v>58</v>
      </c>
      <c r="P91" s="23" t="s">
        <v>60</v>
      </c>
    </row>
    <row r="92" spans="1:16" x14ac:dyDescent="0.25">
      <c r="A92" s="4">
        <v>43311</v>
      </c>
      <c r="B92" s="4" t="s">
        <v>11</v>
      </c>
      <c r="C92" s="23" t="s">
        <v>36</v>
      </c>
      <c r="D92" s="5">
        <v>419299</v>
      </c>
      <c r="E92" s="5">
        <v>908480897</v>
      </c>
      <c r="F92" s="5">
        <v>62738</v>
      </c>
      <c r="G92" s="1">
        <v>20001</v>
      </c>
      <c r="H92" s="5" t="s">
        <v>25</v>
      </c>
      <c r="I92" s="5" t="s">
        <v>3</v>
      </c>
      <c r="J92" s="5">
        <v>116</v>
      </c>
      <c r="K92" s="5">
        <v>143</v>
      </c>
      <c r="L92" s="5">
        <v>81</v>
      </c>
      <c r="M92" s="5">
        <v>340</v>
      </c>
      <c r="N92" s="23" t="s">
        <v>57</v>
      </c>
      <c r="O92" s="23" t="s">
        <v>58</v>
      </c>
      <c r="P92" s="23" t="s">
        <v>60</v>
      </c>
    </row>
    <row r="93" spans="1:16" x14ac:dyDescent="0.25">
      <c r="A93" s="4">
        <v>43346</v>
      </c>
      <c r="B93" s="4" t="s">
        <v>13</v>
      </c>
      <c r="C93" s="23" t="s">
        <v>36</v>
      </c>
      <c r="D93" s="5">
        <v>419299</v>
      </c>
      <c r="E93" s="5">
        <v>908480897</v>
      </c>
      <c r="F93" s="5">
        <v>70135</v>
      </c>
      <c r="G93" s="1">
        <v>17571</v>
      </c>
      <c r="H93" s="5" t="s">
        <v>25</v>
      </c>
      <c r="I93" s="5" t="s">
        <v>3</v>
      </c>
      <c r="J93" s="5">
        <v>101</v>
      </c>
      <c r="K93" s="5">
        <v>89</v>
      </c>
      <c r="L93" s="5">
        <v>38</v>
      </c>
      <c r="M93" s="5">
        <v>228</v>
      </c>
      <c r="N93" s="23" t="s">
        <v>57</v>
      </c>
      <c r="O93" s="23" t="s">
        <v>58</v>
      </c>
      <c r="P93" s="23" t="s">
        <v>60</v>
      </c>
    </row>
    <row r="94" spans="1:16" x14ac:dyDescent="0.25">
      <c r="A94" s="4">
        <v>43381</v>
      </c>
      <c r="B94" s="4" t="s">
        <v>14</v>
      </c>
      <c r="C94" s="23" t="s">
        <v>36</v>
      </c>
      <c r="D94" s="5">
        <v>419299</v>
      </c>
      <c r="E94" s="5">
        <v>908480897</v>
      </c>
      <c r="F94" s="5">
        <v>83321</v>
      </c>
      <c r="G94" s="1">
        <v>27825</v>
      </c>
      <c r="H94" s="5" t="s">
        <v>25</v>
      </c>
      <c r="I94" s="5" t="s">
        <v>5</v>
      </c>
      <c r="J94" s="5">
        <v>162</v>
      </c>
      <c r="K94" s="5">
        <v>197</v>
      </c>
      <c r="L94" s="5">
        <v>45</v>
      </c>
      <c r="M94" s="5">
        <v>404</v>
      </c>
      <c r="N94" s="23" t="s">
        <v>57</v>
      </c>
      <c r="O94" s="23" t="s">
        <v>58</v>
      </c>
      <c r="P94" s="23" t="s">
        <v>60</v>
      </c>
    </row>
    <row r="95" spans="1:16" x14ac:dyDescent="0.25">
      <c r="A95" s="4">
        <v>43416</v>
      </c>
      <c r="B95" s="4" t="s">
        <v>15</v>
      </c>
      <c r="C95" s="23" t="s">
        <v>36</v>
      </c>
      <c r="D95" s="5">
        <v>419299</v>
      </c>
      <c r="E95" s="5">
        <v>908480897</v>
      </c>
      <c r="F95" s="5">
        <v>56773</v>
      </c>
      <c r="G95" s="1">
        <v>22674</v>
      </c>
      <c r="H95" s="5" t="s">
        <v>25</v>
      </c>
      <c r="I95" s="5" t="s">
        <v>3</v>
      </c>
      <c r="J95" s="5">
        <v>132</v>
      </c>
      <c r="K95" s="5">
        <v>98</v>
      </c>
      <c r="L95" s="5">
        <v>17</v>
      </c>
      <c r="M95" s="5">
        <v>247</v>
      </c>
      <c r="N95" s="23" t="s">
        <v>57</v>
      </c>
      <c r="O95" s="23" t="s">
        <v>58</v>
      </c>
      <c r="P95" s="23" t="s">
        <v>60</v>
      </c>
    </row>
    <row r="96" spans="1:16" x14ac:dyDescent="0.25">
      <c r="A96" s="4">
        <v>43451</v>
      </c>
      <c r="B96" s="4" t="s">
        <v>16</v>
      </c>
      <c r="C96" s="23" t="s">
        <v>36</v>
      </c>
      <c r="D96" s="5">
        <v>419299</v>
      </c>
      <c r="E96" s="5">
        <v>908480897</v>
      </c>
      <c r="F96" s="5">
        <v>47444</v>
      </c>
      <c r="G96" s="1">
        <v>27447</v>
      </c>
      <c r="H96" s="5" t="s">
        <v>25</v>
      </c>
      <c r="I96" s="5" t="s">
        <v>5</v>
      </c>
      <c r="J96" s="5">
        <v>161</v>
      </c>
      <c r="K96" s="5">
        <v>35</v>
      </c>
      <c r="L96" s="5">
        <v>78</v>
      </c>
      <c r="M96" s="5">
        <v>274</v>
      </c>
      <c r="N96" s="23" t="s">
        <v>57</v>
      </c>
      <c r="O96" s="23" t="s">
        <v>58</v>
      </c>
      <c r="P96" s="23" t="s">
        <v>60</v>
      </c>
    </row>
    <row r="97" spans="1:16" x14ac:dyDescent="0.25">
      <c r="A97" s="4">
        <v>43486</v>
      </c>
      <c r="B97" s="4" t="s">
        <v>2</v>
      </c>
      <c r="C97" s="23" t="s">
        <v>36</v>
      </c>
      <c r="D97" s="5">
        <v>419299</v>
      </c>
      <c r="E97" s="5">
        <v>908480897</v>
      </c>
      <c r="F97" s="5">
        <v>88916</v>
      </c>
      <c r="G97" s="1">
        <v>29020.5</v>
      </c>
      <c r="H97" s="5" t="s">
        <v>25</v>
      </c>
      <c r="I97" s="5" t="s">
        <v>3</v>
      </c>
      <c r="J97" s="5">
        <v>170</v>
      </c>
      <c r="K97" s="5">
        <v>188</v>
      </c>
      <c r="L97" s="5">
        <v>54</v>
      </c>
      <c r="M97" s="5">
        <v>412</v>
      </c>
      <c r="N97" s="23" t="s">
        <v>57</v>
      </c>
      <c r="O97" s="23" t="s">
        <v>58</v>
      </c>
      <c r="P97" s="23" t="s">
        <v>60</v>
      </c>
    </row>
    <row r="98" spans="1:16" x14ac:dyDescent="0.25">
      <c r="A98" s="4">
        <v>43101</v>
      </c>
      <c r="B98" s="4" t="s">
        <v>2</v>
      </c>
      <c r="C98" s="23" t="s">
        <v>36</v>
      </c>
      <c r="D98" s="5">
        <v>419299</v>
      </c>
      <c r="E98" s="5">
        <v>908480897</v>
      </c>
      <c r="F98" s="5">
        <v>97687</v>
      </c>
      <c r="G98" s="1">
        <v>14908.5</v>
      </c>
      <c r="H98" s="5" t="s">
        <v>25</v>
      </c>
      <c r="I98" s="5" t="s">
        <v>3</v>
      </c>
      <c r="J98" s="5">
        <v>84</v>
      </c>
      <c r="K98" s="5">
        <v>168</v>
      </c>
      <c r="L98" s="5">
        <v>9</v>
      </c>
      <c r="M98" s="5">
        <v>261</v>
      </c>
      <c r="N98" s="23" t="s">
        <v>57</v>
      </c>
      <c r="O98" s="23" t="s">
        <v>58</v>
      </c>
      <c r="P98" s="23" t="s">
        <v>60</v>
      </c>
    </row>
    <row r="99" spans="1:16" x14ac:dyDescent="0.25">
      <c r="A99" s="4">
        <v>43136</v>
      </c>
      <c r="B99" s="4" t="s">
        <v>4</v>
      </c>
      <c r="C99" s="23" t="s">
        <v>36</v>
      </c>
      <c r="D99" s="5">
        <v>419299</v>
      </c>
      <c r="E99" s="5">
        <v>908480897</v>
      </c>
      <c r="F99" s="5">
        <v>47934</v>
      </c>
      <c r="G99" s="1">
        <v>24217.5</v>
      </c>
      <c r="H99" s="5" t="s">
        <v>26</v>
      </c>
      <c r="I99" s="5" t="s">
        <v>5</v>
      </c>
      <c r="J99" s="5">
        <v>141</v>
      </c>
      <c r="K99" s="5">
        <v>182</v>
      </c>
      <c r="L99" s="5">
        <v>57</v>
      </c>
      <c r="M99" s="5">
        <v>380</v>
      </c>
      <c r="N99" s="23" t="s">
        <v>57</v>
      </c>
      <c r="O99" s="23" t="s">
        <v>58</v>
      </c>
      <c r="P99" s="23" t="s">
        <v>60</v>
      </c>
    </row>
    <row r="100" spans="1:16" x14ac:dyDescent="0.25">
      <c r="A100" s="4">
        <v>43171</v>
      </c>
      <c r="B100" s="4" t="s">
        <v>6</v>
      </c>
      <c r="C100" s="23" t="s">
        <v>36</v>
      </c>
      <c r="D100" s="5">
        <v>419299</v>
      </c>
      <c r="E100" s="5">
        <v>908480897</v>
      </c>
      <c r="F100" s="5">
        <v>41356</v>
      </c>
      <c r="G100" s="1">
        <v>16678.5</v>
      </c>
      <c r="H100" s="5" t="s">
        <v>25</v>
      </c>
      <c r="I100" s="5" t="s">
        <v>3</v>
      </c>
      <c r="J100" s="5">
        <v>96</v>
      </c>
      <c r="K100" s="5">
        <v>107</v>
      </c>
      <c r="L100" s="5">
        <v>21</v>
      </c>
      <c r="M100" s="5">
        <v>224</v>
      </c>
      <c r="N100" s="23" t="s">
        <v>57</v>
      </c>
      <c r="O100" s="23" t="s">
        <v>58</v>
      </c>
      <c r="P100" s="23" t="s">
        <v>60</v>
      </c>
    </row>
    <row r="101" spans="1:16" x14ac:dyDescent="0.25">
      <c r="A101" s="4">
        <v>43206</v>
      </c>
      <c r="B101" s="4" t="s">
        <v>8</v>
      </c>
      <c r="C101" s="23" t="s">
        <v>36</v>
      </c>
      <c r="D101" s="5">
        <v>419299</v>
      </c>
      <c r="E101" s="5">
        <v>908480897</v>
      </c>
      <c r="F101" s="5">
        <v>82813</v>
      </c>
      <c r="G101" s="1">
        <v>12759</v>
      </c>
      <c r="H101" s="5" t="s">
        <v>25</v>
      </c>
      <c r="I101" s="5" t="s">
        <v>3</v>
      </c>
      <c r="J101" s="5">
        <v>72</v>
      </c>
      <c r="K101" s="5">
        <v>62</v>
      </c>
      <c r="L101" s="5">
        <v>53</v>
      </c>
      <c r="M101" s="5">
        <v>187</v>
      </c>
      <c r="N101" s="23" t="s">
        <v>57</v>
      </c>
      <c r="O101" s="23" t="s">
        <v>58</v>
      </c>
      <c r="P101" s="23" t="s">
        <v>60</v>
      </c>
    </row>
    <row r="102" spans="1:16" x14ac:dyDescent="0.25">
      <c r="A102" s="4">
        <v>43241</v>
      </c>
      <c r="B102" s="4" t="s">
        <v>9</v>
      </c>
      <c r="C102" s="23" t="s">
        <v>36</v>
      </c>
      <c r="D102" s="5">
        <v>419299</v>
      </c>
      <c r="E102" s="5">
        <v>908480897</v>
      </c>
      <c r="F102" s="5">
        <v>58816</v>
      </c>
      <c r="G102" s="1">
        <v>26937</v>
      </c>
      <c r="H102" s="5" t="s">
        <v>25</v>
      </c>
      <c r="I102" s="5" t="s">
        <v>3</v>
      </c>
      <c r="J102" s="5">
        <v>156</v>
      </c>
      <c r="K102" s="5">
        <v>227</v>
      </c>
      <c r="L102" s="5">
        <v>29</v>
      </c>
      <c r="M102" s="5">
        <v>412</v>
      </c>
      <c r="N102" s="23" t="s">
        <v>57</v>
      </c>
      <c r="O102" s="23" t="s">
        <v>58</v>
      </c>
      <c r="P102" s="23" t="s">
        <v>60</v>
      </c>
    </row>
    <row r="103" spans="1:16" x14ac:dyDescent="0.25">
      <c r="A103" s="4">
        <v>43276</v>
      </c>
      <c r="B103" s="4" t="s">
        <v>10</v>
      </c>
      <c r="C103" s="23" t="s">
        <v>36</v>
      </c>
      <c r="D103" s="5">
        <v>419299</v>
      </c>
      <c r="E103" s="5">
        <v>908480897</v>
      </c>
      <c r="F103" s="5">
        <v>90427</v>
      </c>
      <c r="G103" s="1">
        <v>14865</v>
      </c>
      <c r="H103" s="5" t="s">
        <v>25</v>
      </c>
      <c r="I103" s="5" t="s">
        <v>3</v>
      </c>
      <c r="J103" s="5">
        <v>84</v>
      </c>
      <c r="K103" s="5">
        <v>69</v>
      </c>
      <c r="L103" s="5">
        <v>89</v>
      </c>
      <c r="M103" s="5">
        <v>242</v>
      </c>
      <c r="N103" s="23" t="s">
        <v>57</v>
      </c>
      <c r="O103" s="23" t="s">
        <v>58</v>
      </c>
      <c r="P103" s="23" t="s">
        <v>60</v>
      </c>
    </row>
    <row r="104" spans="1:16" x14ac:dyDescent="0.25">
      <c r="A104" s="4">
        <v>43311</v>
      </c>
      <c r="B104" s="4" t="s">
        <v>11</v>
      </c>
      <c r="C104" s="23" t="s">
        <v>36</v>
      </c>
      <c r="D104" s="5">
        <v>419299</v>
      </c>
      <c r="E104" s="5">
        <v>908480897</v>
      </c>
      <c r="F104" s="5">
        <v>40050</v>
      </c>
      <c r="G104" s="1">
        <v>15849</v>
      </c>
      <c r="H104" s="5" t="s">
        <v>25</v>
      </c>
      <c r="I104" s="5" t="s">
        <v>3</v>
      </c>
      <c r="J104" s="5">
        <v>90</v>
      </c>
      <c r="K104" s="5">
        <v>243</v>
      </c>
      <c r="L104" s="5">
        <v>81</v>
      </c>
      <c r="M104" s="5">
        <v>414</v>
      </c>
      <c r="N104" s="23" t="s">
        <v>57</v>
      </c>
      <c r="O104" s="23" t="s">
        <v>58</v>
      </c>
      <c r="P104" s="23" t="s">
        <v>60</v>
      </c>
    </row>
    <row r="105" spans="1:16" x14ac:dyDescent="0.25">
      <c r="A105" s="4">
        <v>43346</v>
      </c>
      <c r="B105" s="4" t="s">
        <v>13</v>
      </c>
      <c r="C105" s="23" t="s">
        <v>36</v>
      </c>
      <c r="D105" s="5">
        <v>419299</v>
      </c>
      <c r="E105" s="5">
        <v>908480897</v>
      </c>
      <c r="F105" s="5">
        <v>53561</v>
      </c>
      <c r="G105" s="1">
        <v>24762</v>
      </c>
      <c r="H105" s="5" t="s">
        <v>25</v>
      </c>
      <c r="I105" s="5" t="s">
        <v>3</v>
      </c>
      <c r="J105" s="5">
        <v>144</v>
      </c>
      <c r="K105" s="5">
        <v>71</v>
      </c>
      <c r="L105" s="5">
        <v>27</v>
      </c>
      <c r="M105" s="5">
        <v>242</v>
      </c>
      <c r="N105" s="23" t="s">
        <v>57</v>
      </c>
      <c r="O105" s="23" t="s">
        <v>58</v>
      </c>
      <c r="P105" s="23" t="s">
        <v>60</v>
      </c>
    </row>
    <row r="106" spans="1:16" x14ac:dyDescent="0.25">
      <c r="A106" s="4">
        <v>43381</v>
      </c>
      <c r="B106" s="4" t="s">
        <v>14</v>
      </c>
      <c r="C106" s="23" t="s">
        <v>36</v>
      </c>
      <c r="D106" s="5">
        <v>419299</v>
      </c>
      <c r="E106" s="5">
        <v>908480897</v>
      </c>
      <c r="F106" s="5">
        <v>56888</v>
      </c>
      <c r="G106" s="1">
        <v>23602.5</v>
      </c>
      <c r="H106" s="5" t="s">
        <v>25</v>
      </c>
      <c r="I106" s="5" t="s">
        <v>5</v>
      </c>
      <c r="J106" s="5">
        <v>137</v>
      </c>
      <c r="K106" s="5">
        <v>150</v>
      </c>
      <c r="L106" s="5">
        <v>63</v>
      </c>
      <c r="M106" s="5">
        <v>350</v>
      </c>
      <c r="N106" s="23" t="s">
        <v>57</v>
      </c>
      <c r="O106" s="23" t="s">
        <v>58</v>
      </c>
      <c r="P106" s="23" t="s">
        <v>60</v>
      </c>
    </row>
    <row r="107" spans="1:16" x14ac:dyDescent="0.25">
      <c r="A107" s="4">
        <v>43416</v>
      </c>
      <c r="B107" s="4" t="s">
        <v>15</v>
      </c>
      <c r="C107" s="23" t="s">
        <v>36</v>
      </c>
      <c r="D107" s="5">
        <v>419299</v>
      </c>
      <c r="E107" s="5">
        <v>908480897</v>
      </c>
      <c r="F107" s="5">
        <v>95595</v>
      </c>
      <c r="G107" s="1">
        <v>23622</v>
      </c>
      <c r="H107" s="5" t="s">
        <v>25</v>
      </c>
      <c r="I107" s="5" t="s">
        <v>3</v>
      </c>
      <c r="J107" s="5">
        <v>137</v>
      </c>
      <c r="K107" s="5">
        <v>191</v>
      </c>
      <c r="L107" s="5">
        <v>39</v>
      </c>
      <c r="M107" s="5">
        <v>367</v>
      </c>
      <c r="N107" s="23" t="s">
        <v>57</v>
      </c>
      <c r="O107" s="23" t="s">
        <v>58</v>
      </c>
      <c r="P107" s="23" t="s">
        <v>60</v>
      </c>
    </row>
    <row r="108" spans="1:16" x14ac:dyDescent="0.25">
      <c r="A108" s="4">
        <v>43451</v>
      </c>
      <c r="B108" s="4" t="s">
        <v>16</v>
      </c>
      <c r="C108" s="23" t="s">
        <v>36</v>
      </c>
      <c r="D108" s="5">
        <v>419299</v>
      </c>
      <c r="E108" s="5">
        <v>908480897</v>
      </c>
      <c r="F108" s="5">
        <v>90021</v>
      </c>
      <c r="G108" s="1">
        <v>15450</v>
      </c>
      <c r="H108" s="5" t="s">
        <v>26</v>
      </c>
      <c r="I108" s="5" t="s">
        <v>5</v>
      </c>
      <c r="J108" s="5">
        <v>89</v>
      </c>
      <c r="K108" s="5">
        <v>48</v>
      </c>
      <c r="L108" s="5">
        <v>17</v>
      </c>
      <c r="M108" s="5">
        <v>154</v>
      </c>
      <c r="N108" s="23" t="s">
        <v>57</v>
      </c>
      <c r="O108" s="23" t="s">
        <v>58</v>
      </c>
      <c r="P108" s="23" t="s">
        <v>60</v>
      </c>
    </row>
    <row r="109" spans="1:16" x14ac:dyDescent="0.25">
      <c r="A109" s="4">
        <v>43486</v>
      </c>
      <c r="B109" s="4" t="s">
        <v>2</v>
      </c>
      <c r="C109" s="23" t="s">
        <v>36</v>
      </c>
      <c r="D109" s="5">
        <v>419299</v>
      </c>
      <c r="E109" s="5">
        <v>908480897</v>
      </c>
      <c r="F109" s="5">
        <v>92276</v>
      </c>
      <c r="G109" s="1">
        <v>16101</v>
      </c>
      <c r="H109" s="5" t="s">
        <v>25</v>
      </c>
      <c r="I109" s="5" t="s">
        <v>3</v>
      </c>
      <c r="J109" s="5">
        <v>92</v>
      </c>
      <c r="K109" s="5">
        <v>153</v>
      </c>
      <c r="L109" s="5">
        <v>15</v>
      </c>
      <c r="M109" s="5">
        <v>260</v>
      </c>
      <c r="N109" s="23" t="s">
        <v>57</v>
      </c>
      <c r="O109" s="23" t="s">
        <v>58</v>
      </c>
      <c r="P109" s="23" t="s">
        <v>60</v>
      </c>
    </row>
    <row r="110" spans="1:16" x14ac:dyDescent="0.25">
      <c r="A110" s="4">
        <v>43101</v>
      </c>
      <c r="B110" s="4" t="s">
        <v>2</v>
      </c>
      <c r="C110" s="23" t="s">
        <v>36</v>
      </c>
      <c r="D110" s="5">
        <v>419299</v>
      </c>
      <c r="E110" s="5">
        <v>908480897</v>
      </c>
      <c r="F110" s="5">
        <v>33300</v>
      </c>
      <c r="G110" s="1">
        <v>16398</v>
      </c>
      <c r="H110" s="5" t="s">
        <v>25</v>
      </c>
      <c r="I110" s="5" t="s">
        <v>3</v>
      </c>
      <c r="J110" s="5">
        <v>93</v>
      </c>
      <c r="K110" s="5">
        <v>146</v>
      </c>
      <c r="L110" s="5">
        <v>17</v>
      </c>
      <c r="M110" s="5">
        <v>256</v>
      </c>
      <c r="N110" s="23" t="s">
        <v>57</v>
      </c>
      <c r="O110" s="23" t="s">
        <v>58</v>
      </c>
      <c r="P110" s="23" t="s">
        <v>60</v>
      </c>
    </row>
    <row r="111" spans="1:16" x14ac:dyDescent="0.25">
      <c r="A111" s="4">
        <v>43136</v>
      </c>
      <c r="B111" s="4" t="s">
        <v>4</v>
      </c>
      <c r="C111" s="23" t="s">
        <v>36</v>
      </c>
      <c r="D111" s="5">
        <v>419299</v>
      </c>
      <c r="E111" s="5">
        <v>908480897</v>
      </c>
      <c r="F111" s="5">
        <v>21146</v>
      </c>
      <c r="G111" s="1">
        <v>28674</v>
      </c>
      <c r="H111" s="5" t="s">
        <v>25</v>
      </c>
      <c r="I111" s="5" t="s">
        <v>5</v>
      </c>
      <c r="J111" s="5">
        <v>168</v>
      </c>
      <c r="K111" s="5">
        <v>89</v>
      </c>
      <c r="L111" s="5">
        <v>84</v>
      </c>
      <c r="M111" s="5">
        <v>341</v>
      </c>
      <c r="N111" s="23" t="s">
        <v>57</v>
      </c>
      <c r="O111" s="23" t="s">
        <v>58</v>
      </c>
      <c r="P111" s="23" t="s">
        <v>60</v>
      </c>
    </row>
    <row r="112" spans="1:16" x14ac:dyDescent="0.25">
      <c r="A112" s="4">
        <v>43171</v>
      </c>
      <c r="B112" s="4" t="s">
        <v>6</v>
      </c>
      <c r="C112" s="23" t="s">
        <v>36</v>
      </c>
      <c r="D112" s="5">
        <v>419299</v>
      </c>
      <c r="E112" s="5">
        <v>908480897</v>
      </c>
      <c r="F112" s="5">
        <v>95512</v>
      </c>
      <c r="G112" s="1">
        <v>29604</v>
      </c>
      <c r="H112" s="5" t="s">
        <v>25</v>
      </c>
      <c r="I112" s="5" t="s">
        <v>3</v>
      </c>
      <c r="J112" s="5">
        <v>173</v>
      </c>
      <c r="K112" s="5">
        <v>156</v>
      </c>
      <c r="L112" s="5">
        <v>24</v>
      </c>
      <c r="M112" s="5">
        <v>353</v>
      </c>
      <c r="N112" s="23" t="s">
        <v>57</v>
      </c>
      <c r="O112" s="23" t="s">
        <v>58</v>
      </c>
      <c r="P112" s="23" t="s">
        <v>60</v>
      </c>
    </row>
    <row r="113" spans="1:16" x14ac:dyDescent="0.25">
      <c r="A113" s="4">
        <v>43206</v>
      </c>
      <c r="B113" s="4" t="s">
        <v>8</v>
      </c>
      <c r="C113" s="23" t="s">
        <v>36</v>
      </c>
      <c r="D113" s="5">
        <v>419299</v>
      </c>
      <c r="E113" s="5">
        <v>908480897</v>
      </c>
      <c r="F113" s="5">
        <v>97682</v>
      </c>
      <c r="G113" s="1">
        <v>24813</v>
      </c>
      <c r="H113" s="5" t="s">
        <v>25</v>
      </c>
      <c r="I113" s="5" t="s">
        <v>3</v>
      </c>
      <c r="J113" s="5">
        <v>144</v>
      </c>
      <c r="K113" s="5">
        <v>171</v>
      </c>
      <c r="L113" s="5">
        <v>53</v>
      </c>
      <c r="M113" s="5">
        <v>368</v>
      </c>
      <c r="N113" s="23" t="s">
        <v>57</v>
      </c>
      <c r="O113" s="23" t="s">
        <v>58</v>
      </c>
      <c r="P113" s="23" t="s">
        <v>60</v>
      </c>
    </row>
    <row r="114" spans="1:16" x14ac:dyDescent="0.25">
      <c r="A114" s="4">
        <v>43241</v>
      </c>
      <c r="B114" s="4" t="s">
        <v>9</v>
      </c>
      <c r="C114" s="23" t="s">
        <v>36</v>
      </c>
      <c r="D114" s="5">
        <v>419299</v>
      </c>
      <c r="E114" s="5">
        <v>908480897</v>
      </c>
      <c r="F114" s="5">
        <v>56579</v>
      </c>
      <c r="G114" s="1">
        <v>25428</v>
      </c>
      <c r="H114" s="5" t="s">
        <v>25</v>
      </c>
      <c r="I114" s="5" t="s">
        <v>3</v>
      </c>
      <c r="J114" s="5">
        <v>147</v>
      </c>
      <c r="K114" s="5">
        <v>201</v>
      </c>
      <c r="L114" s="5">
        <v>72</v>
      </c>
      <c r="M114" s="5">
        <v>420</v>
      </c>
      <c r="N114" s="23" t="s">
        <v>57</v>
      </c>
      <c r="O114" s="23" t="s">
        <v>58</v>
      </c>
      <c r="P114" s="23" t="s">
        <v>60</v>
      </c>
    </row>
    <row r="115" spans="1:16" x14ac:dyDescent="0.25">
      <c r="A115" s="4">
        <v>43276</v>
      </c>
      <c r="B115" s="4" t="s">
        <v>10</v>
      </c>
      <c r="C115" s="23" t="s">
        <v>36</v>
      </c>
      <c r="D115" s="5">
        <v>419299</v>
      </c>
      <c r="E115" s="5">
        <v>908480897</v>
      </c>
      <c r="F115" s="5">
        <v>20514</v>
      </c>
      <c r="G115" s="1">
        <v>22044</v>
      </c>
      <c r="H115" s="5" t="s">
        <v>25</v>
      </c>
      <c r="I115" s="5" t="s">
        <v>3</v>
      </c>
      <c r="J115" s="5">
        <v>128</v>
      </c>
      <c r="K115" s="5">
        <v>36</v>
      </c>
      <c r="L115" s="5">
        <v>11</v>
      </c>
      <c r="M115" s="5">
        <v>175</v>
      </c>
      <c r="N115" s="23" t="s">
        <v>57</v>
      </c>
      <c r="O115" s="23" t="s">
        <v>58</v>
      </c>
      <c r="P115" s="23" t="s">
        <v>60</v>
      </c>
    </row>
    <row r="116" spans="1:16" x14ac:dyDescent="0.25">
      <c r="A116" s="4">
        <v>43311</v>
      </c>
      <c r="B116" s="4" t="s">
        <v>11</v>
      </c>
      <c r="C116" s="23" t="s">
        <v>36</v>
      </c>
      <c r="D116" s="5">
        <v>419299</v>
      </c>
      <c r="E116" s="5">
        <v>908480897</v>
      </c>
      <c r="F116" s="5">
        <v>11916</v>
      </c>
      <c r="G116" s="1">
        <v>17863.5</v>
      </c>
      <c r="H116" s="5" t="s">
        <v>25</v>
      </c>
      <c r="I116" s="5" t="s">
        <v>3</v>
      </c>
      <c r="J116" s="5">
        <v>102</v>
      </c>
      <c r="K116" s="5">
        <v>78</v>
      </c>
      <c r="L116" s="5">
        <v>11</v>
      </c>
      <c r="M116" s="5">
        <v>191</v>
      </c>
      <c r="N116" s="23" t="s">
        <v>57</v>
      </c>
      <c r="O116" s="23" t="s">
        <v>58</v>
      </c>
      <c r="P116" s="23" t="s">
        <v>60</v>
      </c>
    </row>
    <row r="117" spans="1:16" x14ac:dyDescent="0.25">
      <c r="A117" s="4">
        <v>43346</v>
      </c>
      <c r="B117" s="4" t="s">
        <v>13</v>
      </c>
      <c r="C117" s="23" t="s">
        <v>36</v>
      </c>
      <c r="D117" s="5">
        <v>419299</v>
      </c>
      <c r="E117" s="5">
        <v>908480897</v>
      </c>
      <c r="F117" s="5">
        <v>91460</v>
      </c>
      <c r="G117" s="1">
        <v>27447</v>
      </c>
      <c r="H117" s="5" t="s">
        <v>25</v>
      </c>
      <c r="I117" s="5" t="s">
        <v>3</v>
      </c>
      <c r="J117" s="5">
        <v>161</v>
      </c>
      <c r="K117" s="5">
        <v>44</v>
      </c>
      <c r="L117" s="5">
        <v>9</v>
      </c>
      <c r="M117" s="5">
        <v>214</v>
      </c>
      <c r="N117" s="23" t="s">
        <v>57</v>
      </c>
      <c r="O117" s="23" t="s">
        <v>58</v>
      </c>
      <c r="P117" s="23" t="s">
        <v>60</v>
      </c>
    </row>
    <row r="118" spans="1:16" x14ac:dyDescent="0.25">
      <c r="A118" s="4">
        <v>43381</v>
      </c>
      <c r="B118" s="4" t="s">
        <v>14</v>
      </c>
      <c r="C118" s="23" t="s">
        <v>36</v>
      </c>
      <c r="D118" s="5">
        <v>419299</v>
      </c>
      <c r="E118" s="5">
        <v>908480897</v>
      </c>
      <c r="F118" s="5">
        <v>63836</v>
      </c>
      <c r="G118" s="1">
        <v>23254.5</v>
      </c>
      <c r="H118" s="5" t="s">
        <v>26</v>
      </c>
      <c r="I118" s="5" t="s">
        <v>5</v>
      </c>
      <c r="J118" s="5">
        <v>135</v>
      </c>
      <c r="K118" s="5">
        <v>48</v>
      </c>
      <c r="L118" s="5">
        <v>69</v>
      </c>
      <c r="M118" s="5">
        <v>252</v>
      </c>
      <c r="N118" s="23" t="s">
        <v>57</v>
      </c>
      <c r="O118" s="23" t="s">
        <v>58</v>
      </c>
      <c r="P118" s="23" t="s">
        <v>60</v>
      </c>
    </row>
    <row r="119" spans="1:16" x14ac:dyDescent="0.25">
      <c r="A119" s="4">
        <v>43416</v>
      </c>
      <c r="B119" s="4" t="s">
        <v>15</v>
      </c>
      <c r="C119" s="23" t="s">
        <v>36</v>
      </c>
      <c r="D119" s="5">
        <v>419299</v>
      </c>
      <c r="E119" s="5">
        <v>908480897</v>
      </c>
      <c r="F119" s="5">
        <v>89825</v>
      </c>
      <c r="G119" s="1">
        <v>16693.5</v>
      </c>
      <c r="H119" s="5" t="s">
        <v>25</v>
      </c>
      <c r="I119" s="5" t="s">
        <v>3</v>
      </c>
      <c r="J119" s="5">
        <v>96</v>
      </c>
      <c r="K119" s="5">
        <v>135</v>
      </c>
      <c r="L119" s="5">
        <v>21</v>
      </c>
      <c r="M119" s="5">
        <v>252</v>
      </c>
      <c r="N119" s="23" t="s">
        <v>57</v>
      </c>
      <c r="O119" s="23" t="s">
        <v>58</v>
      </c>
      <c r="P119" s="23" t="s">
        <v>60</v>
      </c>
    </row>
    <row r="120" spans="1:16" x14ac:dyDescent="0.25">
      <c r="A120" s="4">
        <v>43451</v>
      </c>
      <c r="B120" s="4" t="s">
        <v>16</v>
      </c>
      <c r="C120" s="23" t="s">
        <v>36</v>
      </c>
      <c r="D120" s="5">
        <v>419299</v>
      </c>
      <c r="E120" s="5">
        <v>908480897</v>
      </c>
      <c r="F120" s="5">
        <v>73265</v>
      </c>
      <c r="G120" s="1">
        <v>25722</v>
      </c>
      <c r="H120" s="5" t="s">
        <v>25</v>
      </c>
      <c r="I120" s="5" t="s">
        <v>5</v>
      </c>
      <c r="J120" s="5">
        <v>150</v>
      </c>
      <c r="K120" s="5">
        <v>195</v>
      </c>
      <c r="L120" s="5">
        <v>20</v>
      </c>
      <c r="M120" s="5">
        <v>365</v>
      </c>
      <c r="N120" s="23" t="s">
        <v>57</v>
      </c>
      <c r="O120" s="23" t="s">
        <v>58</v>
      </c>
      <c r="P120" s="23" t="s">
        <v>60</v>
      </c>
    </row>
    <row r="121" spans="1:16" x14ac:dyDescent="0.25">
      <c r="A121" s="4">
        <v>43486</v>
      </c>
      <c r="B121" s="4" t="s">
        <v>2</v>
      </c>
      <c r="C121" s="23" t="s">
        <v>36</v>
      </c>
      <c r="D121" s="5">
        <v>419299</v>
      </c>
      <c r="E121" s="5">
        <v>908480897</v>
      </c>
      <c r="F121" s="5">
        <v>40808</v>
      </c>
      <c r="G121" s="1">
        <v>27186</v>
      </c>
      <c r="H121" s="5" t="s">
        <v>25</v>
      </c>
      <c r="I121" s="5" t="s">
        <v>3</v>
      </c>
      <c r="J121" s="5">
        <v>159</v>
      </c>
      <c r="K121" s="5">
        <v>114</v>
      </c>
      <c r="L121" s="5">
        <v>84</v>
      </c>
      <c r="M121" s="5">
        <v>357</v>
      </c>
      <c r="N121" s="23" t="s">
        <v>57</v>
      </c>
      <c r="O121" s="23" t="s">
        <v>58</v>
      </c>
      <c r="P121" s="23" t="s">
        <v>60</v>
      </c>
    </row>
    <row r="122" spans="1:16" x14ac:dyDescent="0.25">
      <c r="A122" s="4">
        <v>43101</v>
      </c>
      <c r="B122" s="4" t="s">
        <v>2</v>
      </c>
      <c r="C122" s="23" t="s">
        <v>36</v>
      </c>
      <c r="D122" s="5">
        <v>419299</v>
      </c>
      <c r="E122" s="5">
        <v>908480897</v>
      </c>
      <c r="F122" s="5">
        <v>22797</v>
      </c>
      <c r="G122" s="1">
        <v>24496.5</v>
      </c>
      <c r="H122" s="5" t="s">
        <v>25</v>
      </c>
      <c r="I122" s="5" t="s">
        <v>3</v>
      </c>
      <c r="J122" s="5">
        <v>143</v>
      </c>
      <c r="K122" s="5">
        <v>138</v>
      </c>
      <c r="L122" s="5">
        <v>54</v>
      </c>
      <c r="M122" s="5">
        <v>335</v>
      </c>
      <c r="N122" s="23" t="s">
        <v>57</v>
      </c>
      <c r="O122" s="23" t="s">
        <v>58</v>
      </c>
      <c r="P122" s="23" t="s">
        <v>60</v>
      </c>
    </row>
    <row r="123" spans="1:16" x14ac:dyDescent="0.25">
      <c r="A123" s="4">
        <v>43136</v>
      </c>
      <c r="B123" s="4" t="s">
        <v>4</v>
      </c>
      <c r="C123" s="23" t="s">
        <v>36</v>
      </c>
      <c r="D123" s="5">
        <v>419299</v>
      </c>
      <c r="E123" s="5">
        <v>908480897</v>
      </c>
      <c r="F123" s="5">
        <v>37471</v>
      </c>
      <c r="G123" s="1">
        <v>17254.5</v>
      </c>
      <c r="H123" s="5" t="s">
        <v>26</v>
      </c>
      <c r="I123" s="5" t="s">
        <v>5</v>
      </c>
      <c r="J123" s="5">
        <v>99</v>
      </c>
      <c r="K123" s="5">
        <v>48</v>
      </c>
      <c r="L123" s="5">
        <v>69</v>
      </c>
      <c r="M123" s="5">
        <v>216</v>
      </c>
      <c r="N123" s="23" t="s">
        <v>57</v>
      </c>
      <c r="O123" s="23" t="s">
        <v>58</v>
      </c>
      <c r="P123" s="23" t="s">
        <v>60</v>
      </c>
    </row>
    <row r="124" spans="1:16" x14ac:dyDescent="0.25">
      <c r="A124" s="4">
        <v>43171</v>
      </c>
      <c r="B124" s="4" t="s">
        <v>6</v>
      </c>
      <c r="C124" s="23" t="s">
        <v>36</v>
      </c>
      <c r="D124" s="5">
        <v>419299</v>
      </c>
      <c r="E124" s="5">
        <v>908480897</v>
      </c>
      <c r="F124" s="5">
        <v>75396</v>
      </c>
      <c r="G124" s="1">
        <v>25338</v>
      </c>
      <c r="H124" s="5" t="s">
        <v>25</v>
      </c>
      <c r="I124" s="5" t="s">
        <v>3</v>
      </c>
      <c r="J124" s="5">
        <v>147</v>
      </c>
      <c r="K124" s="5">
        <v>20</v>
      </c>
      <c r="L124" s="5">
        <v>33</v>
      </c>
      <c r="M124" s="5">
        <v>200</v>
      </c>
      <c r="N124" s="23" t="s">
        <v>57</v>
      </c>
      <c r="O124" s="23" t="s">
        <v>58</v>
      </c>
      <c r="P124" s="23" t="s">
        <v>60</v>
      </c>
    </row>
    <row r="125" spans="1:16" x14ac:dyDescent="0.25">
      <c r="A125" s="4">
        <v>43206</v>
      </c>
      <c r="B125" s="4" t="s">
        <v>8</v>
      </c>
      <c r="C125" s="23" t="s">
        <v>36</v>
      </c>
      <c r="D125" s="5">
        <v>419299</v>
      </c>
      <c r="E125" s="5">
        <v>908480897</v>
      </c>
      <c r="F125" s="5">
        <v>78792</v>
      </c>
      <c r="G125" s="1">
        <v>23565</v>
      </c>
      <c r="H125" s="5" t="s">
        <v>25</v>
      </c>
      <c r="I125" s="5" t="s">
        <v>3</v>
      </c>
      <c r="J125" s="5">
        <v>137</v>
      </c>
      <c r="K125" s="5">
        <v>80</v>
      </c>
      <c r="L125" s="5">
        <v>12</v>
      </c>
      <c r="M125" s="5">
        <v>229</v>
      </c>
      <c r="N125" s="23" t="s">
        <v>57</v>
      </c>
      <c r="O125" s="23" t="s">
        <v>58</v>
      </c>
      <c r="P125" s="23" t="s">
        <v>60</v>
      </c>
    </row>
    <row r="126" spans="1:16" x14ac:dyDescent="0.25">
      <c r="A126" s="4">
        <v>43241</v>
      </c>
      <c r="B126" s="4" t="s">
        <v>9</v>
      </c>
      <c r="C126" s="23" t="s">
        <v>36</v>
      </c>
      <c r="D126" s="5">
        <v>419299</v>
      </c>
      <c r="E126" s="5">
        <v>908480897</v>
      </c>
      <c r="F126" s="5">
        <v>49379</v>
      </c>
      <c r="G126" s="1">
        <v>30178.5</v>
      </c>
      <c r="H126" s="5" t="s">
        <v>25</v>
      </c>
      <c r="I126" s="5" t="s">
        <v>3</v>
      </c>
      <c r="J126" s="5">
        <v>177</v>
      </c>
      <c r="K126" s="5">
        <v>107</v>
      </c>
      <c r="L126" s="5">
        <v>15</v>
      </c>
      <c r="M126" s="5">
        <v>299</v>
      </c>
      <c r="N126" s="23" t="s">
        <v>57</v>
      </c>
      <c r="O126" s="23" t="s">
        <v>58</v>
      </c>
      <c r="P126" s="23" t="s">
        <v>60</v>
      </c>
    </row>
    <row r="127" spans="1:16" x14ac:dyDescent="0.25">
      <c r="A127" s="4">
        <v>43276</v>
      </c>
      <c r="B127" s="4" t="s">
        <v>10</v>
      </c>
      <c r="C127" s="23" t="s">
        <v>36</v>
      </c>
      <c r="D127" s="5">
        <v>419299</v>
      </c>
      <c r="E127" s="5">
        <v>908480897</v>
      </c>
      <c r="F127" s="5">
        <v>36171</v>
      </c>
      <c r="G127" s="1">
        <v>24511.5</v>
      </c>
      <c r="H127" s="5" t="s">
        <v>25</v>
      </c>
      <c r="I127" s="5" t="s">
        <v>3</v>
      </c>
      <c r="J127" s="5">
        <v>143</v>
      </c>
      <c r="K127" s="5">
        <v>171</v>
      </c>
      <c r="L127" s="5">
        <v>36</v>
      </c>
      <c r="M127" s="5">
        <v>350</v>
      </c>
      <c r="N127" s="23" t="s">
        <v>57</v>
      </c>
      <c r="O127" s="23" t="s">
        <v>58</v>
      </c>
      <c r="P127" s="23" t="s">
        <v>60</v>
      </c>
    </row>
    <row r="128" spans="1:16" x14ac:dyDescent="0.25">
      <c r="A128" s="4">
        <v>43311</v>
      </c>
      <c r="B128" s="4" t="s">
        <v>11</v>
      </c>
      <c r="C128" s="23" t="s">
        <v>36</v>
      </c>
      <c r="D128" s="5">
        <v>419299</v>
      </c>
      <c r="E128" s="5">
        <v>908480897</v>
      </c>
      <c r="F128" s="5">
        <v>37502</v>
      </c>
      <c r="G128" s="1">
        <v>19366.5</v>
      </c>
      <c r="H128" s="5" t="s">
        <v>25</v>
      </c>
      <c r="I128" s="5" t="s">
        <v>3</v>
      </c>
      <c r="J128" s="5">
        <v>111</v>
      </c>
      <c r="K128" s="5">
        <v>74</v>
      </c>
      <c r="L128" s="5">
        <v>65</v>
      </c>
      <c r="M128" s="5">
        <v>250</v>
      </c>
      <c r="N128" s="23" t="s">
        <v>57</v>
      </c>
      <c r="O128" s="23" t="s">
        <v>58</v>
      </c>
      <c r="P128" s="23" t="s">
        <v>60</v>
      </c>
    </row>
    <row r="129" spans="1:16" x14ac:dyDescent="0.25">
      <c r="A129" s="4">
        <v>43346</v>
      </c>
      <c r="B129" s="4" t="s">
        <v>13</v>
      </c>
      <c r="C129" s="23" t="s">
        <v>36</v>
      </c>
      <c r="D129" s="5">
        <v>419299</v>
      </c>
      <c r="E129" s="5">
        <v>908480897</v>
      </c>
      <c r="F129" s="5">
        <v>97735</v>
      </c>
      <c r="G129" s="1">
        <v>19102.5</v>
      </c>
      <c r="H129" s="5" t="s">
        <v>25</v>
      </c>
      <c r="I129" s="5" t="s">
        <v>3</v>
      </c>
      <c r="J129" s="5">
        <v>110</v>
      </c>
      <c r="K129" s="5">
        <v>146</v>
      </c>
      <c r="L129" s="5">
        <v>84</v>
      </c>
      <c r="M129" s="5">
        <v>340</v>
      </c>
      <c r="N129" s="23" t="s">
        <v>57</v>
      </c>
      <c r="O129" s="23" t="s">
        <v>58</v>
      </c>
      <c r="P129" s="23" t="s">
        <v>60</v>
      </c>
    </row>
    <row r="130" spans="1:16" x14ac:dyDescent="0.25">
      <c r="A130" s="4">
        <v>43381</v>
      </c>
      <c r="B130" s="4" t="s">
        <v>14</v>
      </c>
      <c r="C130" s="23" t="s">
        <v>36</v>
      </c>
      <c r="D130" s="5">
        <v>419299</v>
      </c>
      <c r="E130" s="5">
        <v>908480897</v>
      </c>
      <c r="F130" s="5">
        <v>23419</v>
      </c>
      <c r="G130" s="1">
        <v>20643</v>
      </c>
      <c r="H130" s="5" t="s">
        <v>26</v>
      </c>
      <c r="I130" s="5" t="s">
        <v>5</v>
      </c>
      <c r="J130" s="5">
        <v>119</v>
      </c>
      <c r="K130" s="5">
        <v>228</v>
      </c>
      <c r="L130" s="5">
        <v>84</v>
      </c>
      <c r="M130" s="5">
        <v>431</v>
      </c>
      <c r="N130" s="23" t="s">
        <v>57</v>
      </c>
      <c r="O130" s="23" t="s">
        <v>58</v>
      </c>
      <c r="P130" s="23" t="s">
        <v>60</v>
      </c>
    </row>
    <row r="131" spans="1:16" x14ac:dyDescent="0.25">
      <c r="A131" s="4">
        <v>43416</v>
      </c>
      <c r="B131" s="4" t="s">
        <v>15</v>
      </c>
      <c r="C131" s="23" t="s">
        <v>36</v>
      </c>
      <c r="D131" s="5">
        <v>419299</v>
      </c>
      <c r="E131" s="5">
        <v>908480897</v>
      </c>
      <c r="F131" s="5">
        <v>54295</v>
      </c>
      <c r="G131" s="1">
        <v>13368</v>
      </c>
      <c r="H131" s="5" t="s">
        <v>25</v>
      </c>
      <c r="I131" s="5" t="s">
        <v>3</v>
      </c>
      <c r="J131" s="5">
        <v>75</v>
      </c>
      <c r="K131" s="5">
        <v>83</v>
      </c>
      <c r="L131" s="5">
        <v>11</v>
      </c>
      <c r="M131" s="5">
        <v>169</v>
      </c>
      <c r="N131" s="23" t="s">
        <v>57</v>
      </c>
      <c r="O131" s="23" t="s">
        <v>58</v>
      </c>
      <c r="P131" s="23" t="s">
        <v>60</v>
      </c>
    </row>
    <row r="132" spans="1:16" x14ac:dyDescent="0.25">
      <c r="A132" s="4">
        <v>43451</v>
      </c>
      <c r="B132" s="4" t="s">
        <v>16</v>
      </c>
      <c r="C132" s="23" t="s">
        <v>36</v>
      </c>
      <c r="D132" s="5">
        <v>419299</v>
      </c>
      <c r="E132" s="5">
        <v>908480897</v>
      </c>
      <c r="F132" s="5">
        <v>46115</v>
      </c>
      <c r="G132" s="1">
        <v>16695</v>
      </c>
      <c r="H132" s="5" t="s">
        <v>26</v>
      </c>
      <c r="I132" s="5" t="s">
        <v>5</v>
      </c>
      <c r="J132" s="5">
        <v>96</v>
      </c>
      <c r="K132" s="5">
        <v>137</v>
      </c>
      <c r="L132" s="5">
        <v>38</v>
      </c>
      <c r="M132" s="5">
        <v>271</v>
      </c>
      <c r="N132" s="23" t="s">
        <v>57</v>
      </c>
      <c r="O132" s="23" t="s">
        <v>58</v>
      </c>
      <c r="P132" s="23" t="s">
        <v>60</v>
      </c>
    </row>
    <row r="133" spans="1:16" x14ac:dyDescent="0.25">
      <c r="A133" s="4">
        <v>43486</v>
      </c>
      <c r="B133" s="4" t="s">
        <v>2</v>
      </c>
      <c r="C133" s="23" t="s">
        <v>36</v>
      </c>
      <c r="D133" s="5">
        <v>419299</v>
      </c>
      <c r="E133" s="5">
        <v>908480897</v>
      </c>
      <c r="F133" s="5">
        <v>97069</v>
      </c>
      <c r="G133" s="1">
        <v>16054.5</v>
      </c>
      <c r="H133" s="5" t="s">
        <v>25</v>
      </c>
      <c r="I133" s="5" t="s">
        <v>3</v>
      </c>
      <c r="J133" s="5">
        <v>92</v>
      </c>
      <c r="K133" s="5">
        <v>51</v>
      </c>
      <c r="L133" s="5">
        <v>44</v>
      </c>
      <c r="M133" s="5">
        <v>187</v>
      </c>
      <c r="N133" s="23" t="s">
        <v>57</v>
      </c>
      <c r="O133" s="23" t="s">
        <v>58</v>
      </c>
      <c r="P133" s="23" t="s">
        <v>60</v>
      </c>
    </row>
    <row r="134" spans="1:16" x14ac:dyDescent="0.25">
      <c r="A134" s="4">
        <v>43101</v>
      </c>
      <c r="B134" s="4" t="s">
        <v>2</v>
      </c>
      <c r="C134" s="23" t="s">
        <v>36</v>
      </c>
      <c r="D134" s="5">
        <v>419299</v>
      </c>
      <c r="E134" s="5">
        <v>908480897</v>
      </c>
      <c r="F134" s="5">
        <v>59563</v>
      </c>
      <c r="G134" s="1">
        <v>22347</v>
      </c>
      <c r="H134" s="5" t="s">
        <v>25</v>
      </c>
      <c r="I134" s="5" t="s">
        <v>3</v>
      </c>
      <c r="J134" s="5">
        <v>129</v>
      </c>
      <c r="K134" s="5">
        <v>36</v>
      </c>
      <c r="L134" s="5">
        <v>57</v>
      </c>
      <c r="M134" s="5">
        <v>222</v>
      </c>
      <c r="N134" s="23" t="s">
        <v>57</v>
      </c>
      <c r="O134" s="23" t="s">
        <v>58</v>
      </c>
      <c r="P134" s="23" t="s">
        <v>60</v>
      </c>
    </row>
    <row r="135" spans="1:16" x14ac:dyDescent="0.25">
      <c r="A135" s="4">
        <v>43136</v>
      </c>
      <c r="B135" s="4" t="s">
        <v>4</v>
      </c>
      <c r="C135" s="23" t="s">
        <v>36</v>
      </c>
      <c r="D135" s="5">
        <v>419299</v>
      </c>
      <c r="E135" s="5">
        <v>908480897</v>
      </c>
      <c r="F135" s="5">
        <v>52803</v>
      </c>
      <c r="G135" s="1">
        <v>29040</v>
      </c>
      <c r="H135" s="5" t="s">
        <v>25</v>
      </c>
      <c r="I135" s="5" t="s">
        <v>5</v>
      </c>
      <c r="J135" s="5">
        <v>170</v>
      </c>
      <c r="K135" s="5">
        <v>224</v>
      </c>
      <c r="L135" s="5">
        <v>87</v>
      </c>
      <c r="M135" s="5">
        <v>481</v>
      </c>
      <c r="N135" s="23" t="s">
        <v>57</v>
      </c>
      <c r="O135" s="23" t="s">
        <v>58</v>
      </c>
      <c r="P135" s="23" t="s">
        <v>60</v>
      </c>
    </row>
    <row r="136" spans="1:16" x14ac:dyDescent="0.25">
      <c r="A136" s="4">
        <v>43171</v>
      </c>
      <c r="B136" s="4" t="s">
        <v>6</v>
      </c>
      <c r="C136" s="23" t="s">
        <v>36</v>
      </c>
      <c r="D136" s="5">
        <v>419299</v>
      </c>
      <c r="E136" s="5">
        <v>908480897</v>
      </c>
      <c r="F136" s="5">
        <v>84585</v>
      </c>
      <c r="G136" s="1">
        <v>14898</v>
      </c>
      <c r="H136" s="5" t="s">
        <v>25</v>
      </c>
      <c r="I136" s="5" t="s">
        <v>3</v>
      </c>
      <c r="J136" s="5">
        <v>84</v>
      </c>
      <c r="K136" s="5">
        <v>137</v>
      </c>
      <c r="L136" s="5">
        <v>81</v>
      </c>
      <c r="M136" s="5">
        <v>302</v>
      </c>
      <c r="N136" s="23" t="s">
        <v>57</v>
      </c>
      <c r="O136" s="23" t="s">
        <v>58</v>
      </c>
      <c r="P136" s="23" t="s">
        <v>60</v>
      </c>
    </row>
    <row r="137" spans="1:16" x14ac:dyDescent="0.25">
      <c r="A137" s="4">
        <v>43206</v>
      </c>
      <c r="B137" s="4" t="s">
        <v>8</v>
      </c>
      <c r="C137" s="23" t="s">
        <v>36</v>
      </c>
      <c r="D137" s="5">
        <v>419299</v>
      </c>
      <c r="E137" s="5">
        <v>908480897</v>
      </c>
      <c r="F137" s="5">
        <v>89835</v>
      </c>
      <c r="G137" s="1">
        <v>22041</v>
      </c>
      <c r="H137" s="5" t="s">
        <v>25</v>
      </c>
      <c r="I137" s="5" t="s">
        <v>3</v>
      </c>
      <c r="J137" s="5">
        <v>128</v>
      </c>
      <c r="K137" s="5">
        <v>26</v>
      </c>
      <c r="L137" s="5">
        <v>45</v>
      </c>
      <c r="M137" s="5">
        <v>199</v>
      </c>
      <c r="N137" s="23" t="s">
        <v>57</v>
      </c>
      <c r="O137" s="23" t="s">
        <v>58</v>
      </c>
      <c r="P137" s="23" t="s">
        <v>60</v>
      </c>
    </row>
    <row r="138" spans="1:16" x14ac:dyDescent="0.25">
      <c r="A138" s="4">
        <v>43241</v>
      </c>
      <c r="B138" s="4" t="s">
        <v>9</v>
      </c>
      <c r="C138" s="23" t="s">
        <v>36</v>
      </c>
      <c r="D138" s="5">
        <v>419299</v>
      </c>
      <c r="E138" s="5">
        <v>908480897</v>
      </c>
      <c r="F138" s="5">
        <v>77839</v>
      </c>
      <c r="G138" s="1">
        <v>19690.5</v>
      </c>
      <c r="H138" s="5" t="s">
        <v>25</v>
      </c>
      <c r="I138" s="5" t="s">
        <v>3</v>
      </c>
      <c r="J138" s="5">
        <v>114</v>
      </c>
      <c r="K138" s="5">
        <v>132</v>
      </c>
      <c r="L138" s="5">
        <v>15</v>
      </c>
      <c r="M138" s="5">
        <v>261</v>
      </c>
      <c r="N138" s="23" t="s">
        <v>57</v>
      </c>
      <c r="O138" s="23" t="s">
        <v>58</v>
      </c>
      <c r="P138" s="23" t="s">
        <v>60</v>
      </c>
    </row>
    <row r="139" spans="1:16" x14ac:dyDescent="0.25">
      <c r="A139" s="4">
        <v>43276</v>
      </c>
      <c r="B139" s="4" t="s">
        <v>10</v>
      </c>
      <c r="C139" s="23" t="s">
        <v>36</v>
      </c>
      <c r="D139" s="5">
        <v>419299</v>
      </c>
      <c r="E139" s="5">
        <v>908480897</v>
      </c>
      <c r="F139" s="5">
        <v>50078</v>
      </c>
      <c r="G139" s="1">
        <v>25042.5</v>
      </c>
      <c r="H139" s="5" t="s">
        <v>25</v>
      </c>
      <c r="I139" s="5" t="s">
        <v>3</v>
      </c>
      <c r="J139" s="5">
        <v>146</v>
      </c>
      <c r="K139" s="5">
        <v>29</v>
      </c>
      <c r="L139" s="5">
        <v>39</v>
      </c>
      <c r="M139" s="5">
        <v>214</v>
      </c>
      <c r="N139" s="23" t="s">
        <v>57</v>
      </c>
      <c r="O139" s="23" t="s">
        <v>58</v>
      </c>
      <c r="P139" s="23" t="s">
        <v>60</v>
      </c>
    </row>
    <row r="140" spans="1:16" x14ac:dyDescent="0.25">
      <c r="A140" s="4">
        <v>43311</v>
      </c>
      <c r="B140" s="4" t="s">
        <v>11</v>
      </c>
      <c r="C140" s="23" t="s">
        <v>36</v>
      </c>
      <c r="D140" s="5">
        <v>419299</v>
      </c>
      <c r="E140" s="5">
        <v>908480897</v>
      </c>
      <c r="F140" s="5">
        <v>27045</v>
      </c>
      <c r="G140" s="1">
        <v>28038</v>
      </c>
      <c r="H140" s="5" t="s">
        <v>25</v>
      </c>
      <c r="I140" s="5" t="s">
        <v>3</v>
      </c>
      <c r="J140" s="5">
        <v>164</v>
      </c>
      <c r="K140" s="5">
        <v>17</v>
      </c>
      <c r="L140" s="5">
        <v>62</v>
      </c>
      <c r="M140" s="5">
        <v>243</v>
      </c>
      <c r="N140" s="23" t="s">
        <v>57</v>
      </c>
      <c r="O140" s="23" t="s">
        <v>58</v>
      </c>
      <c r="P140" s="23" t="s">
        <v>60</v>
      </c>
    </row>
    <row r="141" spans="1:16" x14ac:dyDescent="0.25">
      <c r="A141" s="4">
        <v>43346</v>
      </c>
      <c r="B141" s="4" t="s">
        <v>13</v>
      </c>
      <c r="C141" s="23" t="s">
        <v>36</v>
      </c>
      <c r="D141" s="5">
        <v>419299</v>
      </c>
      <c r="E141" s="5">
        <v>908480897</v>
      </c>
      <c r="F141" s="5">
        <v>57227</v>
      </c>
      <c r="G141" s="1">
        <v>20004</v>
      </c>
      <c r="H141" s="5" t="s">
        <v>25</v>
      </c>
      <c r="I141" s="5" t="s">
        <v>3</v>
      </c>
      <c r="J141" s="5">
        <v>116</v>
      </c>
      <c r="K141" s="5">
        <v>150</v>
      </c>
      <c r="L141" s="5">
        <v>84</v>
      </c>
      <c r="M141" s="5">
        <v>350</v>
      </c>
      <c r="N141" s="23" t="s">
        <v>57</v>
      </c>
      <c r="O141" s="23" t="s">
        <v>58</v>
      </c>
      <c r="P141" s="23" t="s">
        <v>60</v>
      </c>
    </row>
    <row r="142" spans="1:16" x14ac:dyDescent="0.25">
      <c r="A142" s="4">
        <v>43381</v>
      </c>
      <c r="B142" s="4" t="s">
        <v>14</v>
      </c>
      <c r="C142" s="23" t="s">
        <v>36</v>
      </c>
      <c r="D142" s="5">
        <v>419299</v>
      </c>
      <c r="E142" s="5">
        <v>908480897</v>
      </c>
      <c r="F142" s="5">
        <v>52252</v>
      </c>
      <c r="G142" s="1">
        <v>23908.5</v>
      </c>
      <c r="H142" s="5" t="s">
        <v>26</v>
      </c>
      <c r="I142" s="5" t="s">
        <v>5</v>
      </c>
      <c r="J142" s="5">
        <v>138</v>
      </c>
      <c r="K142" s="5">
        <v>156</v>
      </c>
      <c r="L142" s="5">
        <v>87</v>
      </c>
      <c r="M142" s="5">
        <v>381</v>
      </c>
      <c r="N142" s="23" t="s">
        <v>57</v>
      </c>
      <c r="O142" s="23" t="s">
        <v>58</v>
      </c>
      <c r="P142" s="23" t="s">
        <v>60</v>
      </c>
    </row>
    <row r="143" spans="1:16" x14ac:dyDescent="0.25">
      <c r="A143" s="4">
        <v>43416</v>
      </c>
      <c r="B143" s="4" t="s">
        <v>15</v>
      </c>
      <c r="C143" s="23" t="s">
        <v>36</v>
      </c>
      <c r="D143" s="5">
        <v>419299</v>
      </c>
      <c r="E143" s="5">
        <v>908480897</v>
      </c>
      <c r="F143" s="5">
        <v>91396</v>
      </c>
      <c r="G143" s="1">
        <v>16705.5</v>
      </c>
      <c r="H143" s="5" t="s">
        <v>25</v>
      </c>
      <c r="I143" s="5" t="s">
        <v>3</v>
      </c>
      <c r="J143" s="5">
        <v>96</v>
      </c>
      <c r="K143" s="5">
        <v>164</v>
      </c>
      <c r="L143" s="5">
        <v>9</v>
      </c>
      <c r="M143" s="5">
        <v>269</v>
      </c>
      <c r="N143" s="23" t="s">
        <v>57</v>
      </c>
      <c r="O143" s="23" t="s">
        <v>58</v>
      </c>
      <c r="P143" s="23" t="s">
        <v>60</v>
      </c>
    </row>
    <row r="144" spans="1:16" x14ac:dyDescent="0.25">
      <c r="A144" s="4">
        <v>43451</v>
      </c>
      <c r="B144" s="4" t="s">
        <v>16</v>
      </c>
      <c r="C144" s="23" t="s">
        <v>36</v>
      </c>
      <c r="D144" s="5">
        <v>419299</v>
      </c>
      <c r="E144" s="5">
        <v>908480897</v>
      </c>
      <c r="F144" s="5">
        <v>83729</v>
      </c>
      <c r="G144" s="1">
        <v>29331</v>
      </c>
      <c r="H144" s="5" t="s">
        <v>25</v>
      </c>
      <c r="I144" s="5" t="s">
        <v>5</v>
      </c>
      <c r="J144" s="5">
        <v>171</v>
      </c>
      <c r="K144" s="5">
        <v>209</v>
      </c>
      <c r="L144" s="5">
        <v>51</v>
      </c>
      <c r="M144" s="5">
        <v>431</v>
      </c>
      <c r="N144" s="23" t="s">
        <v>57</v>
      </c>
      <c r="O144" s="23" t="s">
        <v>58</v>
      </c>
      <c r="P144" s="23" t="s">
        <v>60</v>
      </c>
    </row>
    <row r="145" spans="1:16" x14ac:dyDescent="0.25">
      <c r="A145" s="4">
        <v>43486</v>
      </c>
      <c r="B145" s="4" t="s">
        <v>2</v>
      </c>
      <c r="C145" s="23" t="s">
        <v>36</v>
      </c>
      <c r="D145" s="5">
        <v>419299</v>
      </c>
      <c r="E145" s="5">
        <v>908480897</v>
      </c>
      <c r="F145" s="5">
        <v>33351</v>
      </c>
      <c r="G145" s="1">
        <v>17335.5</v>
      </c>
      <c r="H145" s="5" t="s">
        <v>25</v>
      </c>
      <c r="I145" s="5" t="s">
        <v>3</v>
      </c>
      <c r="J145" s="5">
        <v>99</v>
      </c>
      <c r="K145" s="5">
        <v>218</v>
      </c>
      <c r="L145" s="5">
        <v>62</v>
      </c>
      <c r="M145" s="5">
        <v>379</v>
      </c>
      <c r="N145" s="23" t="s">
        <v>57</v>
      </c>
      <c r="O145" s="23" t="s">
        <v>58</v>
      </c>
      <c r="P145" s="23" t="s">
        <v>60</v>
      </c>
    </row>
    <row r="146" spans="1:16" x14ac:dyDescent="0.25">
      <c r="A146" s="4">
        <v>43115</v>
      </c>
      <c r="B146" s="4" t="s">
        <v>2</v>
      </c>
      <c r="C146" s="23" t="s">
        <v>36</v>
      </c>
      <c r="D146" s="5">
        <v>419299</v>
      </c>
      <c r="E146" s="5">
        <v>960814524</v>
      </c>
      <c r="F146" s="5">
        <v>92831</v>
      </c>
      <c r="G146" s="1">
        <v>45805.5</v>
      </c>
      <c r="H146" s="5" t="s">
        <v>25</v>
      </c>
      <c r="I146" s="5" t="s">
        <v>3</v>
      </c>
      <c r="J146" s="5">
        <v>179</v>
      </c>
      <c r="K146" s="5">
        <v>420</v>
      </c>
      <c r="L146" s="5">
        <v>60</v>
      </c>
      <c r="M146" s="5">
        <v>659</v>
      </c>
      <c r="N146" s="23" t="s">
        <v>57</v>
      </c>
      <c r="O146" s="23" t="s">
        <v>59</v>
      </c>
      <c r="P146" s="23" t="s">
        <v>60</v>
      </c>
    </row>
    <row r="147" spans="1:16" x14ac:dyDescent="0.25">
      <c r="A147" s="4">
        <v>43150</v>
      </c>
      <c r="B147" s="4" t="s">
        <v>4</v>
      </c>
      <c r="C147" s="23" t="s">
        <v>36</v>
      </c>
      <c r="D147" s="5">
        <v>419299</v>
      </c>
      <c r="E147" s="5">
        <v>960814524</v>
      </c>
      <c r="F147" s="5">
        <v>84611</v>
      </c>
      <c r="G147" s="1">
        <v>23241</v>
      </c>
      <c r="H147" s="5" t="s">
        <v>25</v>
      </c>
      <c r="I147" s="5" t="s">
        <v>3</v>
      </c>
      <c r="J147" s="5">
        <v>89</v>
      </c>
      <c r="K147" s="5">
        <v>249</v>
      </c>
      <c r="L147" s="5">
        <v>62</v>
      </c>
      <c r="M147" s="5">
        <v>400</v>
      </c>
      <c r="N147" s="23" t="s">
        <v>57</v>
      </c>
      <c r="O147" s="23" t="s">
        <v>59</v>
      </c>
      <c r="P147" s="23" t="s">
        <v>60</v>
      </c>
    </row>
    <row r="148" spans="1:16" x14ac:dyDescent="0.25">
      <c r="A148" s="4">
        <v>43185</v>
      </c>
      <c r="B148" s="4" t="s">
        <v>6</v>
      </c>
      <c r="C148" s="23" t="s">
        <v>36</v>
      </c>
      <c r="D148" s="5">
        <v>419299</v>
      </c>
      <c r="E148" s="5">
        <v>960814524</v>
      </c>
      <c r="F148" s="5">
        <v>39115</v>
      </c>
      <c r="G148" s="1">
        <v>27814.5</v>
      </c>
      <c r="H148" s="5" t="s">
        <v>25</v>
      </c>
      <c r="I148" s="5" t="s">
        <v>3</v>
      </c>
      <c r="J148" s="5">
        <v>107</v>
      </c>
      <c r="K148" s="5">
        <v>441</v>
      </c>
      <c r="L148" s="5">
        <v>63</v>
      </c>
      <c r="M148" s="5">
        <v>611</v>
      </c>
      <c r="N148" s="23" t="s">
        <v>57</v>
      </c>
      <c r="O148" s="23" t="s">
        <v>59</v>
      </c>
      <c r="P148" s="23" t="s">
        <v>60</v>
      </c>
    </row>
    <row r="149" spans="1:16" x14ac:dyDescent="0.25">
      <c r="A149" s="4">
        <v>43220</v>
      </c>
      <c r="B149" s="4" t="s">
        <v>8</v>
      </c>
      <c r="C149" s="23" t="s">
        <v>36</v>
      </c>
      <c r="D149" s="5">
        <v>419299</v>
      </c>
      <c r="E149" s="5">
        <v>960814524</v>
      </c>
      <c r="F149" s="5">
        <v>93943</v>
      </c>
      <c r="G149" s="1">
        <v>30513</v>
      </c>
      <c r="H149" s="5" t="s">
        <v>25</v>
      </c>
      <c r="I149" s="5" t="s">
        <v>3</v>
      </c>
      <c r="J149" s="5">
        <v>117</v>
      </c>
      <c r="K149" s="5">
        <v>443</v>
      </c>
      <c r="L149" s="5">
        <v>44</v>
      </c>
      <c r="M149" s="5">
        <v>604</v>
      </c>
      <c r="N149" s="23" t="s">
        <v>57</v>
      </c>
      <c r="O149" s="23" t="s">
        <v>59</v>
      </c>
      <c r="P149" s="23" t="s">
        <v>60</v>
      </c>
    </row>
    <row r="150" spans="1:16" x14ac:dyDescent="0.25">
      <c r="A150" s="4">
        <v>43255</v>
      </c>
      <c r="B150" s="4" t="s">
        <v>10</v>
      </c>
      <c r="C150" s="23" t="s">
        <v>36</v>
      </c>
      <c r="D150" s="5">
        <v>419299</v>
      </c>
      <c r="E150" s="5">
        <v>960814524</v>
      </c>
      <c r="F150" s="5">
        <v>11778</v>
      </c>
      <c r="G150" s="1">
        <v>45268.5</v>
      </c>
      <c r="H150" s="5" t="s">
        <v>25</v>
      </c>
      <c r="I150" s="5" t="s">
        <v>5</v>
      </c>
      <c r="J150" s="5">
        <v>177</v>
      </c>
      <c r="K150" s="5">
        <v>188</v>
      </c>
      <c r="L150" s="5">
        <v>78</v>
      </c>
      <c r="M150" s="5">
        <v>443</v>
      </c>
      <c r="N150" s="23" t="s">
        <v>57</v>
      </c>
      <c r="O150" s="23" t="s">
        <v>59</v>
      </c>
      <c r="P150" s="23" t="s">
        <v>60</v>
      </c>
    </row>
    <row r="151" spans="1:16" x14ac:dyDescent="0.25">
      <c r="A151" s="4">
        <v>43290</v>
      </c>
      <c r="B151" s="4" t="s">
        <v>11</v>
      </c>
      <c r="C151" s="23" t="s">
        <v>36</v>
      </c>
      <c r="D151" s="5">
        <v>419299</v>
      </c>
      <c r="E151" s="5">
        <v>960814524</v>
      </c>
      <c r="F151" s="5">
        <v>80299</v>
      </c>
      <c r="G151" s="1">
        <v>31726.5</v>
      </c>
      <c r="H151" s="5" t="s">
        <v>25</v>
      </c>
      <c r="I151" s="5" t="s">
        <v>3</v>
      </c>
      <c r="J151" s="5">
        <v>123</v>
      </c>
      <c r="K151" s="5">
        <v>87</v>
      </c>
      <c r="L151" s="5">
        <v>47</v>
      </c>
      <c r="M151" s="5">
        <v>257</v>
      </c>
      <c r="N151" s="23" t="s">
        <v>57</v>
      </c>
      <c r="O151" s="23" t="s">
        <v>59</v>
      </c>
      <c r="P151" s="23" t="s">
        <v>60</v>
      </c>
    </row>
    <row r="152" spans="1:16" x14ac:dyDescent="0.25">
      <c r="A152" s="4">
        <v>43325</v>
      </c>
      <c r="B152" s="4" t="s">
        <v>12</v>
      </c>
      <c r="C152" s="23" t="s">
        <v>36</v>
      </c>
      <c r="D152" s="5">
        <v>419299</v>
      </c>
      <c r="E152" s="5">
        <v>960814524</v>
      </c>
      <c r="F152" s="5">
        <v>98175</v>
      </c>
      <c r="G152" s="1">
        <v>28206</v>
      </c>
      <c r="H152" s="5" t="s">
        <v>26</v>
      </c>
      <c r="I152" s="5" t="s">
        <v>5</v>
      </c>
      <c r="J152" s="5">
        <v>108</v>
      </c>
      <c r="K152" s="5">
        <v>305</v>
      </c>
      <c r="L152" s="5">
        <v>9</v>
      </c>
      <c r="M152" s="5">
        <v>422</v>
      </c>
      <c r="N152" s="23" t="s">
        <v>57</v>
      </c>
      <c r="O152" s="23" t="s">
        <v>59</v>
      </c>
      <c r="P152" s="23" t="s">
        <v>60</v>
      </c>
    </row>
    <row r="153" spans="1:16" x14ac:dyDescent="0.25">
      <c r="A153" s="4">
        <v>43360</v>
      </c>
      <c r="B153" s="4" t="s">
        <v>13</v>
      </c>
      <c r="C153" s="23" t="s">
        <v>36</v>
      </c>
      <c r="D153" s="5">
        <v>419299</v>
      </c>
      <c r="E153" s="5">
        <v>960814524</v>
      </c>
      <c r="F153" s="5">
        <v>17141</v>
      </c>
      <c r="G153" s="1">
        <v>34879.5</v>
      </c>
      <c r="H153" s="5" t="s">
        <v>25</v>
      </c>
      <c r="I153" s="5" t="s">
        <v>3</v>
      </c>
      <c r="J153" s="5">
        <v>135</v>
      </c>
      <c r="K153" s="5">
        <v>98</v>
      </c>
      <c r="L153" s="5">
        <v>35</v>
      </c>
      <c r="M153" s="5">
        <v>268</v>
      </c>
      <c r="N153" s="23" t="s">
        <v>57</v>
      </c>
      <c r="O153" s="23" t="s">
        <v>59</v>
      </c>
      <c r="P153" s="23" t="s">
        <v>60</v>
      </c>
    </row>
    <row r="154" spans="1:16" x14ac:dyDescent="0.25">
      <c r="A154" s="4">
        <v>43395</v>
      </c>
      <c r="B154" s="4" t="s">
        <v>14</v>
      </c>
      <c r="C154" s="23" t="s">
        <v>36</v>
      </c>
      <c r="D154" s="5">
        <v>419299</v>
      </c>
      <c r="E154" s="5">
        <v>960814524</v>
      </c>
      <c r="F154" s="5">
        <v>35606</v>
      </c>
      <c r="G154" s="1">
        <v>38121</v>
      </c>
      <c r="H154" s="5" t="s">
        <v>25</v>
      </c>
      <c r="I154" s="5" t="s">
        <v>3</v>
      </c>
      <c r="J154" s="5">
        <v>147</v>
      </c>
      <c r="K154" s="5">
        <v>335</v>
      </c>
      <c r="L154" s="5">
        <v>44</v>
      </c>
      <c r="M154" s="5">
        <v>526</v>
      </c>
      <c r="N154" s="23" t="s">
        <v>57</v>
      </c>
      <c r="O154" s="23" t="s">
        <v>59</v>
      </c>
      <c r="P154" s="23" t="s">
        <v>60</v>
      </c>
    </row>
    <row r="155" spans="1:16" x14ac:dyDescent="0.25">
      <c r="A155" s="4">
        <v>43430</v>
      </c>
      <c r="B155" s="4" t="s">
        <v>15</v>
      </c>
      <c r="C155" s="23" t="s">
        <v>36</v>
      </c>
      <c r="D155" s="5">
        <v>419299</v>
      </c>
      <c r="E155" s="5">
        <v>960814524</v>
      </c>
      <c r="F155" s="5">
        <v>98629</v>
      </c>
      <c r="G155" s="1">
        <v>27225</v>
      </c>
      <c r="H155" s="5" t="s">
        <v>25</v>
      </c>
      <c r="I155" s="5" t="s">
        <v>3</v>
      </c>
      <c r="J155" s="5">
        <v>105</v>
      </c>
      <c r="K155" s="5">
        <v>81</v>
      </c>
      <c r="L155" s="5">
        <v>54</v>
      </c>
      <c r="M155" s="5">
        <v>240</v>
      </c>
      <c r="N155" s="23" t="s">
        <v>57</v>
      </c>
      <c r="O155" s="23" t="s">
        <v>59</v>
      </c>
      <c r="P155" s="23" t="s">
        <v>60</v>
      </c>
    </row>
    <row r="156" spans="1:16" x14ac:dyDescent="0.25">
      <c r="A156" s="4">
        <v>43465</v>
      </c>
      <c r="B156" s="4" t="s">
        <v>16</v>
      </c>
      <c r="C156" s="23" t="s">
        <v>36</v>
      </c>
      <c r="D156" s="5">
        <v>419299</v>
      </c>
      <c r="E156" s="5">
        <v>960814524</v>
      </c>
      <c r="F156" s="5">
        <v>35197</v>
      </c>
      <c r="G156" s="1">
        <v>30000</v>
      </c>
      <c r="H156" s="5" t="s">
        <v>25</v>
      </c>
      <c r="I156" s="5" t="s">
        <v>3</v>
      </c>
      <c r="J156" s="5">
        <v>116</v>
      </c>
      <c r="K156" s="5">
        <v>287</v>
      </c>
      <c r="L156" s="5">
        <v>18</v>
      </c>
      <c r="M156" s="5">
        <v>421</v>
      </c>
      <c r="N156" s="23" t="s">
        <v>57</v>
      </c>
      <c r="O156" s="23" t="s">
        <v>59</v>
      </c>
      <c r="P156" s="23" t="s">
        <v>60</v>
      </c>
    </row>
    <row r="157" spans="1:16" x14ac:dyDescent="0.25">
      <c r="A157" s="4">
        <v>43500</v>
      </c>
      <c r="B157" s="4" t="s">
        <v>4</v>
      </c>
      <c r="C157" s="23" t="s">
        <v>36</v>
      </c>
      <c r="D157" s="5">
        <v>419299</v>
      </c>
      <c r="E157" s="5">
        <v>960814524</v>
      </c>
      <c r="F157" s="5">
        <v>58518</v>
      </c>
      <c r="G157" s="1">
        <v>40381.5</v>
      </c>
      <c r="H157" s="5" t="s">
        <v>25</v>
      </c>
      <c r="I157" s="5" t="s">
        <v>3</v>
      </c>
      <c r="J157" s="5">
        <v>156</v>
      </c>
      <c r="K157" s="5">
        <v>353</v>
      </c>
      <c r="L157" s="5">
        <v>75</v>
      </c>
      <c r="M157" s="5">
        <v>584</v>
      </c>
      <c r="N157" s="23" t="s">
        <v>57</v>
      </c>
      <c r="O157" s="23" t="s">
        <v>59</v>
      </c>
      <c r="P157" s="23" t="s">
        <v>60</v>
      </c>
    </row>
    <row r="158" spans="1:16" x14ac:dyDescent="0.25">
      <c r="A158" s="4">
        <v>43115</v>
      </c>
      <c r="B158" s="4" t="s">
        <v>2</v>
      </c>
      <c r="C158" s="23" t="s">
        <v>36</v>
      </c>
      <c r="D158" s="5">
        <v>419299</v>
      </c>
      <c r="E158" s="5">
        <v>960814524</v>
      </c>
      <c r="F158" s="5">
        <v>97927</v>
      </c>
      <c r="G158" s="1">
        <v>40383</v>
      </c>
      <c r="H158" s="5" t="s">
        <v>25</v>
      </c>
      <c r="I158" s="5" t="s">
        <v>3</v>
      </c>
      <c r="J158" s="5">
        <v>156</v>
      </c>
      <c r="K158" s="5">
        <v>354</v>
      </c>
      <c r="L158" s="5">
        <v>81</v>
      </c>
      <c r="M158" s="5">
        <v>591</v>
      </c>
      <c r="N158" s="23" t="s">
        <v>57</v>
      </c>
      <c r="O158" s="23" t="s">
        <v>59</v>
      </c>
      <c r="P158" s="23" t="s">
        <v>60</v>
      </c>
    </row>
    <row r="159" spans="1:16" x14ac:dyDescent="0.25">
      <c r="A159" s="4">
        <v>43150</v>
      </c>
      <c r="B159" s="4" t="s">
        <v>4</v>
      </c>
      <c r="C159" s="23" t="s">
        <v>36</v>
      </c>
      <c r="D159" s="5">
        <v>419299</v>
      </c>
      <c r="E159" s="5">
        <v>960814524</v>
      </c>
      <c r="F159" s="5">
        <v>45570</v>
      </c>
      <c r="G159" s="1">
        <v>29128.5</v>
      </c>
      <c r="H159" s="5" t="s">
        <v>25</v>
      </c>
      <c r="I159" s="5" t="s">
        <v>3</v>
      </c>
      <c r="J159" s="5">
        <v>111</v>
      </c>
      <c r="K159" s="5">
        <v>351</v>
      </c>
      <c r="L159" s="5">
        <v>51</v>
      </c>
      <c r="M159" s="5">
        <v>513</v>
      </c>
      <c r="N159" s="23" t="s">
        <v>57</v>
      </c>
      <c r="O159" s="23" t="s">
        <v>59</v>
      </c>
      <c r="P159" s="23" t="s">
        <v>60</v>
      </c>
    </row>
    <row r="160" spans="1:16" x14ac:dyDescent="0.25">
      <c r="A160" s="4">
        <v>43185</v>
      </c>
      <c r="B160" s="4" t="s">
        <v>6</v>
      </c>
      <c r="C160" s="23" t="s">
        <v>36</v>
      </c>
      <c r="D160" s="5">
        <v>419299</v>
      </c>
      <c r="E160" s="5">
        <v>960814524</v>
      </c>
      <c r="F160" s="5">
        <v>75239</v>
      </c>
      <c r="G160" s="1">
        <v>29013</v>
      </c>
      <c r="H160" s="5" t="s">
        <v>25</v>
      </c>
      <c r="I160" s="5" t="s">
        <v>3</v>
      </c>
      <c r="J160" s="5">
        <v>111</v>
      </c>
      <c r="K160" s="5">
        <v>48</v>
      </c>
      <c r="L160" s="5">
        <v>62</v>
      </c>
      <c r="M160" s="5">
        <v>221</v>
      </c>
      <c r="N160" s="23" t="s">
        <v>57</v>
      </c>
      <c r="O160" s="23" t="s">
        <v>59</v>
      </c>
      <c r="P160" s="23" t="s">
        <v>60</v>
      </c>
    </row>
    <row r="161" spans="1:16" x14ac:dyDescent="0.25">
      <c r="A161" s="4">
        <v>43220</v>
      </c>
      <c r="B161" s="4" t="s">
        <v>8</v>
      </c>
      <c r="C161" s="23" t="s">
        <v>36</v>
      </c>
      <c r="D161" s="5">
        <v>419299</v>
      </c>
      <c r="E161" s="5">
        <v>960814524</v>
      </c>
      <c r="F161" s="5">
        <v>50307</v>
      </c>
      <c r="G161" s="1">
        <v>26811</v>
      </c>
      <c r="H161" s="5" t="s">
        <v>25</v>
      </c>
      <c r="I161" s="5" t="s">
        <v>3</v>
      </c>
      <c r="J161" s="5">
        <v>102</v>
      </c>
      <c r="K161" s="5">
        <v>171</v>
      </c>
      <c r="L161" s="5">
        <v>56</v>
      </c>
      <c r="M161" s="5">
        <v>329</v>
      </c>
      <c r="N161" s="23" t="s">
        <v>57</v>
      </c>
      <c r="O161" s="23" t="s">
        <v>59</v>
      </c>
      <c r="P161" s="23" t="s">
        <v>60</v>
      </c>
    </row>
    <row r="162" spans="1:16" x14ac:dyDescent="0.25">
      <c r="A162" s="4">
        <v>43255</v>
      </c>
      <c r="B162" s="4" t="s">
        <v>10</v>
      </c>
      <c r="C162" s="23" t="s">
        <v>36</v>
      </c>
      <c r="D162" s="5">
        <v>419299</v>
      </c>
      <c r="E162" s="5">
        <v>960814524</v>
      </c>
      <c r="F162" s="5">
        <v>62177</v>
      </c>
      <c r="G162" s="1">
        <v>25513.5</v>
      </c>
      <c r="H162" s="5" t="s">
        <v>25</v>
      </c>
      <c r="I162" s="5" t="s">
        <v>5</v>
      </c>
      <c r="J162" s="5">
        <v>98</v>
      </c>
      <c r="K162" s="5">
        <v>312</v>
      </c>
      <c r="L162" s="5">
        <v>42</v>
      </c>
      <c r="M162" s="5">
        <v>452</v>
      </c>
      <c r="N162" s="23" t="s">
        <v>57</v>
      </c>
      <c r="O162" s="23" t="s">
        <v>59</v>
      </c>
      <c r="P162" s="23" t="s">
        <v>60</v>
      </c>
    </row>
    <row r="163" spans="1:16" x14ac:dyDescent="0.25">
      <c r="A163" s="4">
        <v>43290</v>
      </c>
      <c r="B163" s="4" t="s">
        <v>11</v>
      </c>
      <c r="C163" s="23" t="s">
        <v>36</v>
      </c>
      <c r="D163" s="5">
        <v>419299</v>
      </c>
      <c r="E163" s="5">
        <v>960814524</v>
      </c>
      <c r="F163" s="5">
        <v>33498</v>
      </c>
      <c r="G163" s="1">
        <v>19657.5</v>
      </c>
      <c r="H163" s="5" t="s">
        <v>25</v>
      </c>
      <c r="I163" s="5" t="s">
        <v>3</v>
      </c>
      <c r="J163" s="5">
        <v>74</v>
      </c>
      <c r="K163" s="5">
        <v>306</v>
      </c>
      <c r="L163" s="5">
        <v>11</v>
      </c>
      <c r="M163" s="5">
        <v>391</v>
      </c>
      <c r="N163" s="23" t="s">
        <v>57</v>
      </c>
      <c r="O163" s="23" t="s">
        <v>59</v>
      </c>
      <c r="P163" s="23" t="s">
        <v>60</v>
      </c>
    </row>
    <row r="164" spans="1:16" x14ac:dyDescent="0.25">
      <c r="A164" s="4">
        <v>43325</v>
      </c>
      <c r="B164" s="4" t="s">
        <v>12</v>
      </c>
      <c r="C164" s="23" t="s">
        <v>36</v>
      </c>
      <c r="D164" s="5">
        <v>419299</v>
      </c>
      <c r="E164" s="5">
        <v>960814524</v>
      </c>
      <c r="F164" s="5">
        <v>34928</v>
      </c>
      <c r="G164" s="1">
        <v>34005</v>
      </c>
      <c r="H164" s="5" t="s">
        <v>25</v>
      </c>
      <c r="I164" s="5" t="s">
        <v>5</v>
      </c>
      <c r="J164" s="5">
        <v>132</v>
      </c>
      <c r="K164" s="5">
        <v>164</v>
      </c>
      <c r="L164" s="5">
        <v>30</v>
      </c>
      <c r="M164" s="5">
        <v>326</v>
      </c>
      <c r="N164" s="23" t="s">
        <v>57</v>
      </c>
      <c r="O164" s="23" t="s">
        <v>59</v>
      </c>
      <c r="P164" s="23" t="s">
        <v>60</v>
      </c>
    </row>
    <row r="165" spans="1:16" x14ac:dyDescent="0.25">
      <c r="A165" s="4">
        <v>43360</v>
      </c>
      <c r="B165" s="4" t="s">
        <v>13</v>
      </c>
      <c r="C165" s="23" t="s">
        <v>36</v>
      </c>
      <c r="D165" s="5">
        <v>419299</v>
      </c>
      <c r="E165" s="5">
        <v>960814524</v>
      </c>
      <c r="F165" s="5">
        <v>77434</v>
      </c>
      <c r="G165" s="1">
        <v>33213</v>
      </c>
      <c r="H165" s="5" t="s">
        <v>25</v>
      </c>
      <c r="I165" s="5" t="s">
        <v>3</v>
      </c>
      <c r="J165" s="5">
        <v>128</v>
      </c>
      <c r="K165" s="5">
        <v>444</v>
      </c>
      <c r="L165" s="5">
        <v>38</v>
      </c>
      <c r="M165" s="5">
        <v>610</v>
      </c>
      <c r="N165" s="23" t="s">
        <v>57</v>
      </c>
      <c r="O165" s="23" t="s">
        <v>59</v>
      </c>
      <c r="P165" s="23" t="s">
        <v>60</v>
      </c>
    </row>
    <row r="166" spans="1:16" x14ac:dyDescent="0.25">
      <c r="A166" s="4">
        <v>43395</v>
      </c>
      <c r="B166" s="4" t="s">
        <v>14</v>
      </c>
      <c r="C166" s="23" t="s">
        <v>36</v>
      </c>
      <c r="D166" s="5">
        <v>419299</v>
      </c>
      <c r="E166" s="5">
        <v>960814524</v>
      </c>
      <c r="F166" s="5">
        <v>30871</v>
      </c>
      <c r="G166" s="1">
        <v>19113</v>
      </c>
      <c r="H166" s="5" t="s">
        <v>25</v>
      </c>
      <c r="I166" s="5" t="s">
        <v>3</v>
      </c>
      <c r="J166" s="5">
        <v>72</v>
      </c>
      <c r="K166" s="5">
        <v>57</v>
      </c>
      <c r="L166" s="5">
        <v>17</v>
      </c>
      <c r="M166" s="5">
        <v>146</v>
      </c>
      <c r="N166" s="23" t="s">
        <v>57</v>
      </c>
      <c r="O166" s="23" t="s">
        <v>59</v>
      </c>
      <c r="P166" s="23" t="s">
        <v>60</v>
      </c>
    </row>
    <row r="167" spans="1:16" x14ac:dyDescent="0.25">
      <c r="A167" s="4">
        <v>43430</v>
      </c>
      <c r="B167" s="4" t="s">
        <v>15</v>
      </c>
      <c r="C167" s="23" t="s">
        <v>36</v>
      </c>
      <c r="D167" s="5">
        <v>419299</v>
      </c>
      <c r="E167" s="5">
        <v>960814524</v>
      </c>
      <c r="F167" s="5">
        <v>83292</v>
      </c>
      <c r="G167" s="1">
        <v>35358</v>
      </c>
      <c r="H167" s="5" t="s">
        <v>25</v>
      </c>
      <c r="I167" s="5" t="s">
        <v>3</v>
      </c>
      <c r="J167" s="5">
        <v>137</v>
      </c>
      <c r="K167" s="5">
        <v>165</v>
      </c>
      <c r="L167" s="5">
        <v>54</v>
      </c>
      <c r="M167" s="5">
        <v>356</v>
      </c>
      <c r="N167" s="23" t="s">
        <v>57</v>
      </c>
      <c r="O167" s="23" t="s">
        <v>59</v>
      </c>
      <c r="P167" s="23" t="s">
        <v>60</v>
      </c>
    </row>
    <row r="168" spans="1:16" x14ac:dyDescent="0.25">
      <c r="A168" s="4">
        <v>43465</v>
      </c>
      <c r="B168" s="4" t="s">
        <v>16</v>
      </c>
      <c r="C168" s="23" t="s">
        <v>36</v>
      </c>
      <c r="D168" s="5">
        <v>419299</v>
      </c>
      <c r="E168" s="5">
        <v>960814524</v>
      </c>
      <c r="F168" s="5">
        <v>76010</v>
      </c>
      <c r="G168" s="1">
        <v>27780</v>
      </c>
      <c r="H168" s="5" t="s">
        <v>25</v>
      </c>
      <c r="I168" s="5" t="s">
        <v>3</v>
      </c>
      <c r="J168" s="5">
        <v>107</v>
      </c>
      <c r="K168" s="5">
        <v>354</v>
      </c>
      <c r="L168" s="5">
        <v>56</v>
      </c>
      <c r="M168" s="5">
        <v>517</v>
      </c>
      <c r="N168" s="23" t="s">
        <v>57</v>
      </c>
      <c r="O168" s="23" t="s">
        <v>59</v>
      </c>
      <c r="P168" s="23" t="s">
        <v>60</v>
      </c>
    </row>
    <row r="169" spans="1:16" x14ac:dyDescent="0.25">
      <c r="A169" s="4">
        <v>43500</v>
      </c>
      <c r="B169" s="4" t="s">
        <v>4</v>
      </c>
      <c r="C169" s="23" t="s">
        <v>36</v>
      </c>
      <c r="D169" s="5">
        <v>419299</v>
      </c>
      <c r="E169" s="5">
        <v>960814524</v>
      </c>
      <c r="F169" s="5">
        <v>64843</v>
      </c>
      <c r="G169" s="1">
        <v>39939</v>
      </c>
      <c r="H169" s="5" t="s">
        <v>25</v>
      </c>
      <c r="I169" s="5" t="s">
        <v>3</v>
      </c>
      <c r="J169" s="5">
        <v>155</v>
      </c>
      <c r="K169" s="5">
        <v>387</v>
      </c>
      <c r="L169" s="5">
        <v>17</v>
      </c>
      <c r="M169" s="5">
        <v>559</v>
      </c>
      <c r="N169" s="23" t="s">
        <v>57</v>
      </c>
      <c r="O169" s="23" t="s">
        <v>59</v>
      </c>
      <c r="P169" s="23" t="s">
        <v>60</v>
      </c>
    </row>
    <row r="170" spans="1:16" x14ac:dyDescent="0.25">
      <c r="A170" s="4">
        <v>43115</v>
      </c>
      <c r="B170" s="4" t="s">
        <v>2</v>
      </c>
      <c r="C170" s="23" t="s">
        <v>36</v>
      </c>
      <c r="D170" s="5">
        <v>419299</v>
      </c>
      <c r="E170" s="5">
        <v>960814524</v>
      </c>
      <c r="F170" s="5">
        <v>42626</v>
      </c>
      <c r="G170" s="1">
        <v>23757</v>
      </c>
      <c r="H170" s="5" t="s">
        <v>25</v>
      </c>
      <c r="I170" s="5" t="s">
        <v>3</v>
      </c>
      <c r="J170" s="5">
        <v>90</v>
      </c>
      <c r="K170" s="5">
        <v>432</v>
      </c>
      <c r="L170" s="5">
        <v>27</v>
      </c>
      <c r="M170" s="5">
        <v>549</v>
      </c>
      <c r="N170" s="23" t="s">
        <v>57</v>
      </c>
      <c r="O170" s="23" t="s">
        <v>59</v>
      </c>
      <c r="P170" s="23" t="s">
        <v>60</v>
      </c>
    </row>
    <row r="171" spans="1:16" x14ac:dyDescent="0.25">
      <c r="A171" s="4">
        <v>43150</v>
      </c>
      <c r="B171" s="4" t="s">
        <v>4</v>
      </c>
      <c r="C171" s="23" t="s">
        <v>36</v>
      </c>
      <c r="D171" s="5">
        <v>419299</v>
      </c>
      <c r="E171" s="5">
        <v>960814524</v>
      </c>
      <c r="F171" s="5">
        <v>28692</v>
      </c>
      <c r="G171" s="1">
        <v>30960</v>
      </c>
      <c r="H171" s="5" t="s">
        <v>25</v>
      </c>
      <c r="I171" s="5" t="s">
        <v>3</v>
      </c>
      <c r="J171" s="5">
        <v>119</v>
      </c>
      <c r="K171" s="5">
        <v>435</v>
      </c>
      <c r="L171" s="5">
        <v>42</v>
      </c>
      <c r="M171" s="5">
        <v>596</v>
      </c>
      <c r="N171" s="23" t="s">
        <v>57</v>
      </c>
      <c r="O171" s="23" t="s">
        <v>59</v>
      </c>
      <c r="P171" s="23" t="s">
        <v>60</v>
      </c>
    </row>
    <row r="172" spans="1:16" x14ac:dyDescent="0.25">
      <c r="A172" s="4">
        <v>43185</v>
      </c>
      <c r="B172" s="4" t="s">
        <v>6</v>
      </c>
      <c r="C172" s="23" t="s">
        <v>36</v>
      </c>
      <c r="D172" s="5">
        <v>419299</v>
      </c>
      <c r="E172" s="5">
        <v>960814524</v>
      </c>
      <c r="F172" s="5">
        <v>46125</v>
      </c>
      <c r="G172" s="1">
        <v>40270.5</v>
      </c>
      <c r="H172" s="5" t="s">
        <v>25</v>
      </c>
      <c r="I172" s="5" t="s">
        <v>3</v>
      </c>
      <c r="J172" s="5">
        <v>156</v>
      </c>
      <c r="K172" s="5">
        <v>75</v>
      </c>
      <c r="L172" s="5">
        <v>27</v>
      </c>
      <c r="M172" s="5">
        <v>258</v>
      </c>
      <c r="N172" s="23" t="s">
        <v>57</v>
      </c>
      <c r="O172" s="23" t="s">
        <v>59</v>
      </c>
      <c r="P172" s="23" t="s">
        <v>60</v>
      </c>
    </row>
    <row r="173" spans="1:16" x14ac:dyDescent="0.25">
      <c r="A173" s="4">
        <v>43220</v>
      </c>
      <c r="B173" s="4" t="s">
        <v>8</v>
      </c>
      <c r="C173" s="23" t="s">
        <v>36</v>
      </c>
      <c r="D173" s="5">
        <v>419299</v>
      </c>
      <c r="E173" s="5">
        <v>960814524</v>
      </c>
      <c r="F173" s="5">
        <v>94972</v>
      </c>
      <c r="G173" s="1">
        <v>37242</v>
      </c>
      <c r="H173" s="5" t="s">
        <v>25</v>
      </c>
      <c r="I173" s="5" t="s">
        <v>3</v>
      </c>
      <c r="J173" s="5">
        <v>144</v>
      </c>
      <c r="K173" s="5">
        <v>386</v>
      </c>
      <c r="L173" s="5">
        <v>53</v>
      </c>
      <c r="M173" s="5">
        <v>583</v>
      </c>
      <c r="N173" s="23" t="s">
        <v>57</v>
      </c>
      <c r="O173" s="23" t="s">
        <v>59</v>
      </c>
      <c r="P173" s="23" t="s">
        <v>60</v>
      </c>
    </row>
    <row r="174" spans="1:16" x14ac:dyDescent="0.25">
      <c r="A174" s="4">
        <v>43255</v>
      </c>
      <c r="B174" s="4" t="s">
        <v>10</v>
      </c>
      <c r="C174" s="23" t="s">
        <v>36</v>
      </c>
      <c r="D174" s="5">
        <v>419299</v>
      </c>
      <c r="E174" s="5">
        <v>960814524</v>
      </c>
      <c r="F174" s="5">
        <v>18388</v>
      </c>
      <c r="G174" s="1">
        <v>31810.5</v>
      </c>
      <c r="H174" s="5" t="s">
        <v>25</v>
      </c>
      <c r="I174" s="5" t="s">
        <v>5</v>
      </c>
      <c r="J174" s="5">
        <v>123</v>
      </c>
      <c r="K174" s="5">
        <v>297</v>
      </c>
      <c r="L174" s="5">
        <v>71</v>
      </c>
      <c r="M174" s="5">
        <v>491</v>
      </c>
      <c r="N174" s="23" t="s">
        <v>57</v>
      </c>
      <c r="O174" s="23" t="s">
        <v>59</v>
      </c>
      <c r="P174" s="23" t="s">
        <v>60</v>
      </c>
    </row>
    <row r="175" spans="1:16" x14ac:dyDescent="0.25">
      <c r="A175" s="4">
        <v>43290</v>
      </c>
      <c r="B175" s="4" t="s">
        <v>11</v>
      </c>
      <c r="C175" s="23" t="s">
        <v>36</v>
      </c>
      <c r="D175" s="5">
        <v>419299</v>
      </c>
      <c r="E175" s="5">
        <v>960814524</v>
      </c>
      <c r="F175" s="5">
        <v>62130</v>
      </c>
      <c r="G175" s="1">
        <v>25986</v>
      </c>
      <c r="H175" s="5" t="s">
        <v>25</v>
      </c>
      <c r="I175" s="5" t="s">
        <v>3</v>
      </c>
      <c r="J175" s="5">
        <v>99</v>
      </c>
      <c r="K175" s="5">
        <v>368</v>
      </c>
      <c r="L175" s="5">
        <v>54</v>
      </c>
      <c r="M175" s="5">
        <v>521</v>
      </c>
      <c r="N175" s="23" t="s">
        <v>57</v>
      </c>
      <c r="O175" s="23" t="s">
        <v>59</v>
      </c>
      <c r="P175" s="23" t="s">
        <v>60</v>
      </c>
    </row>
    <row r="176" spans="1:16" x14ac:dyDescent="0.25">
      <c r="A176" s="4">
        <v>43325</v>
      </c>
      <c r="B176" s="4" t="s">
        <v>12</v>
      </c>
      <c r="C176" s="23" t="s">
        <v>36</v>
      </c>
      <c r="D176" s="5">
        <v>419299</v>
      </c>
      <c r="E176" s="5">
        <v>960814524</v>
      </c>
      <c r="F176" s="5">
        <v>95152</v>
      </c>
      <c r="G176" s="1">
        <v>41733</v>
      </c>
      <c r="H176" s="5" t="s">
        <v>26</v>
      </c>
      <c r="I176" s="5" t="s">
        <v>5</v>
      </c>
      <c r="J176" s="5">
        <v>162</v>
      </c>
      <c r="K176" s="5">
        <v>354</v>
      </c>
      <c r="L176" s="5">
        <v>81</v>
      </c>
      <c r="M176" s="5">
        <v>597</v>
      </c>
      <c r="N176" s="23" t="s">
        <v>57</v>
      </c>
      <c r="O176" s="23" t="s">
        <v>59</v>
      </c>
      <c r="P176" s="23" t="s">
        <v>60</v>
      </c>
    </row>
    <row r="177" spans="1:16" x14ac:dyDescent="0.25">
      <c r="A177" s="4">
        <v>43360</v>
      </c>
      <c r="B177" s="4" t="s">
        <v>13</v>
      </c>
      <c r="C177" s="23" t="s">
        <v>36</v>
      </c>
      <c r="D177" s="5">
        <v>419299</v>
      </c>
      <c r="E177" s="5">
        <v>960814524</v>
      </c>
      <c r="F177" s="5">
        <v>21097</v>
      </c>
      <c r="G177" s="1">
        <v>32199</v>
      </c>
      <c r="H177" s="5" t="s">
        <v>25</v>
      </c>
      <c r="I177" s="5" t="s">
        <v>3</v>
      </c>
      <c r="J177" s="5">
        <v>125</v>
      </c>
      <c r="K177" s="5">
        <v>153</v>
      </c>
      <c r="L177" s="5">
        <v>12</v>
      </c>
      <c r="M177" s="5">
        <v>290</v>
      </c>
      <c r="N177" s="23" t="s">
        <v>57</v>
      </c>
      <c r="O177" s="23" t="s">
        <v>59</v>
      </c>
      <c r="P177" s="23" t="s">
        <v>60</v>
      </c>
    </row>
    <row r="178" spans="1:16" x14ac:dyDescent="0.25">
      <c r="A178" s="4">
        <v>43395</v>
      </c>
      <c r="B178" s="4" t="s">
        <v>14</v>
      </c>
      <c r="C178" s="23" t="s">
        <v>36</v>
      </c>
      <c r="D178" s="5">
        <v>419299</v>
      </c>
      <c r="E178" s="5">
        <v>960814524</v>
      </c>
      <c r="F178" s="5">
        <v>44346</v>
      </c>
      <c r="G178" s="1">
        <v>32163</v>
      </c>
      <c r="H178" s="5" t="s">
        <v>25</v>
      </c>
      <c r="I178" s="5" t="s">
        <v>3</v>
      </c>
      <c r="J178" s="5">
        <v>125</v>
      </c>
      <c r="K178" s="5">
        <v>39</v>
      </c>
      <c r="L178" s="5">
        <v>87</v>
      </c>
      <c r="M178" s="5">
        <v>251</v>
      </c>
      <c r="N178" s="23" t="s">
        <v>57</v>
      </c>
      <c r="O178" s="23" t="s">
        <v>59</v>
      </c>
      <c r="P178" s="23" t="s">
        <v>60</v>
      </c>
    </row>
    <row r="179" spans="1:16" x14ac:dyDescent="0.25">
      <c r="A179" s="4">
        <v>43430</v>
      </c>
      <c r="B179" s="4" t="s">
        <v>15</v>
      </c>
      <c r="C179" s="23" t="s">
        <v>36</v>
      </c>
      <c r="D179" s="5">
        <v>419299</v>
      </c>
      <c r="E179" s="5">
        <v>960814524</v>
      </c>
      <c r="F179" s="5">
        <v>26762</v>
      </c>
      <c r="G179" s="1">
        <v>40771.5</v>
      </c>
      <c r="H179" s="5" t="s">
        <v>25</v>
      </c>
      <c r="I179" s="5" t="s">
        <v>3</v>
      </c>
      <c r="J179" s="5">
        <v>159</v>
      </c>
      <c r="K179" s="5">
        <v>207</v>
      </c>
      <c r="L179" s="5">
        <v>42</v>
      </c>
      <c r="M179" s="5">
        <v>408</v>
      </c>
      <c r="N179" s="23" t="s">
        <v>57</v>
      </c>
      <c r="O179" s="23" t="s">
        <v>59</v>
      </c>
      <c r="P179" s="23" t="s">
        <v>60</v>
      </c>
    </row>
    <row r="180" spans="1:16" x14ac:dyDescent="0.25">
      <c r="A180" s="4">
        <v>43465</v>
      </c>
      <c r="B180" s="4" t="s">
        <v>16</v>
      </c>
      <c r="C180" s="23" t="s">
        <v>36</v>
      </c>
      <c r="D180" s="5">
        <v>419299</v>
      </c>
      <c r="E180" s="5">
        <v>960814524</v>
      </c>
      <c r="F180" s="5">
        <v>14993</v>
      </c>
      <c r="G180" s="1">
        <v>20017.5</v>
      </c>
      <c r="H180" s="5" t="s">
        <v>25</v>
      </c>
      <c r="I180" s="5" t="s">
        <v>3</v>
      </c>
      <c r="J180" s="5">
        <v>75</v>
      </c>
      <c r="K180" s="5">
        <v>65</v>
      </c>
      <c r="L180" s="5">
        <v>30</v>
      </c>
      <c r="M180" s="5">
        <v>170</v>
      </c>
      <c r="N180" s="23" t="s">
        <v>57</v>
      </c>
      <c r="O180" s="23" t="s">
        <v>59</v>
      </c>
      <c r="P180" s="23" t="s">
        <v>60</v>
      </c>
    </row>
    <row r="181" spans="1:16" x14ac:dyDescent="0.25">
      <c r="A181" s="4">
        <v>43500</v>
      </c>
      <c r="B181" s="4" t="s">
        <v>4</v>
      </c>
      <c r="C181" s="23" t="s">
        <v>36</v>
      </c>
      <c r="D181" s="5">
        <v>419299</v>
      </c>
      <c r="E181" s="5">
        <v>960814524</v>
      </c>
      <c r="F181" s="5">
        <v>70207</v>
      </c>
      <c r="G181" s="1">
        <v>23181</v>
      </c>
      <c r="H181" s="5" t="s">
        <v>25</v>
      </c>
      <c r="I181" s="5" t="s">
        <v>3</v>
      </c>
      <c r="J181" s="5">
        <v>89</v>
      </c>
      <c r="K181" s="5">
        <v>89</v>
      </c>
      <c r="L181" s="5">
        <v>78</v>
      </c>
      <c r="M181" s="5">
        <v>256</v>
      </c>
      <c r="N181" s="23" t="s">
        <v>57</v>
      </c>
      <c r="O181" s="23" t="s">
        <v>59</v>
      </c>
      <c r="P181" s="23" t="s">
        <v>60</v>
      </c>
    </row>
    <row r="182" spans="1:16" x14ac:dyDescent="0.25">
      <c r="A182" s="4">
        <v>43115</v>
      </c>
      <c r="B182" s="4" t="s">
        <v>2</v>
      </c>
      <c r="C182" s="23" t="s">
        <v>36</v>
      </c>
      <c r="D182" s="5">
        <v>419299</v>
      </c>
      <c r="E182" s="5">
        <v>960814524</v>
      </c>
      <c r="F182" s="5">
        <v>75375</v>
      </c>
      <c r="G182" s="1">
        <v>29977.5</v>
      </c>
      <c r="H182" s="5" t="s">
        <v>25</v>
      </c>
      <c r="I182" s="5" t="s">
        <v>3</v>
      </c>
      <c r="J182" s="5">
        <v>116</v>
      </c>
      <c r="K182" s="5">
        <v>224</v>
      </c>
      <c r="L182" s="5">
        <v>21</v>
      </c>
      <c r="M182" s="5">
        <v>361</v>
      </c>
      <c r="N182" s="23" t="s">
        <v>57</v>
      </c>
      <c r="O182" s="23" t="s">
        <v>59</v>
      </c>
      <c r="P182" s="23" t="s">
        <v>60</v>
      </c>
    </row>
    <row r="183" spans="1:16" x14ac:dyDescent="0.25">
      <c r="A183" s="4">
        <v>43150</v>
      </c>
      <c r="B183" s="4" t="s">
        <v>4</v>
      </c>
      <c r="C183" s="23" t="s">
        <v>36</v>
      </c>
      <c r="D183" s="5">
        <v>419299</v>
      </c>
      <c r="E183" s="5">
        <v>960814524</v>
      </c>
      <c r="F183" s="5">
        <v>48185</v>
      </c>
      <c r="G183" s="1">
        <v>34017</v>
      </c>
      <c r="H183" s="5" t="s">
        <v>25</v>
      </c>
      <c r="I183" s="5" t="s">
        <v>3</v>
      </c>
      <c r="J183" s="5">
        <v>132</v>
      </c>
      <c r="K183" s="5">
        <v>183</v>
      </c>
      <c r="L183" s="5">
        <v>80</v>
      </c>
      <c r="M183" s="5">
        <v>395</v>
      </c>
      <c r="N183" s="23" t="s">
        <v>57</v>
      </c>
      <c r="O183" s="23" t="s">
        <v>59</v>
      </c>
      <c r="P183" s="23" t="s">
        <v>60</v>
      </c>
    </row>
    <row r="184" spans="1:16" x14ac:dyDescent="0.25">
      <c r="A184" s="4">
        <v>43185</v>
      </c>
      <c r="B184" s="4" t="s">
        <v>6</v>
      </c>
      <c r="C184" s="23" t="s">
        <v>36</v>
      </c>
      <c r="D184" s="5">
        <v>419299</v>
      </c>
      <c r="E184" s="5">
        <v>960814524</v>
      </c>
      <c r="F184" s="5">
        <v>18753</v>
      </c>
      <c r="G184" s="1">
        <v>37567.5</v>
      </c>
      <c r="H184" s="5" t="s">
        <v>25</v>
      </c>
      <c r="I184" s="5" t="s">
        <v>3</v>
      </c>
      <c r="J184" s="5">
        <v>146</v>
      </c>
      <c r="K184" s="5">
        <v>63</v>
      </c>
      <c r="L184" s="5">
        <v>47</v>
      </c>
      <c r="M184" s="5">
        <v>256</v>
      </c>
      <c r="N184" s="23" t="s">
        <v>57</v>
      </c>
      <c r="O184" s="23" t="s">
        <v>59</v>
      </c>
      <c r="P184" s="23" t="s">
        <v>60</v>
      </c>
    </row>
    <row r="185" spans="1:16" x14ac:dyDescent="0.25">
      <c r="A185" s="4">
        <v>43220</v>
      </c>
      <c r="B185" s="4" t="s">
        <v>8</v>
      </c>
      <c r="C185" s="23" t="s">
        <v>36</v>
      </c>
      <c r="D185" s="5">
        <v>419299</v>
      </c>
      <c r="E185" s="5">
        <v>960814524</v>
      </c>
      <c r="F185" s="5">
        <v>92065</v>
      </c>
      <c r="G185" s="1">
        <v>36724.5</v>
      </c>
      <c r="H185" s="5" t="s">
        <v>25</v>
      </c>
      <c r="I185" s="5" t="s">
        <v>3</v>
      </c>
      <c r="J185" s="5">
        <v>143</v>
      </c>
      <c r="K185" s="5">
        <v>213</v>
      </c>
      <c r="L185" s="5">
        <v>35</v>
      </c>
      <c r="M185" s="5">
        <v>391</v>
      </c>
      <c r="N185" s="23" t="s">
        <v>57</v>
      </c>
      <c r="O185" s="23" t="s">
        <v>59</v>
      </c>
      <c r="P185" s="23" t="s">
        <v>60</v>
      </c>
    </row>
    <row r="186" spans="1:16" x14ac:dyDescent="0.25">
      <c r="A186" s="4">
        <v>43255</v>
      </c>
      <c r="B186" s="4" t="s">
        <v>10</v>
      </c>
      <c r="C186" s="23" t="s">
        <v>36</v>
      </c>
      <c r="D186" s="5">
        <v>419299</v>
      </c>
      <c r="E186" s="5">
        <v>960814524</v>
      </c>
      <c r="F186" s="5">
        <v>44464</v>
      </c>
      <c r="G186" s="1">
        <v>44430</v>
      </c>
      <c r="H186" s="5" t="s">
        <v>26</v>
      </c>
      <c r="I186" s="5" t="s">
        <v>5</v>
      </c>
      <c r="J186" s="5">
        <v>173</v>
      </c>
      <c r="K186" s="5">
        <v>362</v>
      </c>
      <c r="L186" s="5">
        <v>18</v>
      </c>
      <c r="M186" s="5">
        <v>553</v>
      </c>
      <c r="N186" s="23" t="s">
        <v>57</v>
      </c>
      <c r="O186" s="23" t="s">
        <v>59</v>
      </c>
      <c r="P186" s="23" t="s">
        <v>60</v>
      </c>
    </row>
    <row r="187" spans="1:16" x14ac:dyDescent="0.25">
      <c r="A187" s="4">
        <v>43290</v>
      </c>
      <c r="B187" s="4" t="s">
        <v>11</v>
      </c>
      <c r="C187" s="23" t="s">
        <v>36</v>
      </c>
      <c r="D187" s="5">
        <v>419299</v>
      </c>
      <c r="E187" s="5">
        <v>960814524</v>
      </c>
      <c r="F187" s="5">
        <v>84324</v>
      </c>
      <c r="G187" s="1">
        <v>21849</v>
      </c>
      <c r="H187" s="5" t="s">
        <v>25</v>
      </c>
      <c r="I187" s="5" t="s">
        <v>3</v>
      </c>
      <c r="J187" s="5">
        <v>83</v>
      </c>
      <c r="K187" s="5">
        <v>143</v>
      </c>
      <c r="L187" s="5">
        <v>53</v>
      </c>
      <c r="M187" s="5">
        <v>279</v>
      </c>
      <c r="N187" s="23" t="s">
        <v>57</v>
      </c>
      <c r="O187" s="23" t="s">
        <v>59</v>
      </c>
      <c r="P187" s="23" t="s">
        <v>60</v>
      </c>
    </row>
    <row r="188" spans="1:16" x14ac:dyDescent="0.25">
      <c r="A188" s="4">
        <v>43325</v>
      </c>
      <c r="B188" s="4" t="s">
        <v>12</v>
      </c>
      <c r="C188" s="23" t="s">
        <v>36</v>
      </c>
      <c r="D188" s="5">
        <v>419299</v>
      </c>
      <c r="E188" s="5">
        <v>960814524</v>
      </c>
      <c r="F188" s="5">
        <v>99086</v>
      </c>
      <c r="G188" s="1">
        <v>25483.5</v>
      </c>
      <c r="H188" s="5" t="s">
        <v>25</v>
      </c>
      <c r="I188" s="5" t="s">
        <v>5</v>
      </c>
      <c r="J188" s="5">
        <v>98</v>
      </c>
      <c r="K188" s="5">
        <v>234</v>
      </c>
      <c r="L188" s="5">
        <v>48</v>
      </c>
      <c r="M188" s="5">
        <v>380</v>
      </c>
      <c r="N188" s="23" t="s">
        <v>57</v>
      </c>
      <c r="O188" s="23" t="s">
        <v>59</v>
      </c>
      <c r="P188" s="23" t="s">
        <v>60</v>
      </c>
    </row>
    <row r="189" spans="1:16" x14ac:dyDescent="0.25">
      <c r="A189" s="4">
        <v>43360</v>
      </c>
      <c r="B189" s="4" t="s">
        <v>13</v>
      </c>
      <c r="C189" s="23" t="s">
        <v>36</v>
      </c>
      <c r="D189" s="5">
        <v>419299</v>
      </c>
      <c r="E189" s="5">
        <v>960814524</v>
      </c>
      <c r="F189" s="5">
        <v>11579</v>
      </c>
      <c r="G189" s="1">
        <v>42141</v>
      </c>
      <c r="H189" s="5" t="s">
        <v>25</v>
      </c>
      <c r="I189" s="5" t="s">
        <v>3</v>
      </c>
      <c r="J189" s="5">
        <v>164</v>
      </c>
      <c r="K189" s="5">
        <v>258</v>
      </c>
      <c r="L189" s="5">
        <v>36</v>
      </c>
      <c r="M189" s="5">
        <v>458</v>
      </c>
      <c r="N189" s="23" t="s">
        <v>57</v>
      </c>
      <c r="O189" s="23" t="s">
        <v>59</v>
      </c>
      <c r="P189" s="23" t="s">
        <v>60</v>
      </c>
    </row>
    <row r="190" spans="1:16" x14ac:dyDescent="0.25">
      <c r="A190" s="4">
        <v>43395</v>
      </c>
      <c r="B190" s="4" t="s">
        <v>14</v>
      </c>
      <c r="C190" s="23" t="s">
        <v>36</v>
      </c>
      <c r="D190" s="5">
        <v>419299</v>
      </c>
      <c r="E190" s="5">
        <v>960814524</v>
      </c>
      <c r="F190" s="5">
        <v>43993</v>
      </c>
      <c r="G190" s="1">
        <v>39510</v>
      </c>
      <c r="H190" s="5" t="s">
        <v>25</v>
      </c>
      <c r="I190" s="5" t="s">
        <v>3</v>
      </c>
      <c r="J190" s="5">
        <v>153</v>
      </c>
      <c r="K190" s="5">
        <v>431</v>
      </c>
      <c r="L190" s="5">
        <v>65</v>
      </c>
      <c r="M190" s="5">
        <v>649</v>
      </c>
      <c r="N190" s="23" t="s">
        <v>57</v>
      </c>
      <c r="O190" s="23" t="s">
        <v>59</v>
      </c>
      <c r="P190" s="23" t="s">
        <v>60</v>
      </c>
    </row>
    <row r="191" spans="1:16" x14ac:dyDescent="0.25">
      <c r="A191" s="4">
        <v>43430</v>
      </c>
      <c r="B191" s="4" t="s">
        <v>15</v>
      </c>
      <c r="C191" s="23" t="s">
        <v>36</v>
      </c>
      <c r="D191" s="5">
        <v>419299</v>
      </c>
      <c r="E191" s="5">
        <v>960814524</v>
      </c>
      <c r="F191" s="5">
        <v>61433</v>
      </c>
      <c r="G191" s="1">
        <v>26428.5</v>
      </c>
      <c r="H191" s="5" t="s">
        <v>25</v>
      </c>
      <c r="I191" s="5" t="s">
        <v>3</v>
      </c>
      <c r="J191" s="5">
        <v>101</v>
      </c>
      <c r="K191" s="5">
        <v>353</v>
      </c>
      <c r="L191" s="5">
        <v>51</v>
      </c>
      <c r="M191" s="5">
        <v>505</v>
      </c>
      <c r="N191" s="23" t="s">
        <v>57</v>
      </c>
      <c r="O191" s="23" t="s">
        <v>59</v>
      </c>
      <c r="P191" s="23" t="s">
        <v>60</v>
      </c>
    </row>
    <row r="192" spans="1:16" x14ac:dyDescent="0.25">
      <c r="A192" s="4">
        <v>43465</v>
      </c>
      <c r="B192" s="4" t="s">
        <v>16</v>
      </c>
      <c r="C192" s="23" t="s">
        <v>36</v>
      </c>
      <c r="D192" s="5">
        <v>419299</v>
      </c>
      <c r="E192" s="5">
        <v>960814524</v>
      </c>
      <c r="F192" s="5">
        <v>32660</v>
      </c>
      <c r="G192" s="1">
        <v>42198</v>
      </c>
      <c r="H192" s="5" t="s">
        <v>25</v>
      </c>
      <c r="I192" s="5" t="s">
        <v>3</v>
      </c>
      <c r="J192" s="5">
        <v>164</v>
      </c>
      <c r="K192" s="5">
        <v>399</v>
      </c>
      <c r="L192" s="5">
        <v>53</v>
      </c>
      <c r="M192" s="5">
        <v>616</v>
      </c>
      <c r="N192" s="23" t="s">
        <v>57</v>
      </c>
      <c r="O192" s="23" t="s">
        <v>59</v>
      </c>
      <c r="P192" s="23" t="s">
        <v>60</v>
      </c>
    </row>
    <row r="193" spans="1:16" x14ac:dyDescent="0.25">
      <c r="A193" s="4">
        <v>43500</v>
      </c>
      <c r="B193" s="4" t="s">
        <v>4</v>
      </c>
      <c r="C193" s="23" t="s">
        <v>36</v>
      </c>
      <c r="D193" s="5">
        <v>419299</v>
      </c>
      <c r="E193" s="5">
        <v>960814524</v>
      </c>
      <c r="F193" s="5">
        <v>41214</v>
      </c>
      <c r="G193" s="1">
        <v>40845</v>
      </c>
      <c r="H193" s="5" t="s">
        <v>25</v>
      </c>
      <c r="I193" s="5" t="s">
        <v>3</v>
      </c>
      <c r="J193" s="5">
        <v>159</v>
      </c>
      <c r="K193" s="5">
        <v>386</v>
      </c>
      <c r="L193" s="5">
        <v>83</v>
      </c>
      <c r="M193" s="5">
        <v>628</v>
      </c>
      <c r="N193" s="23" t="s">
        <v>57</v>
      </c>
      <c r="O193" s="23" t="s">
        <v>59</v>
      </c>
      <c r="P193" s="23" t="s">
        <v>60</v>
      </c>
    </row>
    <row r="194" spans="1:16" x14ac:dyDescent="0.25">
      <c r="A194" s="4">
        <v>43115</v>
      </c>
      <c r="B194" s="4" t="s">
        <v>2</v>
      </c>
      <c r="C194" s="23" t="s">
        <v>36</v>
      </c>
      <c r="D194" s="5">
        <v>419299</v>
      </c>
      <c r="E194" s="5">
        <v>960814524</v>
      </c>
      <c r="F194" s="5">
        <v>35647</v>
      </c>
      <c r="G194" s="1">
        <v>37632</v>
      </c>
      <c r="H194" s="5" t="s">
        <v>25</v>
      </c>
      <c r="I194" s="5" t="s">
        <v>3</v>
      </c>
      <c r="J194" s="5">
        <v>146</v>
      </c>
      <c r="K194" s="5">
        <v>228</v>
      </c>
      <c r="L194" s="5">
        <v>47</v>
      </c>
      <c r="M194" s="5">
        <v>421</v>
      </c>
      <c r="N194" s="23" t="s">
        <v>57</v>
      </c>
      <c r="O194" s="23" t="s">
        <v>59</v>
      </c>
      <c r="P194" s="23" t="s">
        <v>60</v>
      </c>
    </row>
    <row r="195" spans="1:16" x14ac:dyDescent="0.25">
      <c r="A195" s="4">
        <v>43150</v>
      </c>
      <c r="B195" s="4" t="s">
        <v>4</v>
      </c>
      <c r="C195" s="23" t="s">
        <v>36</v>
      </c>
      <c r="D195" s="5">
        <v>419299</v>
      </c>
      <c r="E195" s="5">
        <v>960814524</v>
      </c>
      <c r="F195" s="5">
        <v>36428</v>
      </c>
      <c r="G195" s="1">
        <v>24982.5</v>
      </c>
      <c r="H195" s="5" t="s">
        <v>25</v>
      </c>
      <c r="I195" s="5" t="s">
        <v>3</v>
      </c>
      <c r="J195" s="5">
        <v>96</v>
      </c>
      <c r="K195" s="5">
        <v>108</v>
      </c>
      <c r="L195" s="5">
        <v>24</v>
      </c>
      <c r="M195" s="5">
        <v>228</v>
      </c>
      <c r="N195" s="23" t="s">
        <v>57</v>
      </c>
      <c r="O195" s="23" t="s">
        <v>59</v>
      </c>
      <c r="P195" s="23" t="s">
        <v>60</v>
      </c>
    </row>
    <row r="196" spans="1:16" x14ac:dyDescent="0.25">
      <c r="A196" s="4">
        <v>43185</v>
      </c>
      <c r="B196" s="4" t="s">
        <v>6</v>
      </c>
      <c r="C196" s="23" t="s">
        <v>36</v>
      </c>
      <c r="D196" s="5">
        <v>419299</v>
      </c>
      <c r="E196" s="5">
        <v>960814524</v>
      </c>
      <c r="F196" s="5">
        <v>65008</v>
      </c>
      <c r="G196" s="1">
        <v>34459.5</v>
      </c>
      <c r="H196" s="5" t="s">
        <v>25</v>
      </c>
      <c r="I196" s="5" t="s">
        <v>3</v>
      </c>
      <c r="J196" s="5">
        <v>134</v>
      </c>
      <c r="K196" s="5">
        <v>164</v>
      </c>
      <c r="L196" s="5">
        <v>81</v>
      </c>
      <c r="M196" s="5">
        <v>379</v>
      </c>
      <c r="N196" s="23" t="s">
        <v>57</v>
      </c>
      <c r="O196" s="23" t="s">
        <v>59</v>
      </c>
      <c r="P196" s="23" t="s">
        <v>60</v>
      </c>
    </row>
    <row r="197" spans="1:16" x14ac:dyDescent="0.25">
      <c r="A197" s="4">
        <v>43220</v>
      </c>
      <c r="B197" s="4" t="s">
        <v>8</v>
      </c>
      <c r="C197" s="23" t="s">
        <v>36</v>
      </c>
      <c r="D197" s="5">
        <v>419299</v>
      </c>
      <c r="E197" s="5">
        <v>960814524</v>
      </c>
      <c r="F197" s="5">
        <v>54298</v>
      </c>
      <c r="G197" s="1">
        <v>31315.5</v>
      </c>
      <c r="H197" s="5" t="s">
        <v>25</v>
      </c>
      <c r="I197" s="5" t="s">
        <v>3</v>
      </c>
      <c r="J197" s="5">
        <v>120</v>
      </c>
      <c r="K197" s="5">
        <v>182</v>
      </c>
      <c r="L197" s="5">
        <v>69</v>
      </c>
      <c r="M197" s="5">
        <v>371</v>
      </c>
      <c r="N197" s="23" t="s">
        <v>57</v>
      </c>
      <c r="O197" s="23" t="s">
        <v>59</v>
      </c>
      <c r="P197" s="23" t="s">
        <v>60</v>
      </c>
    </row>
    <row r="198" spans="1:16" x14ac:dyDescent="0.25">
      <c r="A198" s="4">
        <v>43255</v>
      </c>
      <c r="B198" s="4" t="s">
        <v>10</v>
      </c>
      <c r="C198" s="23" t="s">
        <v>36</v>
      </c>
      <c r="D198" s="5">
        <v>419299</v>
      </c>
      <c r="E198" s="5">
        <v>960814524</v>
      </c>
      <c r="F198" s="5">
        <v>48308</v>
      </c>
      <c r="G198" s="1">
        <v>28710</v>
      </c>
      <c r="H198" s="5" t="s">
        <v>26</v>
      </c>
      <c r="I198" s="5" t="s">
        <v>5</v>
      </c>
      <c r="J198" s="5">
        <v>110</v>
      </c>
      <c r="K198" s="5">
        <v>432</v>
      </c>
      <c r="L198" s="5">
        <v>48</v>
      </c>
      <c r="M198" s="5">
        <v>590</v>
      </c>
      <c r="N198" s="23" t="s">
        <v>57</v>
      </c>
      <c r="O198" s="23" t="s">
        <v>59</v>
      </c>
      <c r="P198" s="23" t="s">
        <v>60</v>
      </c>
    </row>
    <row r="199" spans="1:16" x14ac:dyDescent="0.25">
      <c r="A199" s="4">
        <v>43290</v>
      </c>
      <c r="B199" s="4" t="s">
        <v>11</v>
      </c>
      <c r="C199" s="23" t="s">
        <v>36</v>
      </c>
      <c r="D199" s="5">
        <v>419299</v>
      </c>
      <c r="E199" s="5">
        <v>960814524</v>
      </c>
      <c r="F199" s="5">
        <v>61546</v>
      </c>
      <c r="G199" s="1">
        <v>35925</v>
      </c>
      <c r="H199" s="5" t="s">
        <v>25</v>
      </c>
      <c r="I199" s="5" t="s">
        <v>3</v>
      </c>
      <c r="J199" s="5">
        <v>138</v>
      </c>
      <c r="K199" s="5">
        <v>462</v>
      </c>
      <c r="L199" s="5">
        <v>78</v>
      </c>
      <c r="M199" s="5">
        <v>678</v>
      </c>
      <c r="N199" s="23" t="s">
        <v>57</v>
      </c>
      <c r="O199" s="23" t="s">
        <v>59</v>
      </c>
      <c r="P199" s="23" t="s">
        <v>60</v>
      </c>
    </row>
    <row r="200" spans="1:16" x14ac:dyDescent="0.25">
      <c r="A200" s="4">
        <v>43325</v>
      </c>
      <c r="B200" s="4" t="s">
        <v>12</v>
      </c>
      <c r="C200" s="23" t="s">
        <v>36</v>
      </c>
      <c r="D200" s="5">
        <v>419299</v>
      </c>
      <c r="E200" s="5">
        <v>960814524</v>
      </c>
      <c r="F200" s="5">
        <v>60086</v>
      </c>
      <c r="G200" s="1">
        <v>38616</v>
      </c>
      <c r="H200" s="5" t="s">
        <v>26</v>
      </c>
      <c r="I200" s="5" t="s">
        <v>5</v>
      </c>
      <c r="J200" s="5">
        <v>150</v>
      </c>
      <c r="K200" s="5">
        <v>441</v>
      </c>
      <c r="L200" s="5">
        <v>80</v>
      </c>
      <c r="M200" s="5">
        <v>671</v>
      </c>
      <c r="N200" s="23" t="s">
        <v>57</v>
      </c>
      <c r="O200" s="23" t="s">
        <v>59</v>
      </c>
      <c r="P200" s="23" t="s">
        <v>60</v>
      </c>
    </row>
    <row r="201" spans="1:16" x14ac:dyDescent="0.25">
      <c r="A201" s="4">
        <v>43360</v>
      </c>
      <c r="B201" s="4" t="s">
        <v>13</v>
      </c>
      <c r="C201" s="23" t="s">
        <v>36</v>
      </c>
      <c r="D201" s="5">
        <v>419299</v>
      </c>
      <c r="E201" s="5">
        <v>960814524</v>
      </c>
      <c r="F201" s="5">
        <v>34465</v>
      </c>
      <c r="G201" s="1">
        <v>44349</v>
      </c>
      <c r="H201" s="5" t="s">
        <v>25</v>
      </c>
      <c r="I201" s="5" t="s">
        <v>3</v>
      </c>
      <c r="J201" s="5">
        <v>173</v>
      </c>
      <c r="K201" s="5">
        <v>141</v>
      </c>
      <c r="L201" s="5">
        <v>57</v>
      </c>
      <c r="M201" s="5">
        <v>371</v>
      </c>
      <c r="N201" s="23" t="s">
        <v>57</v>
      </c>
      <c r="O201" s="23" t="s">
        <v>59</v>
      </c>
      <c r="P201" s="23" t="s">
        <v>60</v>
      </c>
    </row>
    <row r="202" spans="1:16" x14ac:dyDescent="0.25">
      <c r="A202" s="4">
        <v>43395</v>
      </c>
      <c r="B202" s="4" t="s">
        <v>14</v>
      </c>
      <c r="C202" s="23" t="s">
        <v>36</v>
      </c>
      <c r="D202" s="5">
        <v>419299</v>
      </c>
      <c r="E202" s="5">
        <v>960814524</v>
      </c>
      <c r="F202" s="5">
        <v>47059</v>
      </c>
      <c r="G202" s="1">
        <v>26784</v>
      </c>
      <c r="H202" s="5" t="s">
        <v>25</v>
      </c>
      <c r="I202" s="5" t="s">
        <v>3</v>
      </c>
      <c r="J202" s="5">
        <v>102</v>
      </c>
      <c r="K202" s="5">
        <v>107</v>
      </c>
      <c r="L202" s="5">
        <v>45</v>
      </c>
      <c r="M202" s="5">
        <v>254</v>
      </c>
      <c r="N202" s="23" t="s">
        <v>57</v>
      </c>
      <c r="O202" s="23" t="s">
        <v>59</v>
      </c>
      <c r="P202" s="23" t="s">
        <v>60</v>
      </c>
    </row>
    <row r="203" spans="1:16" x14ac:dyDescent="0.25">
      <c r="A203" s="4">
        <v>43430</v>
      </c>
      <c r="B203" s="4" t="s">
        <v>15</v>
      </c>
      <c r="C203" s="23" t="s">
        <v>36</v>
      </c>
      <c r="D203" s="5">
        <v>419299</v>
      </c>
      <c r="E203" s="5">
        <v>960814524</v>
      </c>
      <c r="F203" s="5">
        <v>61237</v>
      </c>
      <c r="G203" s="1">
        <v>40278</v>
      </c>
      <c r="H203" s="5" t="s">
        <v>25</v>
      </c>
      <c r="I203" s="5" t="s">
        <v>3</v>
      </c>
      <c r="J203" s="5">
        <v>156</v>
      </c>
      <c r="K203" s="5">
        <v>89</v>
      </c>
      <c r="L203" s="5">
        <v>56</v>
      </c>
      <c r="M203" s="5">
        <v>301</v>
      </c>
      <c r="N203" s="23" t="s">
        <v>57</v>
      </c>
      <c r="O203" s="23" t="s">
        <v>59</v>
      </c>
      <c r="P203" s="23" t="s">
        <v>60</v>
      </c>
    </row>
    <row r="204" spans="1:16" x14ac:dyDescent="0.25">
      <c r="A204" s="4">
        <v>43465</v>
      </c>
      <c r="B204" s="4" t="s">
        <v>16</v>
      </c>
      <c r="C204" s="23" t="s">
        <v>36</v>
      </c>
      <c r="D204" s="5">
        <v>419299</v>
      </c>
      <c r="E204" s="5">
        <v>960814524</v>
      </c>
      <c r="F204" s="5">
        <v>65035</v>
      </c>
      <c r="G204" s="1">
        <v>43002</v>
      </c>
      <c r="H204" s="5" t="s">
        <v>25</v>
      </c>
      <c r="I204" s="5" t="s">
        <v>3</v>
      </c>
      <c r="J204" s="5">
        <v>168</v>
      </c>
      <c r="K204" s="5">
        <v>146</v>
      </c>
      <c r="L204" s="5">
        <v>75</v>
      </c>
      <c r="M204" s="5">
        <v>389</v>
      </c>
      <c r="N204" s="23" t="s">
        <v>57</v>
      </c>
      <c r="O204" s="23" t="s">
        <v>59</v>
      </c>
      <c r="P204" s="23" t="s">
        <v>60</v>
      </c>
    </row>
    <row r="205" spans="1:16" x14ac:dyDescent="0.25">
      <c r="A205" s="4">
        <v>43500</v>
      </c>
      <c r="B205" s="4" t="s">
        <v>4</v>
      </c>
      <c r="C205" s="23" t="s">
        <v>36</v>
      </c>
      <c r="D205" s="5">
        <v>419299</v>
      </c>
      <c r="E205" s="5">
        <v>960814524</v>
      </c>
      <c r="F205" s="5">
        <v>67777</v>
      </c>
      <c r="G205" s="1">
        <v>25896</v>
      </c>
      <c r="H205" s="5" t="s">
        <v>25</v>
      </c>
      <c r="I205" s="5" t="s">
        <v>3</v>
      </c>
      <c r="J205" s="5">
        <v>99</v>
      </c>
      <c r="K205" s="5">
        <v>141</v>
      </c>
      <c r="L205" s="5">
        <v>29</v>
      </c>
      <c r="M205" s="5">
        <v>269</v>
      </c>
      <c r="N205" s="23" t="s">
        <v>57</v>
      </c>
      <c r="O205" s="23" t="s">
        <v>59</v>
      </c>
      <c r="P205" s="23" t="s">
        <v>60</v>
      </c>
    </row>
    <row r="206" spans="1:16" x14ac:dyDescent="0.25">
      <c r="A206" s="4">
        <v>43115</v>
      </c>
      <c r="B206" s="4" t="s">
        <v>2</v>
      </c>
      <c r="C206" s="23" t="s">
        <v>36</v>
      </c>
      <c r="D206" s="5">
        <v>419299</v>
      </c>
      <c r="E206" s="5">
        <v>960814524</v>
      </c>
      <c r="F206" s="5">
        <v>87152</v>
      </c>
      <c r="G206" s="1">
        <v>28180.5</v>
      </c>
      <c r="H206" s="5" t="s">
        <v>25</v>
      </c>
      <c r="I206" s="5" t="s">
        <v>3</v>
      </c>
      <c r="J206" s="5">
        <v>108</v>
      </c>
      <c r="K206" s="5">
        <v>224</v>
      </c>
      <c r="L206" s="5">
        <v>65</v>
      </c>
      <c r="M206" s="5">
        <v>397</v>
      </c>
      <c r="N206" s="23" t="s">
        <v>57</v>
      </c>
      <c r="O206" s="23" t="s">
        <v>59</v>
      </c>
      <c r="P206" s="23" t="s">
        <v>60</v>
      </c>
    </row>
    <row r="207" spans="1:16" x14ac:dyDescent="0.25">
      <c r="A207" s="4">
        <v>43150</v>
      </c>
      <c r="B207" s="4" t="s">
        <v>4</v>
      </c>
      <c r="C207" s="23" t="s">
        <v>36</v>
      </c>
      <c r="D207" s="5">
        <v>419299</v>
      </c>
      <c r="E207" s="5">
        <v>960814524</v>
      </c>
      <c r="F207" s="5">
        <v>55067</v>
      </c>
      <c r="G207" s="1">
        <v>44409</v>
      </c>
      <c r="H207" s="5" t="s">
        <v>25</v>
      </c>
      <c r="I207" s="5" t="s">
        <v>3</v>
      </c>
      <c r="J207" s="5">
        <v>173</v>
      </c>
      <c r="K207" s="5">
        <v>300</v>
      </c>
      <c r="L207" s="5">
        <v>51</v>
      </c>
      <c r="M207" s="5">
        <v>524</v>
      </c>
      <c r="N207" s="23" t="s">
        <v>57</v>
      </c>
      <c r="O207" s="23" t="s">
        <v>59</v>
      </c>
      <c r="P207" s="23" t="s">
        <v>60</v>
      </c>
    </row>
    <row r="208" spans="1:16" x14ac:dyDescent="0.25">
      <c r="A208" s="4">
        <v>43185</v>
      </c>
      <c r="B208" s="4" t="s">
        <v>6</v>
      </c>
      <c r="C208" s="23" t="s">
        <v>36</v>
      </c>
      <c r="D208" s="5">
        <v>419299</v>
      </c>
      <c r="E208" s="5">
        <v>960814524</v>
      </c>
      <c r="F208" s="5">
        <v>53161</v>
      </c>
      <c r="G208" s="1">
        <v>19608</v>
      </c>
      <c r="H208" s="5" t="s">
        <v>25</v>
      </c>
      <c r="I208" s="5" t="s">
        <v>3</v>
      </c>
      <c r="J208" s="5">
        <v>74</v>
      </c>
      <c r="K208" s="5">
        <v>174</v>
      </c>
      <c r="L208" s="5">
        <v>17</v>
      </c>
      <c r="M208" s="5">
        <v>265</v>
      </c>
      <c r="N208" s="23" t="s">
        <v>57</v>
      </c>
      <c r="O208" s="23" t="s">
        <v>59</v>
      </c>
      <c r="P208" s="23" t="s">
        <v>60</v>
      </c>
    </row>
    <row r="209" spans="1:16" x14ac:dyDescent="0.25">
      <c r="A209" s="4">
        <v>43220</v>
      </c>
      <c r="B209" s="4" t="s">
        <v>8</v>
      </c>
      <c r="C209" s="23" t="s">
        <v>36</v>
      </c>
      <c r="D209" s="5">
        <v>419299</v>
      </c>
      <c r="E209" s="5">
        <v>960814524</v>
      </c>
      <c r="F209" s="5">
        <v>31971</v>
      </c>
      <c r="G209" s="1">
        <v>33219</v>
      </c>
      <c r="H209" s="5" t="s">
        <v>25</v>
      </c>
      <c r="I209" s="5" t="s">
        <v>3</v>
      </c>
      <c r="J209" s="5">
        <v>128</v>
      </c>
      <c r="K209" s="5">
        <v>453</v>
      </c>
      <c r="L209" s="5">
        <v>57</v>
      </c>
      <c r="M209" s="5">
        <v>638</v>
      </c>
      <c r="N209" s="23" t="s">
        <v>57</v>
      </c>
      <c r="O209" s="23" t="s">
        <v>59</v>
      </c>
      <c r="P209" s="23" t="s">
        <v>60</v>
      </c>
    </row>
    <row r="210" spans="1:16" x14ac:dyDescent="0.25">
      <c r="A210" s="4">
        <v>43255</v>
      </c>
      <c r="B210" s="4" t="s">
        <v>10</v>
      </c>
      <c r="C210" s="23" t="s">
        <v>36</v>
      </c>
      <c r="D210" s="5">
        <v>419299</v>
      </c>
      <c r="E210" s="5">
        <v>960814524</v>
      </c>
      <c r="F210" s="5">
        <v>54024</v>
      </c>
      <c r="G210" s="1">
        <v>23667</v>
      </c>
      <c r="H210" s="5" t="s">
        <v>26</v>
      </c>
      <c r="I210" s="5" t="s">
        <v>5</v>
      </c>
      <c r="J210" s="5">
        <v>90</v>
      </c>
      <c r="K210" s="5">
        <v>191</v>
      </c>
      <c r="L210" s="5">
        <v>51</v>
      </c>
      <c r="M210" s="5">
        <v>332</v>
      </c>
      <c r="N210" s="23" t="s">
        <v>57</v>
      </c>
      <c r="O210" s="23" t="s">
        <v>59</v>
      </c>
      <c r="P210" s="23" t="s">
        <v>60</v>
      </c>
    </row>
    <row r="211" spans="1:16" x14ac:dyDescent="0.25">
      <c r="A211" s="4">
        <v>43290</v>
      </c>
      <c r="B211" s="4" t="s">
        <v>11</v>
      </c>
      <c r="C211" s="23" t="s">
        <v>36</v>
      </c>
      <c r="D211" s="5">
        <v>419299</v>
      </c>
      <c r="E211" s="5">
        <v>960814524</v>
      </c>
      <c r="F211" s="5">
        <v>65682</v>
      </c>
      <c r="G211" s="1">
        <v>45799.5</v>
      </c>
      <c r="H211" s="5" t="s">
        <v>25</v>
      </c>
      <c r="I211" s="5" t="s">
        <v>3</v>
      </c>
      <c r="J211" s="5">
        <v>179</v>
      </c>
      <c r="K211" s="5">
        <v>404</v>
      </c>
      <c r="L211" s="5">
        <v>51</v>
      </c>
      <c r="M211" s="5">
        <v>634</v>
      </c>
      <c r="N211" s="23" t="s">
        <v>57</v>
      </c>
      <c r="O211" s="23" t="s">
        <v>59</v>
      </c>
      <c r="P211" s="23" t="s">
        <v>60</v>
      </c>
    </row>
    <row r="212" spans="1:16" x14ac:dyDescent="0.25">
      <c r="A212" s="4">
        <v>43325</v>
      </c>
      <c r="B212" s="4" t="s">
        <v>12</v>
      </c>
      <c r="C212" s="23" t="s">
        <v>36</v>
      </c>
      <c r="D212" s="5">
        <v>419299</v>
      </c>
      <c r="E212" s="5">
        <v>960814524</v>
      </c>
      <c r="F212" s="5">
        <v>91452</v>
      </c>
      <c r="G212" s="1">
        <v>33550.5</v>
      </c>
      <c r="H212" s="5" t="s">
        <v>25</v>
      </c>
      <c r="I212" s="5" t="s">
        <v>5</v>
      </c>
      <c r="J212" s="5">
        <v>129</v>
      </c>
      <c r="K212" s="5">
        <v>150</v>
      </c>
      <c r="L212" s="5">
        <v>38</v>
      </c>
      <c r="M212" s="5">
        <v>317</v>
      </c>
      <c r="N212" s="23" t="s">
        <v>57</v>
      </c>
      <c r="O212" s="23" t="s">
        <v>59</v>
      </c>
      <c r="P212" s="23" t="s">
        <v>60</v>
      </c>
    </row>
    <row r="213" spans="1:16" x14ac:dyDescent="0.25">
      <c r="A213" s="4">
        <v>43360</v>
      </c>
      <c r="B213" s="4" t="s">
        <v>13</v>
      </c>
      <c r="C213" s="23" t="s">
        <v>36</v>
      </c>
      <c r="D213" s="5">
        <v>419299</v>
      </c>
      <c r="E213" s="5">
        <v>960814524</v>
      </c>
      <c r="F213" s="5">
        <v>87743</v>
      </c>
      <c r="G213" s="1">
        <v>23239.5</v>
      </c>
      <c r="H213" s="5" t="s">
        <v>25</v>
      </c>
      <c r="I213" s="5" t="s">
        <v>3</v>
      </c>
      <c r="J213" s="5">
        <v>89</v>
      </c>
      <c r="K213" s="5">
        <v>249</v>
      </c>
      <c r="L213" s="5">
        <v>56</v>
      </c>
      <c r="M213" s="5">
        <v>394</v>
      </c>
      <c r="N213" s="23" t="s">
        <v>57</v>
      </c>
      <c r="O213" s="23" t="s">
        <v>59</v>
      </c>
      <c r="P213" s="23" t="s">
        <v>60</v>
      </c>
    </row>
    <row r="214" spans="1:16" x14ac:dyDescent="0.25">
      <c r="A214" s="4">
        <v>43395</v>
      </c>
      <c r="B214" s="4" t="s">
        <v>14</v>
      </c>
      <c r="C214" s="23" t="s">
        <v>36</v>
      </c>
      <c r="D214" s="5">
        <v>419299</v>
      </c>
      <c r="E214" s="5">
        <v>960814524</v>
      </c>
      <c r="F214" s="5">
        <v>86731</v>
      </c>
      <c r="G214" s="1">
        <v>23646</v>
      </c>
      <c r="H214" s="5" t="s">
        <v>25</v>
      </c>
      <c r="I214" s="5" t="s">
        <v>3</v>
      </c>
      <c r="J214" s="5">
        <v>90</v>
      </c>
      <c r="K214" s="5">
        <v>135</v>
      </c>
      <c r="L214" s="5">
        <v>48</v>
      </c>
      <c r="M214" s="5">
        <v>273</v>
      </c>
      <c r="N214" s="23" t="s">
        <v>57</v>
      </c>
      <c r="O214" s="23" t="s">
        <v>59</v>
      </c>
      <c r="P214" s="23" t="s">
        <v>60</v>
      </c>
    </row>
    <row r="215" spans="1:16" x14ac:dyDescent="0.25">
      <c r="A215" s="4">
        <v>43430</v>
      </c>
      <c r="B215" s="4" t="s">
        <v>15</v>
      </c>
      <c r="C215" s="23" t="s">
        <v>36</v>
      </c>
      <c r="D215" s="5">
        <v>419299</v>
      </c>
      <c r="E215" s="5">
        <v>960814524</v>
      </c>
      <c r="F215" s="5">
        <v>79252</v>
      </c>
      <c r="G215" s="1">
        <v>21054</v>
      </c>
      <c r="H215" s="5" t="s">
        <v>25</v>
      </c>
      <c r="I215" s="5" t="s">
        <v>3</v>
      </c>
      <c r="J215" s="5">
        <v>80</v>
      </c>
      <c r="K215" s="5">
        <v>416</v>
      </c>
      <c r="L215" s="5">
        <v>54</v>
      </c>
      <c r="M215" s="5">
        <v>550</v>
      </c>
      <c r="N215" s="23" t="s">
        <v>57</v>
      </c>
      <c r="O215" s="23" t="s">
        <v>59</v>
      </c>
      <c r="P215" s="23" t="s">
        <v>60</v>
      </c>
    </row>
    <row r="216" spans="1:16" x14ac:dyDescent="0.25">
      <c r="A216" s="4">
        <v>43465</v>
      </c>
      <c r="B216" s="4" t="s">
        <v>16</v>
      </c>
      <c r="C216" s="23" t="s">
        <v>36</v>
      </c>
      <c r="D216" s="5">
        <v>419299</v>
      </c>
      <c r="E216" s="5">
        <v>960814524</v>
      </c>
      <c r="F216" s="5">
        <v>81911</v>
      </c>
      <c r="G216" s="1">
        <v>42661.5</v>
      </c>
      <c r="H216" s="5" t="s">
        <v>25</v>
      </c>
      <c r="I216" s="5" t="s">
        <v>3</v>
      </c>
      <c r="J216" s="5">
        <v>165</v>
      </c>
      <c r="K216" s="5">
        <v>444</v>
      </c>
      <c r="L216" s="5">
        <v>17</v>
      </c>
      <c r="M216" s="5">
        <v>626</v>
      </c>
      <c r="N216" s="23" t="s">
        <v>57</v>
      </c>
      <c r="O216" s="23" t="s">
        <v>59</v>
      </c>
      <c r="P216" s="23" t="s">
        <v>60</v>
      </c>
    </row>
    <row r="217" spans="1:16" x14ac:dyDescent="0.25">
      <c r="A217" s="4">
        <v>43500</v>
      </c>
      <c r="B217" s="4" t="s">
        <v>4</v>
      </c>
      <c r="C217" s="23" t="s">
        <v>36</v>
      </c>
      <c r="D217" s="5">
        <v>419299</v>
      </c>
      <c r="E217" s="5">
        <v>960814524</v>
      </c>
      <c r="F217" s="5">
        <v>77481</v>
      </c>
      <c r="G217" s="1">
        <v>41622</v>
      </c>
      <c r="H217" s="5" t="s">
        <v>25</v>
      </c>
      <c r="I217" s="5" t="s">
        <v>3</v>
      </c>
      <c r="J217" s="5">
        <v>162</v>
      </c>
      <c r="K217" s="5">
        <v>63</v>
      </c>
      <c r="L217" s="5">
        <v>89</v>
      </c>
      <c r="M217" s="5">
        <v>314</v>
      </c>
      <c r="N217" s="23" t="s">
        <v>57</v>
      </c>
      <c r="O217" s="23" t="s">
        <v>59</v>
      </c>
      <c r="P217" s="23" t="s">
        <v>60</v>
      </c>
    </row>
    <row r="218" spans="1:16" x14ac:dyDescent="0.25">
      <c r="A218" s="4">
        <v>43101</v>
      </c>
      <c r="B218" s="4" t="s">
        <v>2</v>
      </c>
      <c r="C218" s="23" t="s">
        <v>36</v>
      </c>
      <c r="D218" s="5">
        <v>419299</v>
      </c>
      <c r="E218" s="5">
        <v>908480897</v>
      </c>
      <c r="F218" s="5">
        <v>61222</v>
      </c>
      <c r="G218" s="1">
        <v>28980</v>
      </c>
      <c r="H218" s="5" t="s">
        <v>25</v>
      </c>
      <c r="I218" s="5" t="s">
        <v>3</v>
      </c>
      <c r="J218" s="5">
        <v>170</v>
      </c>
      <c r="K218" s="5">
        <v>110</v>
      </c>
      <c r="L218" s="5">
        <v>18</v>
      </c>
      <c r="M218" s="5">
        <v>298</v>
      </c>
      <c r="N218" s="23" t="s">
        <v>57</v>
      </c>
      <c r="O218" s="23" t="s">
        <v>59</v>
      </c>
      <c r="P218" s="23" t="s">
        <v>60</v>
      </c>
    </row>
    <row r="219" spans="1:16" x14ac:dyDescent="0.25">
      <c r="A219" s="4">
        <v>43136</v>
      </c>
      <c r="B219" s="4" t="s">
        <v>4</v>
      </c>
      <c r="C219" s="23" t="s">
        <v>36</v>
      </c>
      <c r="D219" s="5">
        <v>419299</v>
      </c>
      <c r="E219" s="5">
        <v>908480897</v>
      </c>
      <c r="F219" s="5">
        <v>80503</v>
      </c>
      <c r="G219" s="1">
        <v>14914.5</v>
      </c>
      <c r="H219" s="5" t="s">
        <v>26</v>
      </c>
      <c r="I219" s="5" t="s">
        <v>5</v>
      </c>
      <c r="J219" s="5">
        <v>84</v>
      </c>
      <c r="K219" s="5">
        <v>174</v>
      </c>
      <c r="L219" s="5">
        <v>47</v>
      </c>
      <c r="M219" s="5">
        <v>305</v>
      </c>
      <c r="N219" s="23" t="s">
        <v>57</v>
      </c>
      <c r="O219" s="23" t="s">
        <v>59</v>
      </c>
      <c r="P219" s="23" t="s">
        <v>60</v>
      </c>
    </row>
    <row r="220" spans="1:16" x14ac:dyDescent="0.25">
      <c r="A220" s="4">
        <v>43171</v>
      </c>
      <c r="B220" s="4" t="s">
        <v>6</v>
      </c>
      <c r="C220" s="23" t="s">
        <v>36</v>
      </c>
      <c r="D220" s="5">
        <v>419299</v>
      </c>
      <c r="E220" s="5">
        <v>908480897</v>
      </c>
      <c r="F220" s="5">
        <v>43004</v>
      </c>
      <c r="G220" s="1">
        <v>22701</v>
      </c>
      <c r="H220" s="5" t="s">
        <v>25</v>
      </c>
      <c r="I220" s="5" t="s">
        <v>3</v>
      </c>
      <c r="J220" s="5">
        <v>132</v>
      </c>
      <c r="K220" s="5">
        <v>147</v>
      </c>
      <c r="L220" s="5">
        <v>44</v>
      </c>
      <c r="M220" s="5">
        <v>323</v>
      </c>
      <c r="N220" s="23" t="s">
        <v>57</v>
      </c>
      <c r="O220" s="23" t="s">
        <v>59</v>
      </c>
      <c r="P220" s="23" t="s">
        <v>60</v>
      </c>
    </row>
    <row r="221" spans="1:16" x14ac:dyDescent="0.25">
      <c r="A221" s="4">
        <v>43206</v>
      </c>
      <c r="B221" s="4" t="s">
        <v>8</v>
      </c>
      <c r="C221" s="23" t="s">
        <v>36</v>
      </c>
      <c r="D221" s="5">
        <v>419299</v>
      </c>
      <c r="E221" s="5">
        <v>908480897</v>
      </c>
      <c r="F221" s="5">
        <v>18561</v>
      </c>
      <c r="G221" s="1">
        <v>24450</v>
      </c>
      <c r="H221" s="5" t="s">
        <v>25</v>
      </c>
      <c r="I221" s="5" t="s">
        <v>3</v>
      </c>
      <c r="J221" s="5">
        <v>143</v>
      </c>
      <c r="K221" s="5">
        <v>47</v>
      </c>
      <c r="L221" s="5">
        <v>24</v>
      </c>
      <c r="M221" s="5">
        <v>214</v>
      </c>
      <c r="N221" s="23" t="s">
        <v>57</v>
      </c>
      <c r="O221" s="23" t="s">
        <v>59</v>
      </c>
      <c r="P221" s="23" t="s">
        <v>60</v>
      </c>
    </row>
    <row r="222" spans="1:16" x14ac:dyDescent="0.25">
      <c r="A222" s="4">
        <v>43241</v>
      </c>
      <c r="B222" s="4" t="s">
        <v>9</v>
      </c>
      <c r="C222" s="23" t="s">
        <v>36</v>
      </c>
      <c r="D222" s="5">
        <v>419299</v>
      </c>
      <c r="E222" s="5">
        <v>908480897</v>
      </c>
      <c r="F222" s="5">
        <v>45695</v>
      </c>
      <c r="G222" s="1">
        <v>17533.5</v>
      </c>
      <c r="H222" s="5" t="s">
        <v>25</v>
      </c>
      <c r="I222" s="5" t="s">
        <v>3</v>
      </c>
      <c r="J222" s="5">
        <v>101</v>
      </c>
      <c r="K222" s="5">
        <v>12</v>
      </c>
      <c r="L222" s="5">
        <v>15</v>
      </c>
      <c r="M222" s="5">
        <v>128</v>
      </c>
      <c r="N222" s="23" t="s">
        <v>57</v>
      </c>
      <c r="O222" s="23" t="s">
        <v>59</v>
      </c>
      <c r="P222" s="23" t="s">
        <v>60</v>
      </c>
    </row>
    <row r="223" spans="1:16" x14ac:dyDescent="0.25">
      <c r="A223" s="4">
        <v>43276</v>
      </c>
      <c r="B223" s="4" t="s">
        <v>10</v>
      </c>
      <c r="C223" s="23" t="s">
        <v>36</v>
      </c>
      <c r="D223" s="5">
        <v>419299</v>
      </c>
      <c r="E223" s="5">
        <v>908480897</v>
      </c>
      <c r="F223" s="5">
        <v>37256</v>
      </c>
      <c r="G223" s="1">
        <v>12784.5</v>
      </c>
      <c r="H223" s="5" t="s">
        <v>25</v>
      </c>
      <c r="I223" s="5" t="s">
        <v>3</v>
      </c>
      <c r="J223" s="5">
        <v>72</v>
      </c>
      <c r="K223" s="5">
        <v>110</v>
      </c>
      <c r="L223" s="5">
        <v>80</v>
      </c>
      <c r="M223" s="5">
        <v>262</v>
      </c>
      <c r="N223" s="23" t="s">
        <v>57</v>
      </c>
      <c r="O223" s="23" t="s">
        <v>59</v>
      </c>
      <c r="P223" s="23" t="s">
        <v>60</v>
      </c>
    </row>
    <row r="224" spans="1:16" x14ac:dyDescent="0.25">
      <c r="A224" s="4">
        <v>43311</v>
      </c>
      <c r="B224" s="4" t="s">
        <v>11</v>
      </c>
      <c r="C224" s="23" t="s">
        <v>36</v>
      </c>
      <c r="D224" s="5">
        <v>419299</v>
      </c>
      <c r="E224" s="5">
        <v>908480897</v>
      </c>
      <c r="F224" s="5">
        <v>65844</v>
      </c>
      <c r="G224" s="1">
        <v>23578.5</v>
      </c>
      <c r="H224" s="5" t="s">
        <v>25</v>
      </c>
      <c r="I224" s="5" t="s">
        <v>3</v>
      </c>
      <c r="J224" s="5">
        <v>137</v>
      </c>
      <c r="K224" s="5">
        <v>101</v>
      </c>
      <c r="L224" s="5">
        <v>57</v>
      </c>
      <c r="M224" s="5">
        <v>295</v>
      </c>
      <c r="N224" s="23" t="s">
        <v>57</v>
      </c>
      <c r="O224" s="23" t="s">
        <v>59</v>
      </c>
      <c r="P224" s="23" t="s">
        <v>60</v>
      </c>
    </row>
    <row r="225" spans="1:16" x14ac:dyDescent="0.25">
      <c r="A225" s="4">
        <v>43346</v>
      </c>
      <c r="B225" s="4" t="s">
        <v>13</v>
      </c>
      <c r="C225" s="23" t="s">
        <v>36</v>
      </c>
      <c r="D225" s="5">
        <v>419299</v>
      </c>
      <c r="E225" s="5">
        <v>908480897</v>
      </c>
      <c r="F225" s="5">
        <v>69997</v>
      </c>
      <c r="G225" s="1">
        <v>20944.5</v>
      </c>
      <c r="H225" s="5" t="s">
        <v>25</v>
      </c>
      <c r="I225" s="5" t="s">
        <v>3</v>
      </c>
      <c r="J225" s="5">
        <v>120</v>
      </c>
      <c r="K225" s="5">
        <v>240</v>
      </c>
      <c r="L225" s="5">
        <v>51</v>
      </c>
      <c r="M225" s="5">
        <v>411</v>
      </c>
      <c r="N225" s="23" t="s">
        <v>57</v>
      </c>
      <c r="O225" s="23" t="s">
        <v>59</v>
      </c>
      <c r="P225" s="23" t="s">
        <v>60</v>
      </c>
    </row>
    <row r="226" spans="1:16" x14ac:dyDescent="0.25">
      <c r="A226" s="4">
        <v>43381</v>
      </c>
      <c r="B226" s="4" t="s">
        <v>14</v>
      </c>
      <c r="C226" s="23" t="s">
        <v>36</v>
      </c>
      <c r="D226" s="5">
        <v>419299</v>
      </c>
      <c r="E226" s="5">
        <v>908480897</v>
      </c>
      <c r="F226" s="5">
        <v>27574</v>
      </c>
      <c r="G226" s="1">
        <v>15849</v>
      </c>
      <c r="H226" s="5" t="s">
        <v>25</v>
      </c>
      <c r="I226" s="5" t="s">
        <v>5</v>
      </c>
      <c r="J226" s="5">
        <v>90</v>
      </c>
      <c r="K226" s="5">
        <v>243</v>
      </c>
      <c r="L226" s="5">
        <v>78</v>
      </c>
      <c r="M226" s="5">
        <v>411</v>
      </c>
      <c r="N226" s="23" t="s">
        <v>57</v>
      </c>
      <c r="O226" s="23" t="s">
        <v>59</v>
      </c>
      <c r="P226" s="23" t="s">
        <v>60</v>
      </c>
    </row>
    <row r="227" spans="1:16" x14ac:dyDescent="0.25">
      <c r="A227" s="4">
        <v>43416</v>
      </c>
      <c r="B227" s="4" t="s">
        <v>15</v>
      </c>
      <c r="C227" s="23" t="s">
        <v>36</v>
      </c>
      <c r="D227" s="5">
        <v>419299</v>
      </c>
      <c r="E227" s="5">
        <v>908480897</v>
      </c>
      <c r="F227" s="5">
        <v>57512</v>
      </c>
      <c r="G227" s="1">
        <v>17007</v>
      </c>
      <c r="H227" s="5" t="s">
        <v>25</v>
      </c>
      <c r="I227" s="5" t="s">
        <v>3</v>
      </c>
      <c r="J227" s="5">
        <v>98</v>
      </c>
      <c r="K227" s="5">
        <v>165</v>
      </c>
      <c r="L227" s="5">
        <v>11</v>
      </c>
      <c r="M227" s="5">
        <v>274</v>
      </c>
      <c r="N227" s="23" t="s">
        <v>57</v>
      </c>
      <c r="O227" s="23" t="s">
        <v>59</v>
      </c>
      <c r="P227" s="23" t="s">
        <v>60</v>
      </c>
    </row>
    <row r="228" spans="1:16" x14ac:dyDescent="0.25">
      <c r="A228" s="4">
        <v>43451</v>
      </c>
      <c r="B228" s="4" t="s">
        <v>16</v>
      </c>
      <c r="C228" s="23" t="s">
        <v>36</v>
      </c>
      <c r="D228" s="5">
        <v>419299</v>
      </c>
      <c r="E228" s="5">
        <v>908480897</v>
      </c>
      <c r="F228" s="5">
        <v>81880</v>
      </c>
      <c r="G228" s="1">
        <v>25378.5</v>
      </c>
      <c r="H228" s="5" t="s">
        <v>26</v>
      </c>
      <c r="I228" s="5" t="s">
        <v>5</v>
      </c>
      <c r="J228" s="5">
        <v>147</v>
      </c>
      <c r="K228" s="5">
        <v>105</v>
      </c>
      <c r="L228" s="5">
        <v>18</v>
      </c>
      <c r="M228" s="5">
        <v>270</v>
      </c>
      <c r="N228" s="23" t="s">
        <v>57</v>
      </c>
      <c r="O228" s="23" t="s">
        <v>59</v>
      </c>
      <c r="P228" s="23" t="s">
        <v>60</v>
      </c>
    </row>
    <row r="229" spans="1:16" x14ac:dyDescent="0.25">
      <c r="A229" s="4">
        <v>43486</v>
      </c>
      <c r="B229" s="4" t="s">
        <v>2</v>
      </c>
      <c r="C229" s="23" t="s">
        <v>36</v>
      </c>
      <c r="D229" s="5">
        <v>419299</v>
      </c>
      <c r="E229" s="5">
        <v>908480897</v>
      </c>
      <c r="F229" s="5">
        <v>48707</v>
      </c>
      <c r="G229" s="1">
        <v>25114.5</v>
      </c>
      <c r="H229" s="5" t="s">
        <v>25</v>
      </c>
      <c r="I229" s="5" t="s">
        <v>3</v>
      </c>
      <c r="J229" s="5">
        <v>146</v>
      </c>
      <c r="K229" s="5">
        <v>171</v>
      </c>
      <c r="L229" s="5">
        <v>69</v>
      </c>
      <c r="M229" s="5">
        <v>386</v>
      </c>
      <c r="N229" s="23" t="s">
        <v>57</v>
      </c>
      <c r="O229" s="23" t="s">
        <v>59</v>
      </c>
      <c r="P229" s="23" t="s">
        <v>60</v>
      </c>
    </row>
    <row r="230" spans="1:16" x14ac:dyDescent="0.25">
      <c r="A230" s="4">
        <v>43101</v>
      </c>
      <c r="B230" s="4" t="s">
        <v>2</v>
      </c>
      <c r="C230" s="23" t="s">
        <v>36</v>
      </c>
      <c r="D230" s="5">
        <v>419299</v>
      </c>
      <c r="E230" s="5">
        <v>908480897</v>
      </c>
      <c r="F230" s="5">
        <v>27861</v>
      </c>
      <c r="G230" s="1">
        <v>28141.5</v>
      </c>
      <c r="H230" s="5" t="s">
        <v>25</v>
      </c>
      <c r="I230" s="5" t="s">
        <v>3</v>
      </c>
      <c r="J230" s="5">
        <v>164</v>
      </c>
      <c r="K230" s="5">
        <v>237</v>
      </c>
      <c r="L230" s="5">
        <v>11</v>
      </c>
      <c r="M230" s="5">
        <v>412</v>
      </c>
      <c r="N230" s="23" t="s">
        <v>57</v>
      </c>
      <c r="O230" s="23" t="s">
        <v>59</v>
      </c>
      <c r="P230" s="23" t="s">
        <v>60</v>
      </c>
    </row>
    <row r="231" spans="1:16" x14ac:dyDescent="0.25">
      <c r="A231" s="4">
        <v>43136</v>
      </c>
      <c r="B231" s="4" t="s">
        <v>4</v>
      </c>
      <c r="C231" s="23" t="s">
        <v>36</v>
      </c>
      <c r="D231" s="5">
        <v>419299</v>
      </c>
      <c r="E231" s="5">
        <v>908480897</v>
      </c>
      <c r="F231" s="5">
        <v>18465</v>
      </c>
      <c r="G231" s="1">
        <v>29841</v>
      </c>
      <c r="H231" s="5" t="s">
        <v>25</v>
      </c>
      <c r="I231" s="5" t="s">
        <v>5</v>
      </c>
      <c r="J231" s="5">
        <v>174</v>
      </c>
      <c r="K231" s="5">
        <v>30</v>
      </c>
      <c r="L231" s="5">
        <v>12</v>
      </c>
      <c r="M231" s="5">
        <v>216</v>
      </c>
      <c r="N231" s="23" t="s">
        <v>57</v>
      </c>
      <c r="O231" s="23" t="s">
        <v>59</v>
      </c>
      <c r="P231" s="23" t="s">
        <v>60</v>
      </c>
    </row>
    <row r="232" spans="1:16" x14ac:dyDescent="0.25">
      <c r="A232" s="4">
        <v>43171</v>
      </c>
      <c r="B232" s="4" t="s">
        <v>6</v>
      </c>
      <c r="C232" s="23" t="s">
        <v>36</v>
      </c>
      <c r="D232" s="5">
        <v>419299</v>
      </c>
      <c r="E232" s="5">
        <v>908480897</v>
      </c>
      <c r="F232" s="5">
        <v>98024</v>
      </c>
      <c r="G232" s="1">
        <v>17859</v>
      </c>
      <c r="H232" s="5" t="s">
        <v>25</v>
      </c>
      <c r="I232" s="5" t="s">
        <v>3</v>
      </c>
      <c r="J232" s="5">
        <v>102</v>
      </c>
      <c r="K232" s="5">
        <v>57</v>
      </c>
      <c r="L232" s="5">
        <v>84</v>
      </c>
      <c r="M232" s="5">
        <v>243</v>
      </c>
      <c r="N232" s="23" t="s">
        <v>57</v>
      </c>
      <c r="O232" s="23" t="s">
        <v>59</v>
      </c>
      <c r="P232" s="23" t="s">
        <v>60</v>
      </c>
    </row>
    <row r="233" spans="1:16" x14ac:dyDescent="0.25">
      <c r="A233" s="4">
        <v>43206</v>
      </c>
      <c r="B233" s="4" t="s">
        <v>8</v>
      </c>
      <c r="C233" s="23" t="s">
        <v>36</v>
      </c>
      <c r="D233" s="5">
        <v>419299</v>
      </c>
      <c r="E233" s="5">
        <v>908480897</v>
      </c>
      <c r="F233" s="5">
        <v>13202</v>
      </c>
      <c r="G233" s="1">
        <v>22735.5</v>
      </c>
      <c r="H233" s="5" t="s">
        <v>25</v>
      </c>
      <c r="I233" s="5" t="s">
        <v>3</v>
      </c>
      <c r="J233" s="5">
        <v>132</v>
      </c>
      <c r="K233" s="5">
        <v>222</v>
      </c>
      <c r="L233" s="5">
        <v>27</v>
      </c>
      <c r="M233" s="5">
        <v>381</v>
      </c>
      <c r="N233" s="23" t="s">
        <v>57</v>
      </c>
      <c r="O233" s="23" t="s">
        <v>59</v>
      </c>
      <c r="P233" s="23" t="s">
        <v>60</v>
      </c>
    </row>
    <row r="234" spans="1:16" x14ac:dyDescent="0.25">
      <c r="A234" s="4">
        <v>43241</v>
      </c>
      <c r="B234" s="4" t="s">
        <v>9</v>
      </c>
      <c r="C234" s="23" t="s">
        <v>36</v>
      </c>
      <c r="D234" s="5">
        <v>419299</v>
      </c>
      <c r="E234" s="5">
        <v>908480897</v>
      </c>
      <c r="F234" s="5">
        <v>88218</v>
      </c>
      <c r="G234" s="1">
        <v>21823.5</v>
      </c>
      <c r="H234" s="5" t="s">
        <v>25</v>
      </c>
      <c r="I234" s="5" t="s">
        <v>3</v>
      </c>
      <c r="J234" s="5">
        <v>126</v>
      </c>
      <c r="K234" s="5">
        <v>198</v>
      </c>
      <c r="L234" s="5">
        <v>27</v>
      </c>
      <c r="M234" s="5">
        <v>351</v>
      </c>
      <c r="N234" s="23" t="s">
        <v>57</v>
      </c>
      <c r="O234" s="23" t="s">
        <v>59</v>
      </c>
      <c r="P234" s="23" t="s">
        <v>60</v>
      </c>
    </row>
    <row r="235" spans="1:16" x14ac:dyDescent="0.25">
      <c r="A235" s="4">
        <v>43276</v>
      </c>
      <c r="B235" s="4" t="s">
        <v>10</v>
      </c>
      <c r="C235" s="23" t="s">
        <v>36</v>
      </c>
      <c r="D235" s="5">
        <v>419299</v>
      </c>
      <c r="E235" s="5">
        <v>908480897</v>
      </c>
      <c r="F235" s="5">
        <v>47168</v>
      </c>
      <c r="G235" s="1">
        <v>27540</v>
      </c>
      <c r="H235" s="5" t="s">
        <v>25</v>
      </c>
      <c r="I235" s="5" t="s">
        <v>3</v>
      </c>
      <c r="J235" s="5">
        <v>161</v>
      </c>
      <c r="K235" s="5">
        <v>227</v>
      </c>
      <c r="L235" s="5">
        <v>66</v>
      </c>
      <c r="M235" s="5">
        <v>454</v>
      </c>
      <c r="N235" s="23" t="s">
        <v>57</v>
      </c>
      <c r="O235" s="23" t="s">
        <v>59</v>
      </c>
      <c r="P235" s="23" t="s">
        <v>60</v>
      </c>
    </row>
    <row r="236" spans="1:16" x14ac:dyDescent="0.25">
      <c r="A236" s="4">
        <v>43311</v>
      </c>
      <c r="B236" s="4" t="s">
        <v>11</v>
      </c>
      <c r="C236" s="23" t="s">
        <v>36</v>
      </c>
      <c r="D236" s="5">
        <v>419299</v>
      </c>
      <c r="E236" s="5">
        <v>908480897</v>
      </c>
      <c r="F236" s="5">
        <v>62738</v>
      </c>
      <c r="G236" s="1">
        <v>20001</v>
      </c>
      <c r="H236" s="5" t="s">
        <v>25</v>
      </c>
      <c r="I236" s="5" t="s">
        <v>3</v>
      </c>
      <c r="J236" s="5">
        <v>116</v>
      </c>
      <c r="K236" s="5">
        <v>143</v>
      </c>
      <c r="L236" s="5">
        <v>81</v>
      </c>
      <c r="M236" s="5">
        <v>340</v>
      </c>
      <c r="N236" s="23" t="s">
        <v>57</v>
      </c>
      <c r="O236" s="23" t="s">
        <v>59</v>
      </c>
      <c r="P236" s="23" t="s">
        <v>60</v>
      </c>
    </row>
    <row r="237" spans="1:16" x14ac:dyDescent="0.25">
      <c r="A237" s="4">
        <v>43346</v>
      </c>
      <c r="B237" s="4" t="s">
        <v>13</v>
      </c>
      <c r="C237" s="23" t="s">
        <v>36</v>
      </c>
      <c r="D237" s="5">
        <v>419299</v>
      </c>
      <c r="E237" s="5">
        <v>908480897</v>
      </c>
      <c r="F237" s="5">
        <v>70135</v>
      </c>
      <c r="G237" s="1">
        <v>17571</v>
      </c>
      <c r="H237" s="5" t="s">
        <v>25</v>
      </c>
      <c r="I237" s="5" t="s">
        <v>3</v>
      </c>
      <c r="J237" s="5">
        <v>101</v>
      </c>
      <c r="K237" s="5">
        <v>89</v>
      </c>
      <c r="L237" s="5">
        <v>38</v>
      </c>
      <c r="M237" s="5">
        <v>228</v>
      </c>
      <c r="N237" s="23" t="s">
        <v>57</v>
      </c>
      <c r="O237" s="23" t="s">
        <v>59</v>
      </c>
      <c r="P237" s="23" t="s">
        <v>60</v>
      </c>
    </row>
    <row r="238" spans="1:16" x14ac:dyDescent="0.25">
      <c r="A238" s="4">
        <v>43381</v>
      </c>
      <c r="B238" s="4" t="s">
        <v>14</v>
      </c>
      <c r="C238" s="23" t="s">
        <v>36</v>
      </c>
      <c r="D238" s="5">
        <v>419299</v>
      </c>
      <c r="E238" s="5">
        <v>908480897</v>
      </c>
      <c r="F238" s="5">
        <v>83321</v>
      </c>
      <c r="G238" s="1">
        <v>27825</v>
      </c>
      <c r="H238" s="5" t="s">
        <v>25</v>
      </c>
      <c r="I238" s="5" t="s">
        <v>5</v>
      </c>
      <c r="J238" s="5">
        <v>162</v>
      </c>
      <c r="K238" s="5">
        <v>197</v>
      </c>
      <c r="L238" s="5">
        <v>45</v>
      </c>
      <c r="M238" s="5">
        <v>404</v>
      </c>
      <c r="N238" s="23" t="s">
        <v>57</v>
      </c>
      <c r="O238" s="23" t="s">
        <v>59</v>
      </c>
      <c r="P238" s="23" t="s">
        <v>60</v>
      </c>
    </row>
    <row r="239" spans="1:16" x14ac:dyDescent="0.25">
      <c r="A239" s="4">
        <v>43416</v>
      </c>
      <c r="B239" s="4" t="s">
        <v>15</v>
      </c>
      <c r="C239" s="23" t="s">
        <v>36</v>
      </c>
      <c r="D239" s="5">
        <v>419299</v>
      </c>
      <c r="E239" s="5">
        <v>908480897</v>
      </c>
      <c r="F239" s="5">
        <v>56773</v>
      </c>
      <c r="G239" s="1">
        <v>22674</v>
      </c>
      <c r="H239" s="5" t="s">
        <v>25</v>
      </c>
      <c r="I239" s="5" t="s">
        <v>3</v>
      </c>
      <c r="J239" s="5">
        <v>132</v>
      </c>
      <c r="K239" s="5">
        <v>98</v>
      </c>
      <c r="L239" s="5">
        <v>17</v>
      </c>
      <c r="M239" s="5">
        <v>247</v>
      </c>
      <c r="N239" s="23" t="s">
        <v>57</v>
      </c>
      <c r="O239" s="23" t="s">
        <v>59</v>
      </c>
      <c r="P239" s="23" t="s">
        <v>60</v>
      </c>
    </row>
    <row r="240" spans="1:16" x14ac:dyDescent="0.25">
      <c r="A240" s="4">
        <v>43451</v>
      </c>
      <c r="B240" s="4" t="s">
        <v>16</v>
      </c>
      <c r="C240" s="23" t="s">
        <v>36</v>
      </c>
      <c r="D240" s="5">
        <v>419299</v>
      </c>
      <c r="E240" s="5">
        <v>908480897</v>
      </c>
      <c r="F240" s="5">
        <v>47444</v>
      </c>
      <c r="G240" s="1">
        <v>27447</v>
      </c>
      <c r="H240" s="5" t="s">
        <v>25</v>
      </c>
      <c r="I240" s="5" t="s">
        <v>5</v>
      </c>
      <c r="J240" s="5">
        <v>161</v>
      </c>
      <c r="K240" s="5">
        <v>35</v>
      </c>
      <c r="L240" s="5">
        <v>78</v>
      </c>
      <c r="M240" s="5">
        <v>274</v>
      </c>
      <c r="N240" s="23" t="s">
        <v>57</v>
      </c>
      <c r="O240" s="23" t="s">
        <v>59</v>
      </c>
      <c r="P240" s="23" t="s">
        <v>60</v>
      </c>
    </row>
    <row r="241" spans="1:16" x14ac:dyDescent="0.25">
      <c r="A241" s="4">
        <v>43486</v>
      </c>
      <c r="B241" s="4" t="s">
        <v>2</v>
      </c>
      <c r="C241" s="23" t="s">
        <v>36</v>
      </c>
      <c r="D241" s="5">
        <v>419299</v>
      </c>
      <c r="E241" s="5">
        <v>908480897</v>
      </c>
      <c r="F241" s="5">
        <v>88916</v>
      </c>
      <c r="G241" s="1">
        <v>29020.5</v>
      </c>
      <c r="H241" s="5" t="s">
        <v>25</v>
      </c>
      <c r="I241" s="5" t="s">
        <v>3</v>
      </c>
      <c r="J241" s="5">
        <v>170</v>
      </c>
      <c r="K241" s="5">
        <v>188</v>
      </c>
      <c r="L241" s="5">
        <v>54</v>
      </c>
      <c r="M241" s="5">
        <v>412</v>
      </c>
      <c r="N241" s="23" t="s">
        <v>57</v>
      </c>
      <c r="O241" s="23" t="s">
        <v>59</v>
      </c>
      <c r="P241" s="23" t="s">
        <v>60</v>
      </c>
    </row>
    <row r="242" spans="1:16" x14ac:dyDescent="0.25">
      <c r="A242" s="4">
        <v>43101</v>
      </c>
      <c r="B242" s="4" t="s">
        <v>2</v>
      </c>
      <c r="C242" s="23" t="s">
        <v>36</v>
      </c>
      <c r="D242" s="5">
        <v>419299</v>
      </c>
      <c r="E242" s="5">
        <v>908480897</v>
      </c>
      <c r="F242" s="5">
        <v>97687</v>
      </c>
      <c r="G242" s="1">
        <v>14908.5</v>
      </c>
      <c r="H242" s="5" t="s">
        <v>25</v>
      </c>
      <c r="I242" s="5" t="s">
        <v>3</v>
      </c>
      <c r="J242" s="5">
        <v>84</v>
      </c>
      <c r="K242" s="5">
        <v>168</v>
      </c>
      <c r="L242" s="5">
        <v>9</v>
      </c>
      <c r="M242" s="5">
        <v>261</v>
      </c>
      <c r="N242" s="23" t="s">
        <v>57</v>
      </c>
      <c r="O242" s="23" t="s">
        <v>59</v>
      </c>
      <c r="P242" s="23" t="s">
        <v>60</v>
      </c>
    </row>
    <row r="243" spans="1:16" x14ac:dyDescent="0.25">
      <c r="A243" s="4">
        <v>43136</v>
      </c>
      <c r="B243" s="4" t="s">
        <v>4</v>
      </c>
      <c r="C243" s="23" t="s">
        <v>36</v>
      </c>
      <c r="D243" s="5">
        <v>419299</v>
      </c>
      <c r="E243" s="5">
        <v>908480897</v>
      </c>
      <c r="F243" s="5">
        <v>47934</v>
      </c>
      <c r="G243" s="1">
        <v>24217.5</v>
      </c>
      <c r="H243" s="5" t="s">
        <v>26</v>
      </c>
      <c r="I243" s="5" t="s">
        <v>5</v>
      </c>
      <c r="J243" s="5">
        <v>141</v>
      </c>
      <c r="K243" s="5">
        <v>182</v>
      </c>
      <c r="L243" s="5">
        <v>57</v>
      </c>
      <c r="M243" s="5">
        <v>380</v>
      </c>
      <c r="N243" s="23" t="s">
        <v>57</v>
      </c>
      <c r="O243" s="23" t="s">
        <v>59</v>
      </c>
      <c r="P243" s="23" t="s">
        <v>60</v>
      </c>
    </row>
    <row r="244" spans="1:16" x14ac:dyDescent="0.25">
      <c r="A244" s="4">
        <v>43171</v>
      </c>
      <c r="B244" s="4" t="s">
        <v>6</v>
      </c>
      <c r="C244" s="23" t="s">
        <v>36</v>
      </c>
      <c r="D244" s="5">
        <v>419299</v>
      </c>
      <c r="E244" s="5">
        <v>908480897</v>
      </c>
      <c r="F244" s="5">
        <v>41356</v>
      </c>
      <c r="G244" s="1">
        <v>16678.5</v>
      </c>
      <c r="H244" s="5" t="s">
        <v>25</v>
      </c>
      <c r="I244" s="5" t="s">
        <v>3</v>
      </c>
      <c r="J244" s="5">
        <v>96</v>
      </c>
      <c r="K244" s="5">
        <v>107</v>
      </c>
      <c r="L244" s="5">
        <v>21</v>
      </c>
      <c r="M244" s="5">
        <v>224</v>
      </c>
      <c r="N244" s="23" t="s">
        <v>57</v>
      </c>
      <c r="O244" s="23" t="s">
        <v>59</v>
      </c>
      <c r="P244" s="23" t="s">
        <v>60</v>
      </c>
    </row>
    <row r="245" spans="1:16" x14ac:dyDescent="0.25">
      <c r="A245" s="4">
        <v>43206</v>
      </c>
      <c r="B245" s="4" t="s">
        <v>8</v>
      </c>
      <c r="C245" s="23" t="s">
        <v>36</v>
      </c>
      <c r="D245" s="5">
        <v>419299</v>
      </c>
      <c r="E245" s="5">
        <v>908480897</v>
      </c>
      <c r="F245" s="5">
        <v>82813</v>
      </c>
      <c r="G245" s="1">
        <v>12759</v>
      </c>
      <c r="H245" s="5" t="s">
        <v>25</v>
      </c>
      <c r="I245" s="5" t="s">
        <v>3</v>
      </c>
      <c r="J245" s="5">
        <v>72</v>
      </c>
      <c r="K245" s="5">
        <v>62</v>
      </c>
      <c r="L245" s="5">
        <v>53</v>
      </c>
      <c r="M245" s="5">
        <v>187</v>
      </c>
      <c r="N245" s="23" t="s">
        <v>57</v>
      </c>
      <c r="O245" s="23" t="s">
        <v>59</v>
      </c>
      <c r="P245" s="23" t="s">
        <v>60</v>
      </c>
    </row>
    <row r="246" spans="1:16" x14ac:dyDescent="0.25">
      <c r="A246" s="4">
        <v>43241</v>
      </c>
      <c r="B246" s="4" t="s">
        <v>9</v>
      </c>
      <c r="C246" s="23" t="s">
        <v>36</v>
      </c>
      <c r="D246" s="5">
        <v>419299</v>
      </c>
      <c r="E246" s="5">
        <v>908480897</v>
      </c>
      <c r="F246" s="5">
        <v>58816</v>
      </c>
      <c r="G246" s="1">
        <v>26937</v>
      </c>
      <c r="H246" s="5" t="s">
        <v>25</v>
      </c>
      <c r="I246" s="5" t="s">
        <v>3</v>
      </c>
      <c r="J246" s="5">
        <v>156</v>
      </c>
      <c r="K246" s="5">
        <v>227</v>
      </c>
      <c r="L246" s="5">
        <v>29</v>
      </c>
      <c r="M246" s="5">
        <v>412</v>
      </c>
      <c r="N246" s="23" t="s">
        <v>57</v>
      </c>
      <c r="O246" s="23" t="s">
        <v>59</v>
      </c>
      <c r="P246" s="23" t="s">
        <v>60</v>
      </c>
    </row>
    <row r="247" spans="1:16" x14ac:dyDescent="0.25">
      <c r="A247" s="4">
        <v>43276</v>
      </c>
      <c r="B247" s="4" t="s">
        <v>10</v>
      </c>
      <c r="C247" s="23" t="s">
        <v>36</v>
      </c>
      <c r="D247" s="5">
        <v>419299</v>
      </c>
      <c r="E247" s="5">
        <v>908480897</v>
      </c>
      <c r="F247" s="5">
        <v>90427</v>
      </c>
      <c r="G247" s="1">
        <v>14865</v>
      </c>
      <c r="H247" s="5" t="s">
        <v>25</v>
      </c>
      <c r="I247" s="5" t="s">
        <v>3</v>
      </c>
      <c r="J247" s="5">
        <v>84</v>
      </c>
      <c r="K247" s="5">
        <v>69</v>
      </c>
      <c r="L247" s="5">
        <v>89</v>
      </c>
      <c r="M247" s="5">
        <v>242</v>
      </c>
      <c r="N247" s="23" t="s">
        <v>57</v>
      </c>
      <c r="O247" s="23" t="s">
        <v>59</v>
      </c>
      <c r="P247" s="23" t="s">
        <v>60</v>
      </c>
    </row>
    <row r="248" spans="1:16" x14ac:dyDescent="0.25">
      <c r="A248" s="4">
        <v>43311</v>
      </c>
      <c r="B248" s="4" t="s">
        <v>11</v>
      </c>
      <c r="C248" s="23" t="s">
        <v>36</v>
      </c>
      <c r="D248" s="5">
        <v>419299</v>
      </c>
      <c r="E248" s="5">
        <v>908480897</v>
      </c>
      <c r="F248" s="5">
        <v>40050</v>
      </c>
      <c r="G248" s="1">
        <v>15849</v>
      </c>
      <c r="H248" s="5" t="s">
        <v>25</v>
      </c>
      <c r="I248" s="5" t="s">
        <v>3</v>
      </c>
      <c r="J248" s="5">
        <v>90</v>
      </c>
      <c r="K248" s="5">
        <v>243</v>
      </c>
      <c r="L248" s="5">
        <v>81</v>
      </c>
      <c r="M248" s="5">
        <v>414</v>
      </c>
      <c r="N248" s="23" t="s">
        <v>57</v>
      </c>
      <c r="O248" s="23" t="s">
        <v>59</v>
      </c>
      <c r="P248" s="23" t="s">
        <v>60</v>
      </c>
    </row>
    <row r="249" spans="1:16" x14ac:dyDescent="0.25">
      <c r="A249" s="4">
        <v>43346</v>
      </c>
      <c r="B249" s="4" t="s">
        <v>13</v>
      </c>
      <c r="C249" s="23" t="s">
        <v>36</v>
      </c>
      <c r="D249" s="5">
        <v>419299</v>
      </c>
      <c r="E249" s="5">
        <v>908480897</v>
      </c>
      <c r="F249" s="5">
        <v>53561</v>
      </c>
      <c r="G249" s="1">
        <v>24762</v>
      </c>
      <c r="H249" s="5" t="s">
        <v>25</v>
      </c>
      <c r="I249" s="5" t="s">
        <v>3</v>
      </c>
      <c r="J249" s="5">
        <v>144</v>
      </c>
      <c r="K249" s="5">
        <v>71</v>
      </c>
      <c r="L249" s="5">
        <v>27</v>
      </c>
      <c r="M249" s="5">
        <v>242</v>
      </c>
      <c r="N249" s="23" t="s">
        <v>57</v>
      </c>
      <c r="O249" s="23" t="s">
        <v>59</v>
      </c>
      <c r="P249" s="23" t="s">
        <v>60</v>
      </c>
    </row>
    <row r="250" spans="1:16" x14ac:dyDescent="0.25">
      <c r="A250" s="4">
        <v>43381</v>
      </c>
      <c r="B250" s="4" t="s">
        <v>14</v>
      </c>
      <c r="C250" s="23" t="s">
        <v>36</v>
      </c>
      <c r="D250" s="5">
        <v>419299</v>
      </c>
      <c r="E250" s="5">
        <v>908480897</v>
      </c>
      <c r="F250" s="5">
        <v>56888</v>
      </c>
      <c r="G250" s="1">
        <v>23602.5</v>
      </c>
      <c r="H250" s="5" t="s">
        <v>25</v>
      </c>
      <c r="I250" s="5" t="s">
        <v>5</v>
      </c>
      <c r="J250" s="5">
        <v>137</v>
      </c>
      <c r="K250" s="5">
        <v>150</v>
      </c>
      <c r="L250" s="5">
        <v>63</v>
      </c>
      <c r="M250" s="5">
        <v>350</v>
      </c>
      <c r="N250" s="23" t="s">
        <v>57</v>
      </c>
      <c r="O250" s="23" t="s">
        <v>59</v>
      </c>
      <c r="P250" s="23" t="s">
        <v>60</v>
      </c>
    </row>
    <row r="251" spans="1:16" x14ac:dyDescent="0.25">
      <c r="A251" s="4">
        <v>43416</v>
      </c>
      <c r="B251" s="4" t="s">
        <v>15</v>
      </c>
      <c r="C251" s="23" t="s">
        <v>36</v>
      </c>
      <c r="D251" s="5">
        <v>419299</v>
      </c>
      <c r="E251" s="5">
        <v>908480897</v>
      </c>
      <c r="F251" s="5">
        <v>95595</v>
      </c>
      <c r="G251" s="1">
        <v>23622</v>
      </c>
      <c r="H251" s="5" t="s">
        <v>25</v>
      </c>
      <c r="I251" s="5" t="s">
        <v>3</v>
      </c>
      <c r="J251" s="5">
        <v>137</v>
      </c>
      <c r="K251" s="5">
        <v>191</v>
      </c>
      <c r="L251" s="5">
        <v>39</v>
      </c>
      <c r="M251" s="5">
        <v>367</v>
      </c>
      <c r="N251" s="23" t="s">
        <v>57</v>
      </c>
      <c r="O251" s="23" t="s">
        <v>59</v>
      </c>
      <c r="P251" s="23" t="s">
        <v>60</v>
      </c>
    </row>
    <row r="252" spans="1:16" x14ac:dyDescent="0.25">
      <c r="A252" s="4">
        <v>43451</v>
      </c>
      <c r="B252" s="4" t="s">
        <v>16</v>
      </c>
      <c r="C252" s="23" t="s">
        <v>36</v>
      </c>
      <c r="D252" s="5">
        <v>419299</v>
      </c>
      <c r="E252" s="5">
        <v>908480897</v>
      </c>
      <c r="F252" s="5">
        <v>90021</v>
      </c>
      <c r="G252" s="1">
        <v>15450</v>
      </c>
      <c r="H252" s="5" t="s">
        <v>26</v>
      </c>
      <c r="I252" s="5" t="s">
        <v>5</v>
      </c>
      <c r="J252" s="5">
        <v>89</v>
      </c>
      <c r="K252" s="5">
        <v>48</v>
      </c>
      <c r="L252" s="5">
        <v>17</v>
      </c>
      <c r="M252" s="5">
        <v>154</v>
      </c>
      <c r="N252" s="23" t="s">
        <v>57</v>
      </c>
      <c r="O252" s="23" t="s">
        <v>59</v>
      </c>
      <c r="P252" s="23" t="s">
        <v>60</v>
      </c>
    </row>
    <row r="253" spans="1:16" x14ac:dyDescent="0.25">
      <c r="A253" s="4">
        <v>43486</v>
      </c>
      <c r="B253" s="4" t="s">
        <v>2</v>
      </c>
      <c r="C253" s="23" t="s">
        <v>36</v>
      </c>
      <c r="D253" s="5">
        <v>419299</v>
      </c>
      <c r="E253" s="5">
        <v>908480897</v>
      </c>
      <c r="F253" s="5">
        <v>92276</v>
      </c>
      <c r="G253" s="1">
        <v>16101</v>
      </c>
      <c r="H253" s="5" t="s">
        <v>25</v>
      </c>
      <c r="I253" s="5" t="s">
        <v>3</v>
      </c>
      <c r="J253" s="5">
        <v>92</v>
      </c>
      <c r="K253" s="5">
        <v>153</v>
      </c>
      <c r="L253" s="5">
        <v>15</v>
      </c>
      <c r="M253" s="5">
        <v>260</v>
      </c>
      <c r="N253" s="23" t="s">
        <v>57</v>
      </c>
      <c r="O253" s="23" t="s">
        <v>59</v>
      </c>
      <c r="P253" s="23" t="s">
        <v>60</v>
      </c>
    </row>
    <row r="254" spans="1:16" x14ac:dyDescent="0.25">
      <c r="A254" s="4">
        <v>43101</v>
      </c>
      <c r="B254" s="4" t="s">
        <v>2</v>
      </c>
      <c r="C254" s="23" t="s">
        <v>36</v>
      </c>
      <c r="D254" s="5">
        <v>419299</v>
      </c>
      <c r="E254" s="5">
        <v>908480897</v>
      </c>
      <c r="F254" s="5">
        <v>33300</v>
      </c>
      <c r="G254" s="1">
        <v>16398</v>
      </c>
      <c r="H254" s="5" t="s">
        <v>25</v>
      </c>
      <c r="I254" s="5" t="s">
        <v>3</v>
      </c>
      <c r="J254" s="5">
        <v>93</v>
      </c>
      <c r="K254" s="5">
        <v>146</v>
      </c>
      <c r="L254" s="5">
        <v>17</v>
      </c>
      <c r="M254" s="5">
        <v>256</v>
      </c>
      <c r="N254" s="23" t="s">
        <v>57</v>
      </c>
      <c r="O254" s="23" t="s">
        <v>59</v>
      </c>
      <c r="P254" s="23" t="s">
        <v>60</v>
      </c>
    </row>
    <row r="255" spans="1:16" x14ac:dyDescent="0.25">
      <c r="A255" s="4">
        <v>43136</v>
      </c>
      <c r="B255" s="4" t="s">
        <v>4</v>
      </c>
      <c r="C255" s="23" t="s">
        <v>36</v>
      </c>
      <c r="D255" s="5">
        <v>419299</v>
      </c>
      <c r="E255" s="5">
        <v>908480897</v>
      </c>
      <c r="F255" s="5">
        <v>21146</v>
      </c>
      <c r="G255" s="1">
        <v>28674</v>
      </c>
      <c r="H255" s="5" t="s">
        <v>25</v>
      </c>
      <c r="I255" s="5" t="s">
        <v>5</v>
      </c>
      <c r="J255" s="5">
        <v>168</v>
      </c>
      <c r="K255" s="5">
        <v>89</v>
      </c>
      <c r="L255" s="5">
        <v>84</v>
      </c>
      <c r="M255" s="5">
        <v>341</v>
      </c>
      <c r="N255" s="23" t="s">
        <v>57</v>
      </c>
      <c r="O255" s="23" t="s">
        <v>59</v>
      </c>
      <c r="P255" s="23" t="s">
        <v>60</v>
      </c>
    </row>
    <row r="256" spans="1:16" x14ac:dyDescent="0.25">
      <c r="A256" s="4">
        <v>43171</v>
      </c>
      <c r="B256" s="4" t="s">
        <v>6</v>
      </c>
      <c r="C256" s="23" t="s">
        <v>36</v>
      </c>
      <c r="D256" s="5">
        <v>419299</v>
      </c>
      <c r="E256" s="5">
        <v>908480897</v>
      </c>
      <c r="F256" s="5">
        <v>95512</v>
      </c>
      <c r="G256" s="1">
        <v>29604</v>
      </c>
      <c r="H256" s="5" t="s">
        <v>25</v>
      </c>
      <c r="I256" s="5" t="s">
        <v>3</v>
      </c>
      <c r="J256" s="5">
        <v>173</v>
      </c>
      <c r="K256" s="5">
        <v>156</v>
      </c>
      <c r="L256" s="5">
        <v>24</v>
      </c>
      <c r="M256" s="5">
        <v>353</v>
      </c>
      <c r="N256" s="23" t="s">
        <v>57</v>
      </c>
      <c r="O256" s="23" t="s">
        <v>59</v>
      </c>
      <c r="P256" s="23" t="s">
        <v>60</v>
      </c>
    </row>
    <row r="257" spans="1:16" x14ac:dyDescent="0.25">
      <c r="A257" s="4">
        <v>43206</v>
      </c>
      <c r="B257" s="4" t="s">
        <v>8</v>
      </c>
      <c r="C257" s="23" t="s">
        <v>36</v>
      </c>
      <c r="D257" s="5">
        <v>419299</v>
      </c>
      <c r="E257" s="5">
        <v>908480897</v>
      </c>
      <c r="F257" s="5">
        <v>97682</v>
      </c>
      <c r="G257" s="1">
        <v>24813</v>
      </c>
      <c r="H257" s="5" t="s">
        <v>25</v>
      </c>
      <c r="I257" s="5" t="s">
        <v>3</v>
      </c>
      <c r="J257" s="5">
        <v>144</v>
      </c>
      <c r="K257" s="5">
        <v>171</v>
      </c>
      <c r="L257" s="5">
        <v>53</v>
      </c>
      <c r="M257" s="5">
        <v>368</v>
      </c>
      <c r="N257" s="23" t="s">
        <v>57</v>
      </c>
      <c r="O257" s="23" t="s">
        <v>59</v>
      </c>
      <c r="P257" s="23" t="s">
        <v>60</v>
      </c>
    </row>
    <row r="258" spans="1:16" x14ac:dyDescent="0.25">
      <c r="A258" s="4">
        <v>43241</v>
      </c>
      <c r="B258" s="4" t="s">
        <v>9</v>
      </c>
      <c r="C258" s="23" t="s">
        <v>36</v>
      </c>
      <c r="D258" s="5">
        <v>419299</v>
      </c>
      <c r="E258" s="5">
        <v>908480897</v>
      </c>
      <c r="F258" s="5">
        <v>56579</v>
      </c>
      <c r="G258" s="1">
        <v>25428</v>
      </c>
      <c r="H258" s="5" t="s">
        <v>25</v>
      </c>
      <c r="I258" s="5" t="s">
        <v>3</v>
      </c>
      <c r="J258" s="5">
        <v>147</v>
      </c>
      <c r="K258" s="5">
        <v>201</v>
      </c>
      <c r="L258" s="5">
        <v>72</v>
      </c>
      <c r="M258" s="5">
        <v>420</v>
      </c>
      <c r="N258" s="23" t="s">
        <v>57</v>
      </c>
      <c r="O258" s="23" t="s">
        <v>59</v>
      </c>
      <c r="P258" s="23" t="s">
        <v>60</v>
      </c>
    </row>
    <row r="259" spans="1:16" x14ac:dyDescent="0.25">
      <c r="A259" s="4">
        <v>43276</v>
      </c>
      <c r="B259" s="4" t="s">
        <v>10</v>
      </c>
      <c r="C259" s="23" t="s">
        <v>36</v>
      </c>
      <c r="D259" s="5">
        <v>419299</v>
      </c>
      <c r="E259" s="5">
        <v>908480897</v>
      </c>
      <c r="F259" s="5">
        <v>20514</v>
      </c>
      <c r="G259" s="1">
        <v>22044</v>
      </c>
      <c r="H259" s="5" t="s">
        <v>25</v>
      </c>
      <c r="I259" s="5" t="s">
        <v>3</v>
      </c>
      <c r="J259" s="5">
        <v>128</v>
      </c>
      <c r="K259" s="5">
        <v>36</v>
      </c>
      <c r="L259" s="5">
        <v>11</v>
      </c>
      <c r="M259" s="5">
        <v>175</v>
      </c>
      <c r="N259" s="23" t="s">
        <v>57</v>
      </c>
      <c r="O259" s="23" t="s">
        <v>59</v>
      </c>
      <c r="P259" s="23" t="s">
        <v>60</v>
      </c>
    </row>
    <row r="260" spans="1:16" x14ac:dyDescent="0.25">
      <c r="A260" s="4">
        <v>43311</v>
      </c>
      <c r="B260" s="4" t="s">
        <v>11</v>
      </c>
      <c r="C260" s="23" t="s">
        <v>36</v>
      </c>
      <c r="D260" s="5">
        <v>419299</v>
      </c>
      <c r="E260" s="5">
        <v>908480897</v>
      </c>
      <c r="F260" s="5">
        <v>11916</v>
      </c>
      <c r="G260" s="1">
        <v>17863.5</v>
      </c>
      <c r="H260" s="5" t="s">
        <v>25</v>
      </c>
      <c r="I260" s="5" t="s">
        <v>3</v>
      </c>
      <c r="J260" s="5">
        <v>102</v>
      </c>
      <c r="K260" s="5">
        <v>78</v>
      </c>
      <c r="L260" s="5">
        <v>11</v>
      </c>
      <c r="M260" s="5">
        <v>191</v>
      </c>
      <c r="N260" s="23" t="s">
        <v>57</v>
      </c>
      <c r="O260" s="23" t="s">
        <v>59</v>
      </c>
      <c r="P260" s="23" t="s">
        <v>60</v>
      </c>
    </row>
    <row r="261" spans="1:16" x14ac:dyDescent="0.25">
      <c r="A261" s="4">
        <v>43346</v>
      </c>
      <c r="B261" s="4" t="s">
        <v>13</v>
      </c>
      <c r="C261" s="23" t="s">
        <v>36</v>
      </c>
      <c r="D261" s="5">
        <v>419299</v>
      </c>
      <c r="E261" s="5">
        <v>908480897</v>
      </c>
      <c r="F261" s="5">
        <v>91460</v>
      </c>
      <c r="G261" s="1">
        <v>27447</v>
      </c>
      <c r="H261" s="5" t="s">
        <v>25</v>
      </c>
      <c r="I261" s="5" t="s">
        <v>3</v>
      </c>
      <c r="J261" s="5">
        <v>161</v>
      </c>
      <c r="K261" s="5">
        <v>44</v>
      </c>
      <c r="L261" s="5">
        <v>9</v>
      </c>
      <c r="M261" s="5">
        <v>214</v>
      </c>
      <c r="N261" s="23" t="s">
        <v>57</v>
      </c>
      <c r="O261" s="23" t="s">
        <v>59</v>
      </c>
      <c r="P261" s="23" t="s">
        <v>60</v>
      </c>
    </row>
    <row r="262" spans="1:16" x14ac:dyDescent="0.25">
      <c r="A262" s="4">
        <v>43381</v>
      </c>
      <c r="B262" s="4" t="s">
        <v>14</v>
      </c>
      <c r="C262" s="23" t="s">
        <v>36</v>
      </c>
      <c r="D262" s="5">
        <v>419299</v>
      </c>
      <c r="E262" s="5">
        <v>908480897</v>
      </c>
      <c r="F262" s="5">
        <v>63836</v>
      </c>
      <c r="G262" s="1">
        <v>23254.5</v>
      </c>
      <c r="H262" s="5" t="s">
        <v>26</v>
      </c>
      <c r="I262" s="5" t="s">
        <v>5</v>
      </c>
      <c r="J262" s="5">
        <v>135</v>
      </c>
      <c r="K262" s="5">
        <v>48</v>
      </c>
      <c r="L262" s="5">
        <v>69</v>
      </c>
      <c r="M262" s="5">
        <v>252</v>
      </c>
      <c r="N262" s="23" t="s">
        <v>57</v>
      </c>
      <c r="O262" s="23" t="s">
        <v>59</v>
      </c>
      <c r="P262" s="23" t="s">
        <v>60</v>
      </c>
    </row>
    <row r="263" spans="1:16" x14ac:dyDescent="0.25">
      <c r="A263" s="4">
        <v>43416</v>
      </c>
      <c r="B263" s="4" t="s">
        <v>15</v>
      </c>
      <c r="C263" s="23" t="s">
        <v>36</v>
      </c>
      <c r="D263" s="5">
        <v>419299</v>
      </c>
      <c r="E263" s="5">
        <v>908480897</v>
      </c>
      <c r="F263" s="5">
        <v>89825</v>
      </c>
      <c r="G263" s="1">
        <v>16693.5</v>
      </c>
      <c r="H263" s="5" t="s">
        <v>25</v>
      </c>
      <c r="I263" s="5" t="s">
        <v>3</v>
      </c>
      <c r="J263" s="5">
        <v>96</v>
      </c>
      <c r="K263" s="5">
        <v>135</v>
      </c>
      <c r="L263" s="5">
        <v>21</v>
      </c>
      <c r="M263" s="5">
        <v>252</v>
      </c>
      <c r="N263" s="23" t="s">
        <v>57</v>
      </c>
      <c r="O263" s="23" t="s">
        <v>59</v>
      </c>
      <c r="P263" s="23" t="s">
        <v>60</v>
      </c>
    </row>
    <row r="264" spans="1:16" x14ac:dyDescent="0.25">
      <c r="A264" s="4">
        <v>43451</v>
      </c>
      <c r="B264" s="4" t="s">
        <v>16</v>
      </c>
      <c r="C264" s="23" t="s">
        <v>36</v>
      </c>
      <c r="D264" s="5">
        <v>419299</v>
      </c>
      <c r="E264" s="5">
        <v>908480897</v>
      </c>
      <c r="F264" s="5">
        <v>73265</v>
      </c>
      <c r="G264" s="1">
        <v>25722</v>
      </c>
      <c r="H264" s="5" t="s">
        <v>25</v>
      </c>
      <c r="I264" s="5" t="s">
        <v>5</v>
      </c>
      <c r="J264" s="5">
        <v>150</v>
      </c>
      <c r="K264" s="5">
        <v>195</v>
      </c>
      <c r="L264" s="5">
        <v>20</v>
      </c>
      <c r="M264" s="5">
        <v>365</v>
      </c>
      <c r="N264" s="23" t="s">
        <v>57</v>
      </c>
      <c r="O264" s="23" t="s">
        <v>59</v>
      </c>
      <c r="P264" s="23" t="s">
        <v>60</v>
      </c>
    </row>
    <row r="265" spans="1:16" x14ac:dyDescent="0.25">
      <c r="A265" s="4">
        <v>43486</v>
      </c>
      <c r="B265" s="4" t="s">
        <v>2</v>
      </c>
      <c r="C265" s="23" t="s">
        <v>36</v>
      </c>
      <c r="D265" s="5">
        <v>419299</v>
      </c>
      <c r="E265" s="5">
        <v>908480897</v>
      </c>
      <c r="F265" s="5">
        <v>40808</v>
      </c>
      <c r="G265" s="1">
        <v>27186</v>
      </c>
      <c r="H265" s="5" t="s">
        <v>25</v>
      </c>
      <c r="I265" s="5" t="s">
        <v>3</v>
      </c>
      <c r="J265" s="5">
        <v>159</v>
      </c>
      <c r="K265" s="5">
        <v>114</v>
      </c>
      <c r="L265" s="5">
        <v>84</v>
      </c>
      <c r="M265" s="5">
        <v>357</v>
      </c>
      <c r="N265" s="23" t="s">
        <v>57</v>
      </c>
      <c r="O265" s="23" t="s">
        <v>59</v>
      </c>
      <c r="P265" s="23" t="s">
        <v>60</v>
      </c>
    </row>
    <row r="266" spans="1:16" x14ac:dyDescent="0.25">
      <c r="A266" s="4">
        <v>43101</v>
      </c>
      <c r="B266" s="4" t="s">
        <v>2</v>
      </c>
      <c r="C266" s="23" t="s">
        <v>36</v>
      </c>
      <c r="D266" s="5">
        <v>419299</v>
      </c>
      <c r="E266" s="5">
        <v>908480897</v>
      </c>
      <c r="F266" s="5">
        <v>22797</v>
      </c>
      <c r="G266" s="1">
        <v>24496.5</v>
      </c>
      <c r="H266" s="5" t="s">
        <v>25</v>
      </c>
      <c r="I266" s="5" t="s">
        <v>3</v>
      </c>
      <c r="J266" s="5">
        <v>143</v>
      </c>
      <c r="K266" s="5">
        <v>138</v>
      </c>
      <c r="L266" s="5">
        <v>54</v>
      </c>
      <c r="M266" s="5">
        <v>335</v>
      </c>
      <c r="N266" s="23" t="s">
        <v>57</v>
      </c>
      <c r="O266" s="23" t="s">
        <v>59</v>
      </c>
      <c r="P266" s="23" t="s">
        <v>60</v>
      </c>
    </row>
    <row r="267" spans="1:16" x14ac:dyDescent="0.25">
      <c r="A267" s="4">
        <v>43136</v>
      </c>
      <c r="B267" s="4" t="s">
        <v>4</v>
      </c>
      <c r="C267" s="23" t="s">
        <v>36</v>
      </c>
      <c r="D267" s="5">
        <v>419299</v>
      </c>
      <c r="E267" s="5">
        <v>908480897</v>
      </c>
      <c r="F267" s="5">
        <v>37471</v>
      </c>
      <c r="G267" s="1">
        <v>17254.5</v>
      </c>
      <c r="H267" s="5" t="s">
        <v>26</v>
      </c>
      <c r="I267" s="5" t="s">
        <v>5</v>
      </c>
      <c r="J267" s="5">
        <v>99</v>
      </c>
      <c r="K267" s="5">
        <v>48</v>
      </c>
      <c r="L267" s="5">
        <v>69</v>
      </c>
      <c r="M267" s="5">
        <v>216</v>
      </c>
      <c r="N267" s="23" t="s">
        <v>57</v>
      </c>
      <c r="O267" s="23" t="s">
        <v>59</v>
      </c>
      <c r="P267" s="23" t="s">
        <v>60</v>
      </c>
    </row>
    <row r="268" spans="1:16" x14ac:dyDescent="0.25">
      <c r="A268" s="4">
        <v>43171</v>
      </c>
      <c r="B268" s="4" t="s">
        <v>6</v>
      </c>
      <c r="C268" s="23" t="s">
        <v>36</v>
      </c>
      <c r="D268" s="5">
        <v>419299</v>
      </c>
      <c r="E268" s="5">
        <v>908480897</v>
      </c>
      <c r="F268" s="5">
        <v>75396</v>
      </c>
      <c r="G268" s="1">
        <v>25338</v>
      </c>
      <c r="H268" s="5" t="s">
        <v>25</v>
      </c>
      <c r="I268" s="5" t="s">
        <v>3</v>
      </c>
      <c r="J268" s="5">
        <v>147</v>
      </c>
      <c r="K268" s="5">
        <v>20</v>
      </c>
      <c r="L268" s="5">
        <v>33</v>
      </c>
      <c r="M268" s="5">
        <v>200</v>
      </c>
      <c r="N268" s="23" t="s">
        <v>57</v>
      </c>
      <c r="O268" s="23" t="s">
        <v>59</v>
      </c>
      <c r="P268" s="23" t="s">
        <v>60</v>
      </c>
    </row>
    <row r="269" spans="1:16" x14ac:dyDescent="0.25">
      <c r="A269" s="4">
        <v>43206</v>
      </c>
      <c r="B269" s="4" t="s">
        <v>8</v>
      </c>
      <c r="C269" s="23" t="s">
        <v>36</v>
      </c>
      <c r="D269" s="5">
        <v>419299</v>
      </c>
      <c r="E269" s="5">
        <v>908480897</v>
      </c>
      <c r="F269" s="5">
        <v>78792</v>
      </c>
      <c r="G269" s="1">
        <v>23565</v>
      </c>
      <c r="H269" s="5" t="s">
        <v>25</v>
      </c>
      <c r="I269" s="5" t="s">
        <v>3</v>
      </c>
      <c r="J269" s="5">
        <v>137</v>
      </c>
      <c r="K269" s="5">
        <v>80</v>
      </c>
      <c r="L269" s="5">
        <v>12</v>
      </c>
      <c r="M269" s="5">
        <v>229</v>
      </c>
      <c r="N269" s="23" t="s">
        <v>57</v>
      </c>
      <c r="O269" s="23" t="s">
        <v>59</v>
      </c>
      <c r="P269" s="23" t="s">
        <v>60</v>
      </c>
    </row>
    <row r="270" spans="1:16" x14ac:dyDescent="0.25">
      <c r="A270" s="4">
        <v>43241</v>
      </c>
      <c r="B270" s="4" t="s">
        <v>9</v>
      </c>
      <c r="C270" s="23" t="s">
        <v>36</v>
      </c>
      <c r="D270" s="5">
        <v>419299</v>
      </c>
      <c r="E270" s="5">
        <v>908480897</v>
      </c>
      <c r="F270" s="5">
        <v>49379</v>
      </c>
      <c r="G270" s="1">
        <v>30178.5</v>
      </c>
      <c r="H270" s="5" t="s">
        <v>25</v>
      </c>
      <c r="I270" s="5" t="s">
        <v>3</v>
      </c>
      <c r="J270" s="5">
        <v>177</v>
      </c>
      <c r="K270" s="5">
        <v>107</v>
      </c>
      <c r="L270" s="5">
        <v>15</v>
      </c>
      <c r="M270" s="5">
        <v>299</v>
      </c>
      <c r="N270" s="23" t="s">
        <v>57</v>
      </c>
      <c r="O270" s="23" t="s">
        <v>59</v>
      </c>
      <c r="P270" s="23" t="s">
        <v>60</v>
      </c>
    </row>
    <row r="271" spans="1:16" x14ac:dyDescent="0.25">
      <c r="A271" s="4">
        <v>43276</v>
      </c>
      <c r="B271" s="4" t="s">
        <v>10</v>
      </c>
      <c r="C271" s="23" t="s">
        <v>36</v>
      </c>
      <c r="D271" s="5">
        <v>419299</v>
      </c>
      <c r="E271" s="5">
        <v>908480897</v>
      </c>
      <c r="F271" s="5">
        <v>36171</v>
      </c>
      <c r="G271" s="1">
        <v>24511.5</v>
      </c>
      <c r="H271" s="5" t="s">
        <v>25</v>
      </c>
      <c r="I271" s="5" t="s">
        <v>3</v>
      </c>
      <c r="J271" s="5">
        <v>143</v>
      </c>
      <c r="K271" s="5">
        <v>171</v>
      </c>
      <c r="L271" s="5">
        <v>36</v>
      </c>
      <c r="M271" s="5">
        <v>350</v>
      </c>
      <c r="N271" s="23" t="s">
        <v>57</v>
      </c>
      <c r="O271" s="23" t="s">
        <v>59</v>
      </c>
      <c r="P271" s="23" t="s">
        <v>60</v>
      </c>
    </row>
    <row r="272" spans="1:16" x14ac:dyDescent="0.25">
      <c r="A272" s="4">
        <v>43311</v>
      </c>
      <c r="B272" s="4" t="s">
        <v>11</v>
      </c>
      <c r="C272" s="23" t="s">
        <v>36</v>
      </c>
      <c r="D272" s="5">
        <v>419299</v>
      </c>
      <c r="E272" s="5">
        <v>908480897</v>
      </c>
      <c r="F272" s="5">
        <v>37502</v>
      </c>
      <c r="G272" s="1">
        <v>19366.5</v>
      </c>
      <c r="H272" s="5" t="s">
        <v>25</v>
      </c>
      <c r="I272" s="5" t="s">
        <v>3</v>
      </c>
      <c r="J272" s="5">
        <v>111</v>
      </c>
      <c r="K272" s="5">
        <v>74</v>
      </c>
      <c r="L272" s="5">
        <v>65</v>
      </c>
      <c r="M272" s="5">
        <v>250</v>
      </c>
      <c r="N272" s="23" t="s">
        <v>57</v>
      </c>
      <c r="O272" s="23" t="s">
        <v>59</v>
      </c>
      <c r="P272" s="23" t="s">
        <v>60</v>
      </c>
    </row>
    <row r="273" spans="1:16" x14ac:dyDescent="0.25">
      <c r="A273" s="4">
        <v>43346</v>
      </c>
      <c r="B273" s="4" t="s">
        <v>13</v>
      </c>
      <c r="C273" s="23" t="s">
        <v>36</v>
      </c>
      <c r="D273" s="5">
        <v>419299</v>
      </c>
      <c r="E273" s="5">
        <v>908480897</v>
      </c>
      <c r="F273" s="5">
        <v>97735</v>
      </c>
      <c r="G273" s="1">
        <v>19102.5</v>
      </c>
      <c r="H273" s="5" t="s">
        <v>25</v>
      </c>
      <c r="I273" s="5" t="s">
        <v>3</v>
      </c>
      <c r="J273" s="5">
        <v>110</v>
      </c>
      <c r="K273" s="5">
        <v>146</v>
      </c>
      <c r="L273" s="5">
        <v>84</v>
      </c>
      <c r="M273" s="5">
        <v>340</v>
      </c>
      <c r="N273" s="23" t="s">
        <v>57</v>
      </c>
      <c r="O273" s="23" t="s">
        <v>59</v>
      </c>
      <c r="P273" s="23" t="s">
        <v>60</v>
      </c>
    </row>
    <row r="274" spans="1:16" x14ac:dyDescent="0.25">
      <c r="A274" s="4">
        <v>43381</v>
      </c>
      <c r="B274" s="4" t="s">
        <v>14</v>
      </c>
      <c r="C274" s="23" t="s">
        <v>36</v>
      </c>
      <c r="D274" s="5">
        <v>419299</v>
      </c>
      <c r="E274" s="5">
        <v>908480897</v>
      </c>
      <c r="F274" s="5">
        <v>23419</v>
      </c>
      <c r="G274" s="1">
        <v>20643</v>
      </c>
      <c r="H274" s="5" t="s">
        <v>26</v>
      </c>
      <c r="I274" s="5" t="s">
        <v>5</v>
      </c>
      <c r="J274" s="5">
        <v>119</v>
      </c>
      <c r="K274" s="5">
        <v>228</v>
      </c>
      <c r="L274" s="5">
        <v>84</v>
      </c>
      <c r="M274" s="5">
        <v>431</v>
      </c>
      <c r="N274" s="23" t="s">
        <v>57</v>
      </c>
      <c r="O274" s="23" t="s">
        <v>59</v>
      </c>
      <c r="P274" s="23" t="s">
        <v>60</v>
      </c>
    </row>
    <row r="275" spans="1:16" x14ac:dyDescent="0.25">
      <c r="A275" s="4">
        <v>43416</v>
      </c>
      <c r="B275" s="4" t="s">
        <v>15</v>
      </c>
      <c r="C275" s="23" t="s">
        <v>36</v>
      </c>
      <c r="D275" s="5">
        <v>419299</v>
      </c>
      <c r="E275" s="5">
        <v>908480897</v>
      </c>
      <c r="F275" s="5">
        <v>54295</v>
      </c>
      <c r="G275" s="1">
        <v>13368</v>
      </c>
      <c r="H275" s="5" t="s">
        <v>25</v>
      </c>
      <c r="I275" s="5" t="s">
        <v>3</v>
      </c>
      <c r="J275" s="5">
        <v>75</v>
      </c>
      <c r="K275" s="5">
        <v>83</v>
      </c>
      <c r="L275" s="5">
        <v>11</v>
      </c>
      <c r="M275" s="5">
        <v>169</v>
      </c>
      <c r="N275" s="23" t="s">
        <v>57</v>
      </c>
      <c r="O275" s="23" t="s">
        <v>59</v>
      </c>
      <c r="P275" s="23" t="s">
        <v>60</v>
      </c>
    </row>
    <row r="276" spans="1:16" x14ac:dyDescent="0.25">
      <c r="A276" s="4">
        <v>43451</v>
      </c>
      <c r="B276" s="4" t="s">
        <v>16</v>
      </c>
      <c r="C276" s="23" t="s">
        <v>36</v>
      </c>
      <c r="D276" s="5">
        <v>419299</v>
      </c>
      <c r="E276" s="5">
        <v>908480897</v>
      </c>
      <c r="F276" s="5">
        <v>46115</v>
      </c>
      <c r="G276" s="1">
        <v>16695</v>
      </c>
      <c r="H276" s="5" t="s">
        <v>26</v>
      </c>
      <c r="I276" s="5" t="s">
        <v>5</v>
      </c>
      <c r="J276" s="5">
        <v>96</v>
      </c>
      <c r="K276" s="5">
        <v>137</v>
      </c>
      <c r="L276" s="5">
        <v>38</v>
      </c>
      <c r="M276" s="5">
        <v>271</v>
      </c>
      <c r="N276" s="23" t="s">
        <v>57</v>
      </c>
      <c r="O276" s="23" t="s">
        <v>59</v>
      </c>
      <c r="P276" s="23" t="s">
        <v>60</v>
      </c>
    </row>
    <row r="277" spans="1:16" x14ac:dyDescent="0.25">
      <c r="A277" s="4">
        <v>43486</v>
      </c>
      <c r="B277" s="4" t="s">
        <v>2</v>
      </c>
      <c r="C277" s="23" t="s">
        <v>36</v>
      </c>
      <c r="D277" s="5">
        <v>419299</v>
      </c>
      <c r="E277" s="5">
        <v>908480897</v>
      </c>
      <c r="F277" s="5">
        <v>97069</v>
      </c>
      <c r="G277" s="1">
        <v>16054.5</v>
      </c>
      <c r="H277" s="5" t="s">
        <v>25</v>
      </c>
      <c r="I277" s="5" t="s">
        <v>3</v>
      </c>
      <c r="J277" s="5">
        <v>92</v>
      </c>
      <c r="K277" s="5">
        <v>51</v>
      </c>
      <c r="L277" s="5">
        <v>44</v>
      </c>
      <c r="M277" s="5">
        <v>187</v>
      </c>
      <c r="N277" s="23" t="s">
        <v>57</v>
      </c>
      <c r="O277" s="23" t="s">
        <v>59</v>
      </c>
      <c r="P277" s="23" t="s">
        <v>60</v>
      </c>
    </row>
    <row r="278" spans="1:16" x14ac:dyDescent="0.25">
      <c r="A278" s="4">
        <v>43101</v>
      </c>
      <c r="B278" s="4" t="s">
        <v>2</v>
      </c>
      <c r="C278" s="23" t="s">
        <v>36</v>
      </c>
      <c r="D278" s="5">
        <v>419299</v>
      </c>
      <c r="E278" s="5">
        <v>908480897</v>
      </c>
      <c r="F278" s="5">
        <v>59563</v>
      </c>
      <c r="G278" s="1">
        <v>22347</v>
      </c>
      <c r="H278" s="5" t="s">
        <v>25</v>
      </c>
      <c r="I278" s="5" t="s">
        <v>3</v>
      </c>
      <c r="J278" s="5">
        <v>129</v>
      </c>
      <c r="K278" s="5">
        <v>36</v>
      </c>
      <c r="L278" s="5">
        <v>57</v>
      </c>
      <c r="M278" s="5">
        <v>222</v>
      </c>
      <c r="N278" s="23" t="s">
        <v>57</v>
      </c>
      <c r="O278" s="23" t="s">
        <v>59</v>
      </c>
      <c r="P278" s="23" t="s">
        <v>60</v>
      </c>
    </row>
    <row r="279" spans="1:16" x14ac:dyDescent="0.25">
      <c r="A279" s="4">
        <v>43136</v>
      </c>
      <c r="B279" s="4" t="s">
        <v>4</v>
      </c>
      <c r="C279" s="23" t="s">
        <v>36</v>
      </c>
      <c r="D279" s="5">
        <v>419299</v>
      </c>
      <c r="E279" s="5">
        <v>908480897</v>
      </c>
      <c r="F279" s="5">
        <v>52803</v>
      </c>
      <c r="G279" s="1">
        <v>29040</v>
      </c>
      <c r="H279" s="5" t="s">
        <v>25</v>
      </c>
      <c r="I279" s="5" t="s">
        <v>5</v>
      </c>
      <c r="J279" s="5">
        <v>170</v>
      </c>
      <c r="K279" s="5">
        <v>224</v>
      </c>
      <c r="L279" s="5">
        <v>87</v>
      </c>
      <c r="M279" s="5">
        <v>481</v>
      </c>
      <c r="N279" s="23" t="s">
        <v>57</v>
      </c>
      <c r="O279" s="23" t="s">
        <v>59</v>
      </c>
      <c r="P279" s="23" t="s">
        <v>60</v>
      </c>
    </row>
    <row r="280" spans="1:16" x14ac:dyDescent="0.25">
      <c r="A280" s="4">
        <v>43171</v>
      </c>
      <c r="B280" s="4" t="s">
        <v>6</v>
      </c>
      <c r="C280" s="23" t="s">
        <v>36</v>
      </c>
      <c r="D280" s="5">
        <v>419299</v>
      </c>
      <c r="E280" s="5">
        <v>908480897</v>
      </c>
      <c r="F280" s="5">
        <v>84585</v>
      </c>
      <c r="G280" s="1">
        <v>14898</v>
      </c>
      <c r="H280" s="5" t="s">
        <v>25</v>
      </c>
      <c r="I280" s="5" t="s">
        <v>3</v>
      </c>
      <c r="J280" s="5">
        <v>84</v>
      </c>
      <c r="K280" s="5">
        <v>137</v>
      </c>
      <c r="L280" s="5">
        <v>81</v>
      </c>
      <c r="M280" s="5">
        <v>302</v>
      </c>
      <c r="N280" s="23" t="s">
        <v>57</v>
      </c>
      <c r="O280" s="23" t="s">
        <v>59</v>
      </c>
      <c r="P280" s="23" t="s">
        <v>60</v>
      </c>
    </row>
    <row r="281" spans="1:16" x14ac:dyDescent="0.25">
      <c r="A281" s="4">
        <v>43206</v>
      </c>
      <c r="B281" s="4" t="s">
        <v>8</v>
      </c>
      <c r="C281" s="23" t="s">
        <v>36</v>
      </c>
      <c r="D281" s="5">
        <v>419299</v>
      </c>
      <c r="E281" s="5">
        <v>908480897</v>
      </c>
      <c r="F281" s="5">
        <v>89835</v>
      </c>
      <c r="G281" s="1">
        <v>22041</v>
      </c>
      <c r="H281" s="5" t="s">
        <v>25</v>
      </c>
      <c r="I281" s="5" t="s">
        <v>3</v>
      </c>
      <c r="J281" s="5">
        <v>128</v>
      </c>
      <c r="K281" s="5">
        <v>26</v>
      </c>
      <c r="L281" s="5">
        <v>45</v>
      </c>
      <c r="M281" s="5">
        <v>199</v>
      </c>
      <c r="N281" s="23" t="s">
        <v>57</v>
      </c>
      <c r="O281" s="23" t="s">
        <v>59</v>
      </c>
      <c r="P281" s="23" t="s">
        <v>60</v>
      </c>
    </row>
    <row r="282" spans="1:16" x14ac:dyDescent="0.25">
      <c r="A282" s="4">
        <v>43241</v>
      </c>
      <c r="B282" s="4" t="s">
        <v>9</v>
      </c>
      <c r="C282" s="23" t="s">
        <v>36</v>
      </c>
      <c r="D282" s="5">
        <v>419299</v>
      </c>
      <c r="E282" s="5">
        <v>908480897</v>
      </c>
      <c r="F282" s="5">
        <v>77839</v>
      </c>
      <c r="G282" s="1">
        <v>19690.5</v>
      </c>
      <c r="H282" s="5" t="s">
        <v>25</v>
      </c>
      <c r="I282" s="5" t="s">
        <v>3</v>
      </c>
      <c r="J282" s="5">
        <v>114</v>
      </c>
      <c r="K282" s="5">
        <v>132</v>
      </c>
      <c r="L282" s="5">
        <v>15</v>
      </c>
      <c r="M282" s="5">
        <v>261</v>
      </c>
      <c r="N282" s="23" t="s">
        <v>57</v>
      </c>
      <c r="O282" s="23" t="s">
        <v>59</v>
      </c>
      <c r="P282" s="23" t="s">
        <v>60</v>
      </c>
    </row>
    <row r="283" spans="1:16" x14ac:dyDescent="0.25">
      <c r="A283" s="4">
        <v>43276</v>
      </c>
      <c r="B283" s="4" t="s">
        <v>10</v>
      </c>
      <c r="C283" s="23" t="s">
        <v>36</v>
      </c>
      <c r="D283" s="5">
        <v>419299</v>
      </c>
      <c r="E283" s="5">
        <v>908480897</v>
      </c>
      <c r="F283" s="5">
        <v>50078</v>
      </c>
      <c r="G283" s="1">
        <v>25042.5</v>
      </c>
      <c r="H283" s="5" t="s">
        <v>25</v>
      </c>
      <c r="I283" s="5" t="s">
        <v>3</v>
      </c>
      <c r="J283" s="5">
        <v>146</v>
      </c>
      <c r="K283" s="5">
        <v>29</v>
      </c>
      <c r="L283" s="5">
        <v>39</v>
      </c>
      <c r="M283" s="5">
        <v>214</v>
      </c>
      <c r="N283" s="23" t="s">
        <v>57</v>
      </c>
      <c r="O283" s="23" t="s">
        <v>59</v>
      </c>
      <c r="P283" s="23" t="s">
        <v>60</v>
      </c>
    </row>
    <row r="284" spans="1:16" x14ac:dyDescent="0.25">
      <c r="A284" s="4">
        <v>43311</v>
      </c>
      <c r="B284" s="4" t="s">
        <v>11</v>
      </c>
      <c r="C284" s="23" t="s">
        <v>36</v>
      </c>
      <c r="D284" s="5">
        <v>419299</v>
      </c>
      <c r="E284" s="5">
        <v>908480897</v>
      </c>
      <c r="F284" s="5">
        <v>27045</v>
      </c>
      <c r="G284" s="1">
        <v>28038</v>
      </c>
      <c r="H284" s="5" t="s">
        <v>25</v>
      </c>
      <c r="I284" s="5" t="s">
        <v>3</v>
      </c>
      <c r="J284" s="5">
        <v>164</v>
      </c>
      <c r="K284" s="5">
        <v>17</v>
      </c>
      <c r="L284" s="5">
        <v>62</v>
      </c>
      <c r="M284" s="5">
        <v>243</v>
      </c>
      <c r="N284" s="23" t="s">
        <v>57</v>
      </c>
      <c r="O284" s="23" t="s">
        <v>59</v>
      </c>
      <c r="P284" s="23" t="s">
        <v>60</v>
      </c>
    </row>
    <row r="285" spans="1:16" x14ac:dyDescent="0.25">
      <c r="A285" s="4">
        <v>43346</v>
      </c>
      <c r="B285" s="4" t="s">
        <v>13</v>
      </c>
      <c r="C285" s="23" t="s">
        <v>36</v>
      </c>
      <c r="D285" s="5">
        <v>419299</v>
      </c>
      <c r="E285" s="5">
        <v>908480897</v>
      </c>
      <c r="F285" s="5">
        <v>57227</v>
      </c>
      <c r="G285" s="1">
        <v>20004</v>
      </c>
      <c r="H285" s="5" t="s">
        <v>25</v>
      </c>
      <c r="I285" s="5" t="s">
        <v>3</v>
      </c>
      <c r="J285" s="5">
        <v>116</v>
      </c>
      <c r="K285" s="5">
        <v>150</v>
      </c>
      <c r="L285" s="5">
        <v>84</v>
      </c>
      <c r="M285" s="5">
        <v>350</v>
      </c>
      <c r="N285" s="23" t="s">
        <v>57</v>
      </c>
      <c r="O285" s="23" t="s">
        <v>59</v>
      </c>
      <c r="P285" s="23" t="s">
        <v>60</v>
      </c>
    </row>
    <row r="286" spans="1:16" x14ac:dyDescent="0.25">
      <c r="A286" s="4">
        <v>43381</v>
      </c>
      <c r="B286" s="4" t="s">
        <v>14</v>
      </c>
      <c r="C286" s="23" t="s">
        <v>36</v>
      </c>
      <c r="D286" s="5">
        <v>419299</v>
      </c>
      <c r="E286" s="5">
        <v>908480897</v>
      </c>
      <c r="F286" s="5">
        <v>52252</v>
      </c>
      <c r="G286" s="1">
        <v>23908.5</v>
      </c>
      <c r="H286" s="5" t="s">
        <v>26</v>
      </c>
      <c r="I286" s="5" t="s">
        <v>5</v>
      </c>
      <c r="J286" s="5">
        <v>138</v>
      </c>
      <c r="K286" s="5">
        <v>156</v>
      </c>
      <c r="L286" s="5">
        <v>87</v>
      </c>
      <c r="M286" s="5">
        <v>381</v>
      </c>
      <c r="N286" s="23" t="s">
        <v>57</v>
      </c>
      <c r="O286" s="23" t="s">
        <v>59</v>
      </c>
      <c r="P286" s="23" t="s">
        <v>60</v>
      </c>
    </row>
    <row r="287" spans="1:16" x14ac:dyDescent="0.25">
      <c r="A287" s="4">
        <v>43416</v>
      </c>
      <c r="B287" s="4" t="s">
        <v>15</v>
      </c>
      <c r="C287" s="23" t="s">
        <v>36</v>
      </c>
      <c r="D287" s="5">
        <v>419299</v>
      </c>
      <c r="E287" s="5">
        <v>908480897</v>
      </c>
      <c r="F287" s="5">
        <v>91396</v>
      </c>
      <c r="G287" s="1">
        <v>16705.5</v>
      </c>
      <c r="H287" s="5" t="s">
        <v>25</v>
      </c>
      <c r="I287" s="5" t="s">
        <v>3</v>
      </c>
      <c r="J287" s="5">
        <v>96</v>
      </c>
      <c r="K287" s="5">
        <v>164</v>
      </c>
      <c r="L287" s="5">
        <v>9</v>
      </c>
      <c r="M287" s="5">
        <v>269</v>
      </c>
      <c r="N287" s="23" t="s">
        <v>57</v>
      </c>
      <c r="O287" s="23" t="s">
        <v>59</v>
      </c>
      <c r="P287" s="23" t="s">
        <v>60</v>
      </c>
    </row>
    <row r="288" spans="1:16" x14ac:dyDescent="0.25">
      <c r="A288" s="4">
        <v>43451</v>
      </c>
      <c r="B288" s="4" t="s">
        <v>16</v>
      </c>
      <c r="C288" s="23" t="s">
        <v>36</v>
      </c>
      <c r="D288" s="5">
        <v>419299</v>
      </c>
      <c r="E288" s="5">
        <v>908480897</v>
      </c>
      <c r="F288" s="5">
        <v>83729</v>
      </c>
      <c r="G288" s="1">
        <v>29331</v>
      </c>
      <c r="H288" s="5" t="s">
        <v>25</v>
      </c>
      <c r="I288" s="5" t="s">
        <v>5</v>
      </c>
      <c r="J288" s="5">
        <v>171</v>
      </c>
      <c r="K288" s="5">
        <v>209</v>
      </c>
      <c r="L288" s="5">
        <v>51</v>
      </c>
      <c r="M288" s="5">
        <v>431</v>
      </c>
      <c r="N288" s="23" t="s">
        <v>57</v>
      </c>
      <c r="O288" s="23" t="s">
        <v>59</v>
      </c>
      <c r="P288" s="23" t="s">
        <v>60</v>
      </c>
    </row>
    <row r="289" spans="1:16" x14ac:dyDescent="0.25">
      <c r="A289" s="4">
        <v>43486</v>
      </c>
      <c r="B289" s="4" t="s">
        <v>2</v>
      </c>
      <c r="C289" s="23" t="s">
        <v>36</v>
      </c>
      <c r="D289" s="5">
        <v>419299</v>
      </c>
      <c r="E289" s="5">
        <v>908480897</v>
      </c>
      <c r="F289" s="5">
        <v>33351</v>
      </c>
      <c r="G289" s="1">
        <v>17335.5</v>
      </c>
      <c r="H289" s="5" t="s">
        <v>25</v>
      </c>
      <c r="I289" s="5" t="s">
        <v>3</v>
      </c>
      <c r="J289" s="5">
        <v>99</v>
      </c>
      <c r="K289" s="5">
        <v>218</v>
      </c>
      <c r="L289" s="5">
        <v>62</v>
      </c>
      <c r="M289" s="5">
        <v>379</v>
      </c>
      <c r="N289" s="23" t="s">
        <v>57</v>
      </c>
      <c r="O289" s="23" t="s">
        <v>59</v>
      </c>
      <c r="P289" s="23" t="s">
        <v>60</v>
      </c>
    </row>
  </sheetData>
  <autoFilter ref="A1:P289" xr:uid="{F1754BCE-C6DC-44EC-9766-C43DB609C41D}">
    <sortState xmlns:xlrd2="http://schemas.microsoft.com/office/spreadsheetml/2017/richdata2" ref="A2:P289">
      <sortCondition ref="C1:C289"/>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78D8-600A-43C2-AA08-8CE53390A46A}">
  <dimension ref="A1:E72"/>
  <sheetViews>
    <sheetView workbookViewId="0">
      <selection activeCell="M14" sqref="M14"/>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17</v>
      </c>
      <c r="B1" t="s">
        <v>23</v>
      </c>
      <c r="C1" t="s">
        <v>46</v>
      </c>
      <c r="D1" t="s">
        <v>55</v>
      </c>
      <c r="E1" t="s">
        <v>54</v>
      </c>
    </row>
    <row r="2" spans="1:5" x14ac:dyDescent="0.25">
      <c r="A2" s="4">
        <v>43101</v>
      </c>
      <c r="B2" s="5">
        <v>321233.97385620925</v>
      </c>
    </row>
    <row r="3" spans="1:5" x14ac:dyDescent="0.25">
      <c r="A3" s="4">
        <v>43108</v>
      </c>
      <c r="B3" s="5">
        <v>114673.73333333332</v>
      </c>
    </row>
    <row r="4" spans="1:5" x14ac:dyDescent="0.25">
      <c r="A4" s="4">
        <v>43115</v>
      </c>
      <c r="B4" s="5">
        <v>259970.51764705876</v>
      </c>
    </row>
    <row r="5" spans="1:5" x14ac:dyDescent="0.25">
      <c r="A5" s="4">
        <v>43122</v>
      </c>
      <c r="B5" s="5">
        <v>147614</v>
      </c>
    </row>
    <row r="6" spans="1:5" x14ac:dyDescent="0.25">
      <c r="A6" s="4">
        <v>43129</v>
      </c>
      <c r="B6" s="5">
        <v>159315.06666666665</v>
      </c>
    </row>
    <row r="7" spans="1:5" x14ac:dyDescent="0.25">
      <c r="A7" s="4">
        <v>43136</v>
      </c>
      <c r="B7" s="5">
        <v>341824.64052287588</v>
      </c>
    </row>
    <row r="8" spans="1:5" x14ac:dyDescent="0.25">
      <c r="A8" s="4">
        <v>43143</v>
      </c>
      <c r="B8" s="5">
        <v>137580.53333333333</v>
      </c>
    </row>
    <row r="9" spans="1:5" x14ac:dyDescent="0.25">
      <c r="A9" s="4">
        <v>43150</v>
      </c>
      <c r="B9" s="5">
        <v>235964.78431372551</v>
      </c>
    </row>
    <row r="10" spans="1:5" x14ac:dyDescent="0.25">
      <c r="A10" s="4">
        <v>43157</v>
      </c>
      <c r="B10" s="5">
        <v>144871.20000000001</v>
      </c>
    </row>
    <row r="11" spans="1:5" x14ac:dyDescent="0.25">
      <c r="A11" s="4">
        <v>43164</v>
      </c>
      <c r="B11" s="5">
        <v>152471.20000000001</v>
      </c>
    </row>
    <row r="12" spans="1:5" x14ac:dyDescent="0.25">
      <c r="A12" s="4">
        <v>43171</v>
      </c>
      <c r="B12" s="5">
        <v>301775.38562091492</v>
      </c>
    </row>
    <row r="13" spans="1:5" x14ac:dyDescent="0.25">
      <c r="A13" s="4">
        <v>43178</v>
      </c>
      <c r="B13" s="5">
        <v>161632.53333333333</v>
      </c>
    </row>
    <row r="14" spans="1:5" x14ac:dyDescent="0.25">
      <c r="A14" s="4">
        <v>43185</v>
      </c>
      <c r="B14" s="5">
        <v>238485.92156862738</v>
      </c>
    </row>
    <row r="15" spans="1:5" x14ac:dyDescent="0.25">
      <c r="A15" s="4">
        <v>43192</v>
      </c>
      <c r="B15" s="5">
        <v>138863.33333333334</v>
      </c>
    </row>
    <row r="16" spans="1:5" x14ac:dyDescent="0.25">
      <c r="A16" s="4">
        <v>43199</v>
      </c>
      <c r="B16" s="5">
        <v>164648.53333333335</v>
      </c>
    </row>
    <row r="17" spans="1:2" x14ac:dyDescent="0.25">
      <c r="A17" s="4">
        <v>43206</v>
      </c>
      <c r="B17" s="5">
        <v>309578.58823529404</v>
      </c>
    </row>
    <row r="18" spans="1:2" x14ac:dyDescent="0.25">
      <c r="A18" s="4">
        <v>43213</v>
      </c>
      <c r="B18" s="5">
        <v>130954.79999999999</v>
      </c>
    </row>
    <row r="19" spans="1:2" x14ac:dyDescent="0.25">
      <c r="A19" s="4">
        <v>43220</v>
      </c>
      <c r="B19" s="5">
        <v>247446.29019607845</v>
      </c>
    </row>
    <row r="20" spans="1:2" x14ac:dyDescent="0.25">
      <c r="A20" s="4">
        <v>43227</v>
      </c>
      <c r="B20" s="5">
        <v>135960.93333333332</v>
      </c>
    </row>
    <row r="21" spans="1:2" x14ac:dyDescent="0.25">
      <c r="A21" s="4">
        <v>43234</v>
      </c>
      <c r="B21" s="5">
        <v>130420.66666666667</v>
      </c>
    </row>
    <row r="22" spans="1:2" x14ac:dyDescent="0.25">
      <c r="A22" s="4">
        <v>43241</v>
      </c>
      <c r="B22" s="5">
        <v>336242.50980392157</v>
      </c>
    </row>
    <row r="23" spans="1:2" x14ac:dyDescent="0.25">
      <c r="A23" s="4">
        <v>43248</v>
      </c>
      <c r="B23" s="5">
        <v>154027.46666666667</v>
      </c>
    </row>
    <row r="24" spans="1:2" x14ac:dyDescent="0.25">
      <c r="A24" s="4">
        <v>43255</v>
      </c>
      <c r="B24" s="5">
        <v>251962.90980392156</v>
      </c>
    </row>
    <row r="25" spans="1:2" x14ac:dyDescent="0.25">
      <c r="A25" s="4">
        <v>43262</v>
      </c>
      <c r="B25" s="5">
        <v>144028.93333333332</v>
      </c>
    </row>
    <row r="26" spans="1:2" x14ac:dyDescent="0.25">
      <c r="A26" s="4">
        <v>43269</v>
      </c>
      <c r="B26" s="5">
        <v>136794.4</v>
      </c>
    </row>
    <row r="27" spans="1:2" x14ac:dyDescent="0.25">
      <c r="A27" s="4">
        <v>43276</v>
      </c>
      <c r="B27" s="5">
        <v>301086.56209150323</v>
      </c>
    </row>
    <row r="28" spans="1:2" x14ac:dyDescent="0.25">
      <c r="A28" s="4">
        <v>43283</v>
      </c>
      <c r="B28" s="5">
        <v>151011.19999999998</v>
      </c>
    </row>
    <row r="29" spans="1:2" x14ac:dyDescent="0.25">
      <c r="A29" s="4">
        <v>43290</v>
      </c>
      <c r="B29" s="5">
        <v>228642.18039215688</v>
      </c>
    </row>
    <row r="30" spans="1:2" x14ac:dyDescent="0.25">
      <c r="A30" s="4">
        <v>43297</v>
      </c>
      <c r="B30" s="5">
        <v>143240.40000000002</v>
      </c>
    </row>
    <row r="31" spans="1:2" x14ac:dyDescent="0.25">
      <c r="A31" s="4">
        <v>43304</v>
      </c>
      <c r="B31" s="5">
        <v>149910.40000000002</v>
      </c>
    </row>
    <row r="32" spans="1:2" x14ac:dyDescent="0.25">
      <c r="A32" s="4">
        <v>43311</v>
      </c>
      <c r="B32" s="5">
        <v>296119.45098039217</v>
      </c>
    </row>
    <row r="33" spans="1:2" x14ac:dyDescent="0.25">
      <c r="A33" s="4">
        <v>43318</v>
      </c>
      <c r="B33" s="5">
        <v>121538.26666666668</v>
      </c>
    </row>
    <row r="34" spans="1:2" x14ac:dyDescent="0.25">
      <c r="A34" s="4">
        <v>43325</v>
      </c>
      <c r="B34" s="5">
        <v>254737.16078431378</v>
      </c>
    </row>
    <row r="35" spans="1:2" x14ac:dyDescent="0.25">
      <c r="A35" s="4">
        <v>43332</v>
      </c>
      <c r="B35" s="5">
        <v>130960.53333333335</v>
      </c>
    </row>
    <row r="36" spans="1:2" x14ac:dyDescent="0.25">
      <c r="A36" s="4">
        <v>43339</v>
      </c>
      <c r="B36" s="5">
        <v>153896.40000000002</v>
      </c>
    </row>
    <row r="37" spans="1:2" x14ac:dyDescent="0.25">
      <c r="A37" s="4">
        <v>43346</v>
      </c>
      <c r="B37" s="5">
        <v>308314.15686274518</v>
      </c>
    </row>
    <row r="38" spans="1:2" x14ac:dyDescent="0.25">
      <c r="A38" s="4">
        <v>43353</v>
      </c>
      <c r="B38" s="5">
        <v>148259.33333333334</v>
      </c>
    </row>
    <row r="39" spans="1:2" x14ac:dyDescent="0.25">
      <c r="A39" s="4">
        <v>43360</v>
      </c>
      <c r="B39" s="5">
        <v>265386.36862745101</v>
      </c>
    </row>
    <row r="40" spans="1:2" x14ac:dyDescent="0.25">
      <c r="A40" s="4">
        <v>43367</v>
      </c>
      <c r="B40" s="5">
        <v>126657.60000000001</v>
      </c>
    </row>
    <row r="41" spans="1:2" x14ac:dyDescent="0.25">
      <c r="A41" s="4">
        <v>43374</v>
      </c>
      <c r="B41" s="5">
        <v>149276.53333333333</v>
      </c>
    </row>
    <row r="42" spans="1:2" x14ac:dyDescent="0.25">
      <c r="A42" s="4">
        <v>43381</v>
      </c>
      <c r="B42" s="5">
        <v>320781.59477124189</v>
      </c>
    </row>
    <row r="43" spans="1:2" x14ac:dyDescent="0.25">
      <c r="A43" s="4">
        <v>43388</v>
      </c>
      <c r="B43" s="5">
        <v>129509.33333333333</v>
      </c>
    </row>
    <row r="44" spans="1:2" x14ac:dyDescent="0.25">
      <c r="A44" s="4">
        <v>43395</v>
      </c>
      <c r="B44" s="5">
        <v>226613.24705882353</v>
      </c>
    </row>
    <row r="45" spans="1:2" x14ac:dyDescent="0.25">
      <c r="A45" s="4">
        <v>43402</v>
      </c>
      <c r="B45" s="5">
        <v>159677.19999999998</v>
      </c>
    </row>
    <row r="46" spans="1:2" x14ac:dyDescent="0.25">
      <c r="A46" s="4">
        <v>43409</v>
      </c>
      <c r="B46" s="5">
        <v>168979.73333333334</v>
      </c>
    </row>
    <row r="47" spans="1:2" x14ac:dyDescent="0.25">
      <c r="A47" s="4">
        <v>43416</v>
      </c>
      <c r="B47" s="5">
        <v>261384.27450980383</v>
      </c>
    </row>
    <row r="48" spans="1:2" x14ac:dyDescent="0.25">
      <c r="A48" s="4">
        <v>43423</v>
      </c>
      <c r="B48" s="5">
        <v>143437.8666666667</v>
      </c>
    </row>
    <row r="49" spans="1:5" x14ac:dyDescent="0.25">
      <c r="A49" s="4">
        <v>43430</v>
      </c>
      <c r="B49" s="5">
        <v>241497.27843137251</v>
      </c>
    </row>
    <row r="50" spans="1:5" x14ac:dyDescent="0.25">
      <c r="A50" s="4">
        <v>43437</v>
      </c>
      <c r="B50" s="5">
        <v>139142</v>
      </c>
    </row>
    <row r="51" spans="1:5" x14ac:dyDescent="0.25">
      <c r="A51" s="4">
        <v>43444</v>
      </c>
      <c r="B51" s="5">
        <v>162298.13333333333</v>
      </c>
    </row>
    <row r="52" spans="1:5" x14ac:dyDescent="0.25">
      <c r="A52" s="4">
        <v>43451</v>
      </c>
      <c r="B52" s="5">
        <v>332518.67973856209</v>
      </c>
    </row>
    <row r="53" spans="1:5" x14ac:dyDescent="0.25">
      <c r="A53" s="4">
        <v>43458</v>
      </c>
      <c r="B53" s="5">
        <v>134538.26666666666</v>
      </c>
    </row>
    <row r="54" spans="1:5" x14ac:dyDescent="0.25">
      <c r="A54" s="4">
        <v>43465</v>
      </c>
      <c r="B54" s="5">
        <v>259873.45098039211</v>
      </c>
    </row>
    <row r="55" spans="1:5" x14ac:dyDescent="0.25">
      <c r="A55" s="4">
        <v>43472</v>
      </c>
      <c r="B55" s="5">
        <v>159382.40000000002</v>
      </c>
    </row>
    <row r="56" spans="1:5" x14ac:dyDescent="0.25">
      <c r="A56" s="4">
        <v>43479</v>
      </c>
      <c r="B56" s="5">
        <v>158256.80000000002</v>
      </c>
    </row>
    <row r="57" spans="1:5" x14ac:dyDescent="0.25">
      <c r="A57" s="4">
        <v>43486</v>
      </c>
      <c r="B57" s="5">
        <v>310641.32026143785</v>
      </c>
    </row>
    <row r="58" spans="1:5" x14ac:dyDescent="0.25">
      <c r="A58" s="4">
        <v>43493</v>
      </c>
      <c r="B58" s="5">
        <v>141103.33333333331</v>
      </c>
    </row>
    <row r="59" spans="1:5" x14ac:dyDescent="0.25">
      <c r="A59" s="4">
        <v>43500</v>
      </c>
      <c r="B59" s="5">
        <v>267715.09019607841</v>
      </c>
    </row>
    <row r="60" spans="1:5" x14ac:dyDescent="0.25">
      <c r="A60" s="4">
        <v>43507</v>
      </c>
      <c r="B60" s="5">
        <v>142595.86666666667</v>
      </c>
    </row>
    <row r="61" spans="1:5" x14ac:dyDescent="0.25">
      <c r="A61" s="4">
        <v>43514</v>
      </c>
      <c r="B61" s="5">
        <v>132887.33333333331</v>
      </c>
      <c r="C61" s="5">
        <v>132887.33333333331</v>
      </c>
      <c r="D61" s="22">
        <v>132887.33333333331</v>
      </c>
      <c r="E61" s="22">
        <v>132887.33333333331</v>
      </c>
    </row>
    <row r="62" spans="1:5" x14ac:dyDescent="0.25">
      <c r="A62" s="4">
        <v>43521</v>
      </c>
      <c r="C62" s="5">
        <f t="shared" ref="C62:C72" si="0">_xlfn.FORECAST.ETS(A62,$B$2:$B$61,$A$2:$A$61,5,1)</f>
        <v>308502.24974894803</v>
      </c>
      <c r="D62" s="22">
        <f t="shared" ref="D62:D72" si="1">C62-_xlfn.FORECAST.ETS.CONFINT(A62,$B$2:$B$61,$A$2:$A$61,0.99,5,1)</f>
        <v>268737.67691496998</v>
      </c>
      <c r="E62" s="22">
        <f t="shared" ref="E62:E72" si="2">C62+_xlfn.FORECAST.ETS.CONFINT(A62,$B$2:$B$61,$A$2:$A$61,0.99,5,1)</f>
        <v>348266.82258292608</v>
      </c>
    </row>
    <row r="63" spans="1:5" x14ac:dyDescent="0.25">
      <c r="A63" s="4">
        <v>43528</v>
      </c>
      <c r="C63" s="5">
        <f t="shared" si="0"/>
        <v>136319.94292279278</v>
      </c>
      <c r="D63" s="22">
        <f t="shared" si="1"/>
        <v>96555.191148639569</v>
      </c>
      <c r="E63" s="22">
        <f t="shared" si="2"/>
        <v>176084.69469694598</v>
      </c>
    </row>
    <row r="64" spans="1:5" x14ac:dyDescent="0.25">
      <c r="A64" s="4">
        <v>43535</v>
      </c>
      <c r="C64" s="5">
        <f t="shared" si="0"/>
        <v>246605.99445098848</v>
      </c>
      <c r="D64" s="22">
        <f t="shared" si="1"/>
        <v>206840.92456295656</v>
      </c>
      <c r="E64" s="22">
        <f t="shared" si="2"/>
        <v>286371.06433902041</v>
      </c>
    </row>
    <row r="65" spans="1:5" x14ac:dyDescent="0.25">
      <c r="A65" s="4">
        <v>43542</v>
      </c>
      <c r="C65" s="5">
        <f t="shared" si="0"/>
        <v>141051.07013375452</v>
      </c>
      <c r="D65" s="22">
        <f t="shared" si="1"/>
        <v>101285.50319788171</v>
      </c>
      <c r="E65" s="22">
        <f t="shared" si="2"/>
        <v>180816.63706962732</v>
      </c>
    </row>
    <row r="66" spans="1:5" x14ac:dyDescent="0.25">
      <c r="A66" s="4">
        <v>43549</v>
      </c>
      <c r="C66" s="5">
        <f t="shared" si="0"/>
        <v>150176.71901353099</v>
      </c>
      <c r="D66" s="22">
        <f t="shared" si="1"/>
        <v>110410.43633968182</v>
      </c>
      <c r="E66" s="22">
        <f t="shared" si="2"/>
        <v>189943.00168738017</v>
      </c>
    </row>
    <row r="67" spans="1:5" x14ac:dyDescent="0.25">
      <c r="A67" s="4">
        <v>43556</v>
      </c>
      <c r="C67" s="5">
        <f t="shared" si="0"/>
        <v>308106.86636595661</v>
      </c>
      <c r="D67" s="22">
        <f t="shared" si="1"/>
        <v>267995.66547639237</v>
      </c>
      <c r="E67" s="22">
        <f t="shared" si="2"/>
        <v>348218.06725552084</v>
      </c>
    </row>
    <row r="68" spans="1:5" x14ac:dyDescent="0.25">
      <c r="A68" s="4">
        <v>43563</v>
      </c>
      <c r="C68" s="5">
        <f t="shared" si="0"/>
        <v>135924.55953980135</v>
      </c>
      <c r="D68" s="22">
        <f t="shared" si="1"/>
        <v>95812.097199985466</v>
      </c>
      <c r="E68" s="22">
        <f t="shared" si="2"/>
        <v>176037.02187961724</v>
      </c>
    </row>
    <row r="69" spans="1:5" x14ac:dyDescent="0.25">
      <c r="A69" s="4">
        <v>43570</v>
      </c>
      <c r="C69" s="5">
        <f t="shared" si="0"/>
        <v>246210.61106799706</v>
      </c>
      <c r="D69" s="22">
        <f t="shared" si="1"/>
        <v>206096.55226207949</v>
      </c>
      <c r="E69" s="22">
        <f t="shared" si="2"/>
        <v>286324.66987391462</v>
      </c>
    </row>
    <row r="70" spans="1:5" x14ac:dyDescent="0.25">
      <c r="A70" s="4">
        <v>43577</v>
      </c>
      <c r="C70" s="5">
        <f t="shared" si="0"/>
        <v>140655.6867507631</v>
      </c>
      <c r="D70" s="22">
        <f t="shared" si="1"/>
        <v>100539.65708667645</v>
      </c>
      <c r="E70" s="22">
        <f t="shared" si="2"/>
        <v>180771.71641484974</v>
      </c>
    </row>
    <row r="71" spans="1:5" x14ac:dyDescent="0.25">
      <c r="A71" s="4">
        <v>43584</v>
      </c>
      <c r="C71" s="5">
        <f t="shared" si="0"/>
        <v>149781.33563053957</v>
      </c>
      <c r="D71" s="22">
        <f t="shared" si="1"/>
        <v>109662.92135752208</v>
      </c>
      <c r="E71" s="22">
        <f t="shared" si="2"/>
        <v>189899.74990355707</v>
      </c>
    </row>
    <row r="72" spans="1:5" x14ac:dyDescent="0.25">
      <c r="A72" s="4">
        <v>43585</v>
      </c>
      <c r="C72" s="5">
        <f t="shared" si="0"/>
        <v>172342.78525231458</v>
      </c>
      <c r="D72" s="22">
        <f t="shared" si="1"/>
        <v>132171.56583172246</v>
      </c>
      <c r="E72" s="22">
        <f t="shared" si="2"/>
        <v>212514.00467290671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402F-FDEF-4516-B05C-A97B26120890}">
  <dimension ref="A1:E72"/>
  <sheetViews>
    <sheetView workbookViewId="0">
      <selection activeCell="G28" sqref="G28"/>
    </sheetView>
  </sheetViews>
  <sheetFormatPr defaultRowHeight="15" x14ac:dyDescent="0.25"/>
  <cols>
    <col min="1" max="1" width="10.140625" bestFit="1" customWidth="1"/>
    <col min="2" max="2" width="10.42578125" customWidth="1"/>
    <col min="3" max="3" width="19.28515625" customWidth="1"/>
    <col min="4" max="4" width="34" customWidth="1"/>
    <col min="5" max="5" width="34.140625" customWidth="1"/>
  </cols>
  <sheetData>
    <row r="1" spans="1:5" x14ac:dyDescent="0.25">
      <c r="A1" t="s">
        <v>17</v>
      </c>
      <c r="B1" t="s">
        <v>39</v>
      </c>
      <c r="C1" t="s">
        <v>47</v>
      </c>
      <c r="D1" t="s">
        <v>48</v>
      </c>
      <c r="E1" t="s">
        <v>49</v>
      </c>
    </row>
    <row r="2" spans="1:5" x14ac:dyDescent="0.25">
      <c r="A2" s="4">
        <v>43101</v>
      </c>
      <c r="B2" s="5">
        <v>1176</v>
      </c>
    </row>
    <row r="3" spans="1:5" x14ac:dyDescent="0.25">
      <c r="A3" s="4">
        <v>43108</v>
      </c>
      <c r="B3" s="5">
        <v>776</v>
      </c>
    </row>
    <row r="4" spans="1:5" x14ac:dyDescent="0.25">
      <c r="A4" s="4">
        <v>43115</v>
      </c>
      <c r="B4" s="5">
        <v>1468</v>
      </c>
    </row>
    <row r="5" spans="1:5" x14ac:dyDescent="0.25">
      <c r="A5" s="4">
        <v>43122</v>
      </c>
      <c r="B5" s="5">
        <v>468</v>
      </c>
    </row>
    <row r="6" spans="1:5" x14ac:dyDescent="0.25">
      <c r="A6" s="4">
        <v>43129</v>
      </c>
      <c r="B6" s="5">
        <v>580</v>
      </c>
    </row>
    <row r="7" spans="1:5" x14ac:dyDescent="0.25">
      <c r="A7" s="4">
        <v>43136</v>
      </c>
      <c r="B7" s="5">
        <v>2532</v>
      </c>
    </row>
    <row r="8" spans="1:5" x14ac:dyDescent="0.25">
      <c r="A8" s="4">
        <v>43143</v>
      </c>
      <c r="B8" s="5">
        <v>588</v>
      </c>
    </row>
    <row r="9" spans="1:5" x14ac:dyDescent="0.25">
      <c r="A9" s="4">
        <v>43150</v>
      </c>
      <c r="B9" s="5">
        <v>1504</v>
      </c>
    </row>
    <row r="10" spans="1:5" x14ac:dyDescent="0.25">
      <c r="A10" s="4">
        <v>43157</v>
      </c>
      <c r="B10" s="5">
        <v>712</v>
      </c>
    </row>
    <row r="11" spans="1:5" x14ac:dyDescent="0.25">
      <c r="A11" s="4">
        <v>43164</v>
      </c>
      <c r="B11" s="5">
        <v>636</v>
      </c>
    </row>
    <row r="12" spans="1:5" x14ac:dyDescent="0.25">
      <c r="A12" s="4">
        <v>43171</v>
      </c>
      <c r="B12" s="5">
        <v>2036</v>
      </c>
    </row>
    <row r="13" spans="1:5" x14ac:dyDescent="0.25">
      <c r="A13" s="4">
        <v>43178</v>
      </c>
      <c r="B13" s="5">
        <v>696</v>
      </c>
    </row>
    <row r="14" spans="1:5" x14ac:dyDescent="0.25">
      <c r="A14" s="4">
        <v>43185</v>
      </c>
      <c r="B14" s="5">
        <v>1444</v>
      </c>
    </row>
    <row r="15" spans="1:5" x14ac:dyDescent="0.25">
      <c r="A15" s="4">
        <v>43192</v>
      </c>
      <c r="B15" s="5">
        <v>424</v>
      </c>
    </row>
    <row r="16" spans="1:5" x14ac:dyDescent="0.25">
      <c r="A16" s="4">
        <v>43199</v>
      </c>
      <c r="B16" s="5">
        <v>428</v>
      </c>
    </row>
    <row r="17" spans="1:2" x14ac:dyDescent="0.25">
      <c r="A17" s="4">
        <v>43206</v>
      </c>
      <c r="B17" s="5">
        <v>1512</v>
      </c>
    </row>
    <row r="18" spans="1:2" x14ac:dyDescent="0.25">
      <c r="A18" s="4">
        <v>43213</v>
      </c>
      <c r="B18" s="5">
        <v>600</v>
      </c>
    </row>
    <row r="19" spans="1:2" x14ac:dyDescent="0.25">
      <c r="A19" s="4">
        <v>43220</v>
      </c>
      <c r="B19" s="5">
        <v>1524</v>
      </c>
    </row>
    <row r="20" spans="1:2" x14ac:dyDescent="0.25">
      <c r="A20" s="4">
        <v>43227</v>
      </c>
      <c r="B20" s="5">
        <v>644</v>
      </c>
    </row>
    <row r="21" spans="1:2" x14ac:dyDescent="0.25">
      <c r="A21" s="4">
        <v>43234</v>
      </c>
      <c r="B21" s="5">
        <v>464</v>
      </c>
    </row>
    <row r="22" spans="1:2" x14ac:dyDescent="0.25">
      <c r="A22" s="4">
        <v>43241</v>
      </c>
      <c r="B22" s="5">
        <v>1220</v>
      </c>
    </row>
    <row r="23" spans="1:2" x14ac:dyDescent="0.25">
      <c r="A23" s="4">
        <v>43248</v>
      </c>
      <c r="B23" s="5">
        <v>568</v>
      </c>
    </row>
    <row r="24" spans="1:2" x14ac:dyDescent="0.25">
      <c r="A24" s="4">
        <v>43255</v>
      </c>
      <c r="B24" s="5">
        <v>1500</v>
      </c>
    </row>
    <row r="25" spans="1:2" x14ac:dyDescent="0.25">
      <c r="A25" s="4">
        <v>43262</v>
      </c>
      <c r="B25" s="5">
        <v>716</v>
      </c>
    </row>
    <row r="26" spans="1:2" x14ac:dyDescent="0.25">
      <c r="A26" s="4">
        <v>43269</v>
      </c>
      <c r="B26" s="5">
        <v>496</v>
      </c>
    </row>
    <row r="27" spans="1:2" x14ac:dyDescent="0.25">
      <c r="A27" s="4">
        <v>43276</v>
      </c>
      <c r="B27" s="5">
        <v>2276</v>
      </c>
    </row>
    <row r="28" spans="1:2" x14ac:dyDescent="0.25">
      <c r="A28" s="4">
        <v>43283</v>
      </c>
      <c r="B28" s="5">
        <v>488</v>
      </c>
    </row>
    <row r="29" spans="1:2" x14ac:dyDescent="0.25">
      <c r="A29" s="4">
        <v>43290</v>
      </c>
      <c r="B29" s="5">
        <v>1428</v>
      </c>
    </row>
    <row r="30" spans="1:2" x14ac:dyDescent="0.25">
      <c r="A30" s="4">
        <v>43297</v>
      </c>
      <c r="B30" s="5">
        <v>492</v>
      </c>
    </row>
    <row r="31" spans="1:2" x14ac:dyDescent="0.25">
      <c r="A31" s="4">
        <v>43304</v>
      </c>
      <c r="B31" s="5">
        <v>684</v>
      </c>
    </row>
    <row r="32" spans="1:2" x14ac:dyDescent="0.25">
      <c r="A32" s="4">
        <v>43311</v>
      </c>
      <c r="B32" s="5">
        <v>2532</v>
      </c>
    </row>
    <row r="33" spans="1:2" x14ac:dyDescent="0.25">
      <c r="A33" s="4">
        <v>43318</v>
      </c>
      <c r="B33" s="5">
        <v>656</v>
      </c>
    </row>
    <row r="34" spans="1:2" x14ac:dyDescent="0.25">
      <c r="A34" s="4">
        <v>43325</v>
      </c>
      <c r="B34" s="5">
        <v>1396</v>
      </c>
    </row>
    <row r="35" spans="1:2" x14ac:dyDescent="0.25">
      <c r="A35" s="4">
        <v>43332</v>
      </c>
      <c r="B35" s="5">
        <v>736</v>
      </c>
    </row>
    <row r="36" spans="1:2" x14ac:dyDescent="0.25">
      <c r="A36" s="4">
        <v>43339</v>
      </c>
      <c r="B36" s="5">
        <v>512</v>
      </c>
    </row>
    <row r="37" spans="1:2" x14ac:dyDescent="0.25">
      <c r="A37" s="4">
        <v>43346</v>
      </c>
      <c r="B37" s="5">
        <v>2084</v>
      </c>
    </row>
    <row r="38" spans="1:2" x14ac:dyDescent="0.25">
      <c r="A38" s="4">
        <v>43353</v>
      </c>
      <c r="B38" s="5">
        <v>576</v>
      </c>
    </row>
    <row r="39" spans="1:2" x14ac:dyDescent="0.25">
      <c r="A39" s="4">
        <v>43360</v>
      </c>
      <c r="B39" s="5">
        <v>1140</v>
      </c>
    </row>
    <row r="40" spans="1:2" x14ac:dyDescent="0.25">
      <c r="A40" s="4">
        <v>43367</v>
      </c>
      <c r="B40" s="5">
        <v>500</v>
      </c>
    </row>
    <row r="41" spans="1:2" x14ac:dyDescent="0.25">
      <c r="A41" s="4">
        <v>43374</v>
      </c>
      <c r="B41" s="5">
        <v>628</v>
      </c>
    </row>
    <row r="42" spans="1:2" x14ac:dyDescent="0.25">
      <c r="A42" s="4">
        <v>43381</v>
      </c>
      <c r="B42" s="5">
        <v>3024</v>
      </c>
    </row>
    <row r="43" spans="1:2" x14ac:dyDescent="0.25">
      <c r="A43" s="4">
        <v>43388</v>
      </c>
      <c r="B43" s="5">
        <v>720</v>
      </c>
    </row>
    <row r="44" spans="1:2" x14ac:dyDescent="0.25">
      <c r="A44" s="4">
        <v>43395</v>
      </c>
      <c r="B44" s="5">
        <v>1488</v>
      </c>
    </row>
    <row r="45" spans="1:2" x14ac:dyDescent="0.25">
      <c r="A45" s="4">
        <v>43402</v>
      </c>
      <c r="B45" s="5">
        <v>696</v>
      </c>
    </row>
    <row r="46" spans="1:2" x14ac:dyDescent="0.25">
      <c r="A46" s="4">
        <v>43409</v>
      </c>
      <c r="B46" s="5">
        <v>704</v>
      </c>
    </row>
    <row r="47" spans="1:2" x14ac:dyDescent="0.25">
      <c r="A47" s="4">
        <v>43416</v>
      </c>
      <c r="B47" s="5">
        <v>764</v>
      </c>
    </row>
    <row r="48" spans="1:2" x14ac:dyDescent="0.25">
      <c r="A48" s="4">
        <v>43423</v>
      </c>
      <c r="B48" s="5">
        <v>624</v>
      </c>
    </row>
    <row r="49" spans="1:5" x14ac:dyDescent="0.25">
      <c r="A49" s="4">
        <v>43430</v>
      </c>
      <c r="B49" s="5">
        <v>1516</v>
      </c>
    </row>
    <row r="50" spans="1:5" x14ac:dyDescent="0.25">
      <c r="A50" s="4">
        <v>43437</v>
      </c>
      <c r="B50" s="5">
        <v>624</v>
      </c>
    </row>
    <row r="51" spans="1:5" x14ac:dyDescent="0.25">
      <c r="A51" s="4">
        <v>43444</v>
      </c>
      <c r="B51" s="5">
        <v>596</v>
      </c>
    </row>
    <row r="52" spans="1:5" x14ac:dyDescent="0.25">
      <c r="A52" s="4">
        <v>43451</v>
      </c>
      <c r="B52" s="5">
        <v>1564</v>
      </c>
    </row>
    <row r="53" spans="1:5" x14ac:dyDescent="0.25">
      <c r="A53" s="4">
        <v>43458</v>
      </c>
      <c r="B53" s="5">
        <v>480</v>
      </c>
    </row>
    <row r="54" spans="1:5" x14ac:dyDescent="0.25">
      <c r="A54" s="4">
        <v>43465</v>
      </c>
      <c r="B54" s="5">
        <v>1212</v>
      </c>
    </row>
    <row r="55" spans="1:5" x14ac:dyDescent="0.25">
      <c r="A55" s="4">
        <v>43472</v>
      </c>
      <c r="B55" s="5">
        <v>504</v>
      </c>
    </row>
    <row r="56" spans="1:5" x14ac:dyDescent="0.25">
      <c r="A56" s="4">
        <v>43479</v>
      </c>
      <c r="B56" s="5">
        <v>596</v>
      </c>
    </row>
    <row r="57" spans="1:5" x14ac:dyDescent="0.25">
      <c r="A57" s="4">
        <v>43486</v>
      </c>
      <c r="B57" s="5">
        <v>2320</v>
      </c>
    </row>
    <row r="58" spans="1:5" x14ac:dyDescent="0.25">
      <c r="A58" s="4">
        <v>43493</v>
      </c>
      <c r="B58" s="5">
        <v>824</v>
      </c>
    </row>
    <row r="59" spans="1:5" x14ac:dyDescent="0.25">
      <c r="A59" s="4">
        <v>43500</v>
      </c>
      <c r="B59" s="5">
        <v>1804</v>
      </c>
    </row>
    <row r="60" spans="1:5" x14ac:dyDescent="0.25">
      <c r="A60" s="4">
        <v>43507</v>
      </c>
      <c r="B60" s="5">
        <v>480</v>
      </c>
    </row>
    <row r="61" spans="1:5" x14ac:dyDescent="0.25">
      <c r="A61" s="4">
        <v>43514</v>
      </c>
      <c r="B61" s="5">
        <v>696</v>
      </c>
      <c r="C61" s="5">
        <v>696</v>
      </c>
      <c r="D61" s="22">
        <v>696</v>
      </c>
      <c r="E61" s="22">
        <v>696</v>
      </c>
    </row>
    <row r="62" spans="1:5" x14ac:dyDescent="0.25">
      <c r="A62" s="4">
        <v>43521</v>
      </c>
      <c r="C62" s="5">
        <f t="shared" ref="C62:C72" si="0">_xlfn.FORECAST.ETS(A62,$B$2:$B$61,$A$2:$A$61,1,1)</f>
        <v>2130.5106922033247</v>
      </c>
      <c r="D62" s="22">
        <f t="shared" ref="D62:D72" si="1">C62-_xlfn.FORECAST.ETS.CONFINT(A62,$B$2:$B$61,$A$2:$A$61,0.95,1,1)</f>
        <v>1426.3316706962064</v>
      </c>
      <c r="E62" s="22">
        <f t="shared" ref="E62:E72" si="2">C62+_xlfn.FORECAST.ETS.CONFINT(A62,$B$2:$B$61,$A$2:$A$61,0.95,1,1)</f>
        <v>2834.6897137104429</v>
      </c>
    </row>
    <row r="63" spans="1:5" x14ac:dyDescent="0.25">
      <c r="A63" s="4">
        <v>43528</v>
      </c>
      <c r="C63" s="5">
        <f t="shared" si="0"/>
        <v>764.42834687071581</v>
      </c>
      <c r="D63" s="22">
        <f t="shared" si="1"/>
        <v>38.234363287058954</v>
      </c>
      <c r="E63" s="22">
        <f t="shared" si="2"/>
        <v>1490.6223304543728</v>
      </c>
    </row>
    <row r="64" spans="1:5" x14ac:dyDescent="0.25">
      <c r="A64" s="4">
        <v>43535</v>
      </c>
      <c r="C64" s="5">
        <f t="shared" si="0"/>
        <v>1586.3012749323725</v>
      </c>
      <c r="D64" s="22">
        <f t="shared" si="1"/>
        <v>838.57290002399998</v>
      </c>
      <c r="E64" s="22">
        <f t="shared" si="2"/>
        <v>2334.0296498407452</v>
      </c>
    </row>
    <row r="65" spans="1:5" x14ac:dyDescent="0.25">
      <c r="A65" s="4">
        <v>43542</v>
      </c>
      <c r="C65" s="5">
        <f t="shared" si="0"/>
        <v>660.28625124511143</v>
      </c>
      <c r="D65" s="22">
        <f t="shared" si="1"/>
        <v>-108.53697201037573</v>
      </c>
      <c r="E65" s="22">
        <f t="shared" si="2"/>
        <v>1429.1094745005985</v>
      </c>
    </row>
    <row r="66" spans="1:5" x14ac:dyDescent="0.25">
      <c r="A66" s="4">
        <v>43549</v>
      </c>
      <c r="C66" s="5">
        <f t="shared" si="0"/>
        <v>675.68212907233033</v>
      </c>
      <c r="D66" s="22">
        <f t="shared" si="1"/>
        <v>-113.83226056905676</v>
      </c>
      <c r="E66" s="22">
        <f t="shared" si="2"/>
        <v>1465.1965187137175</v>
      </c>
    </row>
    <row r="67" spans="1:5" x14ac:dyDescent="0.25">
      <c r="A67" s="4">
        <v>43556</v>
      </c>
      <c r="C67" s="5">
        <f t="shared" si="0"/>
        <v>2151.6682337282559</v>
      </c>
      <c r="D67" s="22">
        <f t="shared" si="1"/>
        <v>1341.6777626650085</v>
      </c>
      <c r="E67" s="22">
        <f t="shared" si="2"/>
        <v>2961.6587047915036</v>
      </c>
    </row>
    <row r="68" spans="1:5" x14ac:dyDescent="0.25">
      <c r="A68" s="4">
        <v>43563</v>
      </c>
      <c r="C68" s="5">
        <f t="shared" si="0"/>
        <v>785.58588839564686</v>
      </c>
      <c r="D68" s="22">
        <f t="shared" si="1"/>
        <v>-44.375649855199867</v>
      </c>
      <c r="E68" s="22">
        <f t="shared" si="2"/>
        <v>1615.5474266464935</v>
      </c>
    </row>
    <row r="69" spans="1:5" x14ac:dyDescent="0.25">
      <c r="A69" s="4">
        <v>43570</v>
      </c>
      <c r="C69" s="5">
        <f t="shared" si="0"/>
        <v>1607.4588164573038</v>
      </c>
      <c r="D69" s="22">
        <f t="shared" si="1"/>
        <v>757.84530502593418</v>
      </c>
      <c r="E69" s="22">
        <f t="shared" si="2"/>
        <v>2457.0723278886735</v>
      </c>
    </row>
    <row r="70" spans="1:5" x14ac:dyDescent="0.25">
      <c r="A70" s="4">
        <v>43577</v>
      </c>
      <c r="C70" s="5">
        <f t="shared" si="0"/>
        <v>681.44379277004271</v>
      </c>
      <c r="D70" s="22">
        <f t="shared" si="1"/>
        <v>-187.52481796485665</v>
      </c>
      <c r="E70" s="22">
        <f t="shared" si="2"/>
        <v>1550.4124035049422</v>
      </c>
    </row>
    <row r="71" spans="1:5" x14ac:dyDescent="0.25">
      <c r="A71" s="4">
        <v>43584</v>
      </c>
      <c r="C71" s="5">
        <f t="shared" si="0"/>
        <v>696.83967059726137</v>
      </c>
      <c r="D71" s="22">
        <f t="shared" si="1"/>
        <v>-191.20713538725306</v>
      </c>
      <c r="E71" s="22">
        <f t="shared" si="2"/>
        <v>1584.8864765817757</v>
      </c>
    </row>
    <row r="72" spans="1:5" x14ac:dyDescent="0.25">
      <c r="A72" s="4">
        <v>43585</v>
      </c>
      <c r="C72" s="5">
        <f t="shared" si="0"/>
        <v>907.69482840525006</v>
      </c>
      <c r="D72" s="22">
        <f t="shared" si="1"/>
        <v>16.914409991765069</v>
      </c>
      <c r="E72" s="22">
        <f t="shared" si="2"/>
        <v>1798.4752468187351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CAF1-878F-4D12-BE5D-3531C0FF26D3}">
  <dimension ref="A1:D72"/>
  <sheetViews>
    <sheetView workbookViewId="0">
      <selection activeCell="O22" sqref="O22"/>
    </sheetView>
  </sheetViews>
  <sheetFormatPr defaultRowHeight="15" x14ac:dyDescent="0.25"/>
  <cols>
    <col min="1" max="1" width="10.140625" bestFit="1" customWidth="1"/>
    <col min="2" max="2" width="9.28515625" bestFit="1" customWidth="1"/>
    <col min="3" max="3" width="16.7109375" customWidth="1"/>
    <col min="4" max="4" width="26.7109375" customWidth="1"/>
  </cols>
  <sheetData>
    <row r="1" spans="1:4" x14ac:dyDescent="0.25">
      <c r="A1" t="s">
        <v>17</v>
      </c>
      <c r="B1" t="s">
        <v>37</v>
      </c>
      <c r="C1" t="s">
        <v>50</v>
      </c>
      <c r="D1" t="s">
        <v>51</v>
      </c>
    </row>
    <row r="2" spans="1:4" x14ac:dyDescent="0.25">
      <c r="A2" s="4">
        <v>43101</v>
      </c>
      <c r="B2" s="5">
        <v>2782</v>
      </c>
    </row>
    <row r="3" spans="1:4" x14ac:dyDescent="0.25">
      <c r="A3" s="4">
        <v>43108</v>
      </c>
      <c r="B3" s="5">
        <v>656</v>
      </c>
    </row>
    <row r="4" spans="1:4" x14ac:dyDescent="0.25">
      <c r="A4" s="4">
        <v>43115</v>
      </c>
      <c r="B4" s="5">
        <v>1940</v>
      </c>
    </row>
    <row r="5" spans="1:4" x14ac:dyDescent="0.25">
      <c r="A5" s="4">
        <v>43122</v>
      </c>
      <c r="B5" s="5">
        <v>854</v>
      </c>
    </row>
    <row r="6" spans="1:4" x14ac:dyDescent="0.25">
      <c r="A6" s="4">
        <v>43129</v>
      </c>
      <c r="B6" s="5">
        <v>924</v>
      </c>
    </row>
    <row r="7" spans="1:4" x14ac:dyDescent="0.25">
      <c r="A7" s="4">
        <v>43136</v>
      </c>
      <c r="B7" s="5">
        <v>2970</v>
      </c>
    </row>
    <row r="8" spans="1:4" x14ac:dyDescent="0.25">
      <c r="A8" s="4">
        <v>43143</v>
      </c>
      <c r="B8" s="5">
        <v>794</v>
      </c>
    </row>
    <row r="9" spans="1:4" x14ac:dyDescent="0.25">
      <c r="A9" s="4">
        <v>43150</v>
      </c>
      <c r="B9" s="5">
        <v>1756</v>
      </c>
    </row>
    <row r="10" spans="1:4" x14ac:dyDescent="0.25">
      <c r="A10" s="4">
        <v>43157</v>
      </c>
      <c r="B10" s="5">
        <v>838</v>
      </c>
    </row>
    <row r="11" spans="1:4" x14ac:dyDescent="0.25">
      <c r="A11" s="4">
        <v>43164</v>
      </c>
      <c r="B11" s="5">
        <v>884</v>
      </c>
    </row>
    <row r="12" spans="1:4" x14ac:dyDescent="0.25">
      <c r="A12" s="4">
        <v>43171</v>
      </c>
      <c r="B12" s="5">
        <v>2610</v>
      </c>
    </row>
    <row r="13" spans="1:4" x14ac:dyDescent="0.25">
      <c r="A13" s="4">
        <v>43178</v>
      </c>
      <c r="B13" s="5">
        <v>938</v>
      </c>
    </row>
    <row r="14" spans="1:4" x14ac:dyDescent="0.25">
      <c r="A14" s="4">
        <v>43185</v>
      </c>
      <c r="B14" s="5">
        <v>1776</v>
      </c>
    </row>
    <row r="15" spans="1:4" x14ac:dyDescent="0.25">
      <c r="A15" s="4">
        <v>43192</v>
      </c>
      <c r="B15" s="5">
        <v>802</v>
      </c>
    </row>
    <row r="16" spans="1:4" x14ac:dyDescent="0.25">
      <c r="A16" s="4">
        <v>43199</v>
      </c>
      <c r="B16" s="5">
        <v>956</v>
      </c>
    </row>
    <row r="17" spans="1:2" x14ac:dyDescent="0.25">
      <c r="A17" s="4">
        <v>43206</v>
      </c>
      <c r="B17" s="5">
        <v>2682</v>
      </c>
    </row>
    <row r="18" spans="1:2" x14ac:dyDescent="0.25">
      <c r="A18" s="4">
        <v>43213</v>
      </c>
      <c r="B18" s="5">
        <v>754</v>
      </c>
    </row>
    <row r="19" spans="1:2" x14ac:dyDescent="0.25">
      <c r="A19" s="4">
        <v>43220</v>
      </c>
      <c r="B19" s="5">
        <v>1842</v>
      </c>
    </row>
    <row r="20" spans="1:2" x14ac:dyDescent="0.25">
      <c r="A20" s="4">
        <v>43227</v>
      </c>
      <c r="B20" s="5">
        <v>784</v>
      </c>
    </row>
    <row r="21" spans="1:2" x14ac:dyDescent="0.25">
      <c r="A21" s="4">
        <v>43234</v>
      </c>
      <c r="B21" s="5">
        <v>750</v>
      </c>
    </row>
    <row r="22" spans="1:2" x14ac:dyDescent="0.25">
      <c r="A22" s="4">
        <v>43241</v>
      </c>
      <c r="B22" s="5">
        <v>2918</v>
      </c>
    </row>
    <row r="23" spans="1:2" x14ac:dyDescent="0.25">
      <c r="A23" s="4">
        <v>43248</v>
      </c>
      <c r="B23" s="5">
        <v>892</v>
      </c>
    </row>
    <row r="24" spans="1:2" x14ac:dyDescent="0.25">
      <c r="A24" s="4">
        <v>43255</v>
      </c>
      <c r="B24" s="5">
        <v>1880</v>
      </c>
    </row>
    <row r="25" spans="1:2" x14ac:dyDescent="0.25">
      <c r="A25" s="4">
        <v>43262</v>
      </c>
      <c r="B25" s="5">
        <v>832</v>
      </c>
    </row>
    <row r="26" spans="1:2" x14ac:dyDescent="0.25">
      <c r="A26" s="4">
        <v>43269</v>
      </c>
      <c r="B26" s="5">
        <v>790</v>
      </c>
    </row>
    <row r="27" spans="1:2" x14ac:dyDescent="0.25">
      <c r="A27" s="4">
        <v>43276</v>
      </c>
      <c r="B27" s="5">
        <v>2604</v>
      </c>
    </row>
    <row r="28" spans="1:2" x14ac:dyDescent="0.25">
      <c r="A28" s="4">
        <v>43283</v>
      </c>
      <c r="B28" s="5">
        <v>874</v>
      </c>
    </row>
    <row r="29" spans="1:2" x14ac:dyDescent="0.25">
      <c r="A29" s="4">
        <v>43290</v>
      </c>
      <c r="B29" s="5">
        <v>1698</v>
      </c>
    </row>
    <row r="30" spans="1:2" x14ac:dyDescent="0.25">
      <c r="A30" s="4">
        <v>43297</v>
      </c>
      <c r="B30" s="5">
        <v>828</v>
      </c>
    </row>
    <row r="31" spans="1:2" x14ac:dyDescent="0.25">
      <c r="A31" s="4">
        <v>43304</v>
      </c>
      <c r="B31" s="5">
        <v>868</v>
      </c>
    </row>
    <row r="32" spans="1:2" x14ac:dyDescent="0.25">
      <c r="A32" s="4">
        <v>43311</v>
      </c>
      <c r="B32" s="5">
        <v>2558</v>
      </c>
    </row>
    <row r="33" spans="1:2" x14ac:dyDescent="0.25">
      <c r="A33" s="4">
        <v>43318</v>
      </c>
      <c r="B33" s="5">
        <v>698</v>
      </c>
    </row>
    <row r="34" spans="1:2" x14ac:dyDescent="0.25">
      <c r="A34" s="4">
        <v>43325</v>
      </c>
      <c r="B34" s="5">
        <v>1902</v>
      </c>
    </row>
    <row r="35" spans="1:2" x14ac:dyDescent="0.25">
      <c r="A35" s="4">
        <v>43332</v>
      </c>
      <c r="B35" s="5">
        <v>754</v>
      </c>
    </row>
    <row r="36" spans="1:2" x14ac:dyDescent="0.25">
      <c r="A36" s="4">
        <v>43339</v>
      </c>
      <c r="B36" s="5">
        <v>892</v>
      </c>
    </row>
    <row r="37" spans="1:2" x14ac:dyDescent="0.25">
      <c r="A37" s="4">
        <v>43346</v>
      </c>
      <c r="B37" s="5">
        <v>2668</v>
      </c>
    </row>
    <row r="38" spans="1:2" x14ac:dyDescent="0.25">
      <c r="A38" s="4">
        <v>43353</v>
      </c>
      <c r="B38" s="5">
        <v>858</v>
      </c>
    </row>
    <row r="39" spans="1:2" x14ac:dyDescent="0.25">
      <c r="A39" s="4">
        <v>43360</v>
      </c>
      <c r="B39" s="5">
        <v>1984</v>
      </c>
    </row>
    <row r="40" spans="1:2" x14ac:dyDescent="0.25">
      <c r="A40" s="4">
        <v>43367</v>
      </c>
      <c r="B40" s="5">
        <v>728</v>
      </c>
    </row>
    <row r="41" spans="1:2" x14ac:dyDescent="0.25">
      <c r="A41" s="4">
        <v>43374</v>
      </c>
      <c r="B41" s="5">
        <v>864</v>
      </c>
    </row>
    <row r="42" spans="1:2" x14ac:dyDescent="0.25">
      <c r="A42" s="4">
        <v>43381</v>
      </c>
      <c r="B42" s="5">
        <v>2776</v>
      </c>
    </row>
    <row r="43" spans="1:2" x14ac:dyDescent="0.25">
      <c r="A43" s="4">
        <v>43388</v>
      </c>
      <c r="B43" s="5">
        <v>746</v>
      </c>
    </row>
    <row r="44" spans="1:2" x14ac:dyDescent="0.25">
      <c r="A44" s="4">
        <v>43395</v>
      </c>
      <c r="B44" s="5">
        <v>1684</v>
      </c>
    </row>
    <row r="45" spans="1:2" x14ac:dyDescent="0.25">
      <c r="A45" s="4">
        <v>43402</v>
      </c>
      <c r="B45" s="5">
        <v>926</v>
      </c>
    </row>
    <row r="46" spans="1:2" x14ac:dyDescent="0.25">
      <c r="A46" s="4">
        <v>43409</v>
      </c>
      <c r="B46" s="5">
        <v>982</v>
      </c>
    </row>
    <row r="47" spans="1:2" x14ac:dyDescent="0.25">
      <c r="A47" s="4">
        <v>43416</v>
      </c>
      <c r="B47" s="5">
        <v>2248</v>
      </c>
    </row>
    <row r="48" spans="1:2" x14ac:dyDescent="0.25">
      <c r="A48" s="4">
        <v>43423</v>
      </c>
      <c r="B48" s="5">
        <v>828</v>
      </c>
    </row>
    <row r="49" spans="1:4" x14ac:dyDescent="0.25">
      <c r="A49" s="4">
        <v>43430</v>
      </c>
      <c r="B49" s="5">
        <v>1800</v>
      </c>
    </row>
    <row r="50" spans="1:4" x14ac:dyDescent="0.25">
      <c r="A50" s="4">
        <v>43437</v>
      </c>
      <c r="B50" s="5">
        <v>804</v>
      </c>
    </row>
    <row r="51" spans="1:4" x14ac:dyDescent="0.25">
      <c r="A51" s="4">
        <v>43444</v>
      </c>
      <c r="B51" s="5">
        <v>942</v>
      </c>
    </row>
    <row r="52" spans="1:4" x14ac:dyDescent="0.25">
      <c r="A52" s="4">
        <v>43451</v>
      </c>
      <c r="B52" s="5">
        <v>2888</v>
      </c>
    </row>
    <row r="53" spans="1:4" x14ac:dyDescent="0.25">
      <c r="A53" s="4">
        <v>43458</v>
      </c>
      <c r="B53" s="5">
        <v>776</v>
      </c>
    </row>
    <row r="54" spans="1:4" x14ac:dyDescent="0.25">
      <c r="A54" s="4">
        <v>43465</v>
      </c>
      <c r="B54" s="5">
        <v>1940</v>
      </c>
    </row>
    <row r="55" spans="1:4" x14ac:dyDescent="0.25">
      <c r="A55" s="4">
        <v>43472</v>
      </c>
      <c r="B55" s="5">
        <v>924</v>
      </c>
    </row>
    <row r="56" spans="1:4" x14ac:dyDescent="0.25">
      <c r="A56" s="4">
        <v>43479</v>
      </c>
      <c r="B56" s="5">
        <v>918</v>
      </c>
    </row>
    <row r="57" spans="1:4" x14ac:dyDescent="0.25">
      <c r="A57" s="4">
        <v>43486</v>
      </c>
      <c r="B57" s="5">
        <v>2688</v>
      </c>
    </row>
    <row r="58" spans="1:4" x14ac:dyDescent="0.25">
      <c r="A58" s="4">
        <v>43493</v>
      </c>
      <c r="B58" s="5">
        <v>814</v>
      </c>
    </row>
    <row r="59" spans="1:4" x14ac:dyDescent="0.25">
      <c r="A59" s="4">
        <v>43500</v>
      </c>
      <c r="B59" s="5">
        <v>2002</v>
      </c>
    </row>
    <row r="60" spans="1:4" x14ac:dyDescent="0.25">
      <c r="A60" s="4">
        <v>43507</v>
      </c>
      <c r="B60" s="5">
        <v>824</v>
      </c>
    </row>
    <row r="61" spans="1:4" x14ac:dyDescent="0.25">
      <c r="A61" s="4">
        <v>43514</v>
      </c>
      <c r="B61" s="5">
        <v>766</v>
      </c>
    </row>
    <row r="62" spans="1:4" x14ac:dyDescent="0.25">
      <c r="A62" s="4">
        <v>43521</v>
      </c>
      <c r="C62" s="5">
        <f t="shared" ref="C62:C72" si="0">_xlfn.FORECAST.ETS(A62,$B$2:$B$61,$A$2:$A$61,1,1)</f>
        <v>2671.5326748334119</v>
      </c>
      <c r="D62" s="5">
        <f t="shared" ref="D62:D72" si="1">_xlfn.FORECAST.ETS.CONFINT(A62,$B$2:$B$61,$A$2:$A$61,0.95,1,1)</f>
        <v>231.29839474619473</v>
      </c>
    </row>
    <row r="63" spans="1:4" x14ac:dyDescent="0.25">
      <c r="A63" s="4">
        <v>43528</v>
      </c>
      <c r="C63" s="5">
        <f t="shared" si="0"/>
        <v>779.3532381517465</v>
      </c>
      <c r="D63" s="5">
        <f t="shared" si="1"/>
        <v>231.29943558662922</v>
      </c>
    </row>
    <row r="64" spans="1:4" x14ac:dyDescent="0.25">
      <c r="A64" s="4">
        <v>43535</v>
      </c>
      <c r="C64" s="5">
        <f t="shared" si="0"/>
        <v>1836.0846825390358</v>
      </c>
      <c r="D64" s="5">
        <f t="shared" si="1"/>
        <v>231.30128595805911</v>
      </c>
    </row>
    <row r="65" spans="1:4" x14ac:dyDescent="0.25">
      <c r="A65" s="4">
        <v>43542</v>
      </c>
      <c r="C65" s="5">
        <f t="shared" si="0"/>
        <v>808.24879488269994</v>
      </c>
      <c r="D65" s="5">
        <f t="shared" si="1"/>
        <v>231.30417713378446</v>
      </c>
    </row>
    <row r="66" spans="1:4" x14ac:dyDescent="0.25">
      <c r="A66" s="4">
        <v>43549</v>
      </c>
      <c r="C66" s="5">
        <f t="shared" si="0"/>
        <v>863.02882163197035</v>
      </c>
      <c r="D66" s="5">
        <f t="shared" si="1"/>
        <v>231.30834036334264</v>
      </c>
    </row>
    <row r="67" spans="1:4" x14ac:dyDescent="0.25">
      <c r="A67" s="4">
        <v>43556</v>
      </c>
      <c r="C67" s="5">
        <f t="shared" si="0"/>
        <v>2668.1808279319775</v>
      </c>
      <c r="D67" s="5">
        <f t="shared" si="1"/>
        <v>233.3146244480906</v>
      </c>
    </row>
    <row r="68" spans="1:4" x14ac:dyDescent="0.25">
      <c r="A68" s="4">
        <v>43563</v>
      </c>
      <c r="C68" s="5">
        <f t="shared" si="0"/>
        <v>776.00139125031239</v>
      </c>
      <c r="D68" s="5">
        <f t="shared" si="1"/>
        <v>233.32196191955001</v>
      </c>
    </row>
    <row r="69" spans="1:4" x14ac:dyDescent="0.25">
      <c r="A69" s="4">
        <v>43570</v>
      </c>
      <c r="C69" s="5">
        <f t="shared" si="0"/>
        <v>1832.7328356376017</v>
      </c>
      <c r="D69" s="5">
        <f t="shared" si="1"/>
        <v>233.33124807605245</v>
      </c>
    </row>
    <row r="70" spans="1:4" x14ac:dyDescent="0.25">
      <c r="A70" s="4">
        <v>43577</v>
      </c>
      <c r="C70" s="5">
        <f t="shared" si="0"/>
        <v>804.89694798126584</v>
      </c>
      <c r="D70" s="5">
        <f t="shared" si="1"/>
        <v>233.3427119570473</v>
      </c>
    </row>
    <row r="71" spans="1:4" x14ac:dyDescent="0.25">
      <c r="A71" s="4">
        <v>43584</v>
      </c>
      <c r="C71" s="5">
        <f t="shared" si="0"/>
        <v>859.67697473053624</v>
      </c>
      <c r="D71" s="5">
        <f t="shared" si="1"/>
        <v>233.35658250005807</v>
      </c>
    </row>
    <row r="72" spans="1:4" x14ac:dyDescent="0.25">
      <c r="A72" s="4">
        <v>43585</v>
      </c>
      <c r="C72" s="5">
        <f t="shared" si="0"/>
        <v>1117.5558327733936</v>
      </c>
      <c r="D72" s="5">
        <f t="shared" si="1"/>
        <v>233.66373394160246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6E4C-F4AA-4B82-8C1C-B7C386CEA996}">
  <dimension ref="A1:D72"/>
  <sheetViews>
    <sheetView workbookViewId="0">
      <selection activeCell="P17" sqref="P17"/>
    </sheetView>
  </sheetViews>
  <sheetFormatPr defaultRowHeight="15" x14ac:dyDescent="0.25"/>
  <cols>
    <col min="1" max="1" width="10.140625" bestFit="1" customWidth="1"/>
    <col min="2" max="2" width="9.28515625" bestFit="1" customWidth="1"/>
    <col min="3" max="3" width="16.5703125" customWidth="1"/>
    <col min="4" max="4" width="26.5703125" customWidth="1"/>
  </cols>
  <sheetData>
    <row r="1" spans="1:4" x14ac:dyDescent="0.25">
      <c r="A1" t="s">
        <v>17</v>
      </c>
      <c r="B1" t="s">
        <v>38</v>
      </c>
      <c r="C1" t="s">
        <v>52</v>
      </c>
      <c r="D1" t="s">
        <v>53</v>
      </c>
    </row>
    <row r="2" spans="1:4" x14ac:dyDescent="0.25">
      <c r="A2" s="4">
        <v>43101</v>
      </c>
      <c r="B2" s="5">
        <v>3802</v>
      </c>
    </row>
    <row r="3" spans="1:4" x14ac:dyDescent="0.25">
      <c r="A3" s="4">
        <v>43108</v>
      </c>
      <c r="B3" s="5">
        <v>1856</v>
      </c>
    </row>
    <row r="4" spans="1:4" x14ac:dyDescent="0.25">
      <c r="A4" s="4">
        <v>43115</v>
      </c>
      <c r="B4" s="5">
        <v>4598</v>
      </c>
    </row>
    <row r="5" spans="1:4" x14ac:dyDescent="0.25">
      <c r="A5" s="4">
        <v>43122</v>
      </c>
      <c r="B5" s="5">
        <v>1664</v>
      </c>
    </row>
    <row r="6" spans="1:4" x14ac:dyDescent="0.25">
      <c r="A6" s="4">
        <v>43129</v>
      </c>
      <c r="B6" s="5">
        <v>1782</v>
      </c>
    </row>
    <row r="7" spans="1:4" x14ac:dyDescent="0.25">
      <c r="A7" s="4">
        <v>43136</v>
      </c>
      <c r="B7" s="5">
        <v>3402</v>
      </c>
    </row>
    <row r="8" spans="1:4" x14ac:dyDescent="0.25">
      <c r="A8" s="4">
        <v>43143</v>
      </c>
      <c r="B8" s="5">
        <v>1518</v>
      </c>
    </row>
    <row r="9" spans="1:4" x14ac:dyDescent="0.25">
      <c r="A9" s="4">
        <v>43150</v>
      </c>
      <c r="B9" s="5">
        <v>3976</v>
      </c>
    </row>
    <row r="10" spans="1:4" x14ac:dyDescent="0.25">
      <c r="A10" s="4">
        <v>43157</v>
      </c>
      <c r="B10" s="5">
        <v>1334</v>
      </c>
    </row>
    <row r="11" spans="1:4" x14ac:dyDescent="0.25">
      <c r="A11" s="4">
        <v>43164</v>
      </c>
      <c r="B11" s="5">
        <v>1084</v>
      </c>
    </row>
    <row r="12" spans="1:4" x14ac:dyDescent="0.25">
      <c r="A12" s="4">
        <v>43171</v>
      </c>
      <c r="B12" s="5">
        <v>2844</v>
      </c>
    </row>
    <row r="13" spans="1:4" x14ac:dyDescent="0.25">
      <c r="A13" s="4">
        <v>43178</v>
      </c>
      <c r="B13" s="5">
        <v>1704</v>
      </c>
    </row>
    <row r="14" spans="1:4" x14ac:dyDescent="0.25">
      <c r="A14" s="4">
        <v>43185</v>
      </c>
      <c r="B14" s="5">
        <v>2360</v>
      </c>
    </row>
    <row r="15" spans="1:4" x14ac:dyDescent="0.25">
      <c r="A15" s="4">
        <v>43192</v>
      </c>
      <c r="B15" s="5">
        <v>1340</v>
      </c>
    </row>
    <row r="16" spans="1:4" x14ac:dyDescent="0.25">
      <c r="A16" s="4">
        <v>43199</v>
      </c>
      <c r="B16" s="5">
        <v>1804</v>
      </c>
    </row>
    <row r="17" spans="1:2" x14ac:dyDescent="0.25">
      <c r="A17" s="4">
        <v>43206</v>
      </c>
      <c r="B17" s="5">
        <v>2758</v>
      </c>
    </row>
    <row r="18" spans="1:2" x14ac:dyDescent="0.25">
      <c r="A18" s="4">
        <v>43213</v>
      </c>
      <c r="B18" s="5">
        <v>1676</v>
      </c>
    </row>
    <row r="19" spans="1:2" x14ac:dyDescent="0.25">
      <c r="A19" s="4">
        <v>43220</v>
      </c>
      <c r="B19" s="5">
        <v>4514</v>
      </c>
    </row>
    <row r="20" spans="1:2" x14ac:dyDescent="0.25">
      <c r="A20" s="4">
        <v>43227</v>
      </c>
      <c r="B20" s="5">
        <v>1692</v>
      </c>
    </row>
    <row r="21" spans="1:2" x14ac:dyDescent="0.25">
      <c r="A21" s="4">
        <v>43234</v>
      </c>
      <c r="B21" s="5">
        <v>2212</v>
      </c>
    </row>
    <row r="22" spans="1:2" x14ac:dyDescent="0.25">
      <c r="A22" s="4">
        <v>43241</v>
      </c>
      <c r="B22" s="5">
        <v>3992</v>
      </c>
    </row>
    <row r="23" spans="1:2" x14ac:dyDescent="0.25">
      <c r="A23" s="4">
        <v>43248</v>
      </c>
      <c r="B23" s="5">
        <v>1964</v>
      </c>
    </row>
    <row r="24" spans="1:2" x14ac:dyDescent="0.25">
      <c r="A24" s="4">
        <v>43255</v>
      </c>
      <c r="B24" s="5">
        <v>4352</v>
      </c>
    </row>
    <row r="25" spans="1:2" x14ac:dyDescent="0.25">
      <c r="A25" s="4">
        <v>43262</v>
      </c>
      <c r="B25" s="5">
        <v>1952</v>
      </c>
    </row>
    <row r="26" spans="1:2" x14ac:dyDescent="0.25">
      <c r="A26" s="4">
        <v>43269</v>
      </c>
      <c r="B26" s="5">
        <v>1062</v>
      </c>
    </row>
    <row r="27" spans="1:2" x14ac:dyDescent="0.25">
      <c r="A27" s="4">
        <v>43276</v>
      </c>
      <c r="B27" s="5">
        <v>2918</v>
      </c>
    </row>
    <row r="28" spans="1:2" x14ac:dyDescent="0.25">
      <c r="A28" s="4">
        <v>43283</v>
      </c>
      <c r="B28" s="5">
        <v>1908</v>
      </c>
    </row>
    <row r="29" spans="1:2" x14ac:dyDescent="0.25">
      <c r="A29" s="4">
        <v>43290</v>
      </c>
      <c r="B29" s="5">
        <v>4322</v>
      </c>
    </row>
    <row r="30" spans="1:2" x14ac:dyDescent="0.25">
      <c r="A30" s="4">
        <v>43297</v>
      </c>
      <c r="B30" s="5">
        <v>1504</v>
      </c>
    </row>
    <row r="31" spans="1:2" x14ac:dyDescent="0.25">
      <c r="A31" s="4">
        <v>43304</v>
      </c>
      <c r="B31" s="5">
        <v>1494</v>
      </c>
    </row>
    <row r="32" spans="1:2" x14ac:dyDescent="0.25">
      <c r="A32" s="4">
        <v>43311</v>
      </c>
      <c r="B32" s="5">
        <v>2974</v>
      </c>
    </row>
    <row r="33" spans="1:2" x14ac:dyDescent="0.25">
      <c r="A33" s="4">
        <v>43318</v>
      </c>
      <c r="B33" s="5">
        <v>1346</v>
      </c>
    </row>
    <row r="34" spans="1:2" x14ac:dyDescent="0.25">
      <c r="A34" s="4">
        <v>43325</v>
      </c>
      <c r="B34" s="5">
        <v>4026</v>
      </c>
    </row>
    <row r="35" spans="1:2" x14ac:dyDescent="0.25">
      <c r="A35" s="4">
        <v>43332</v>
      </c>
      <c r="B35" s="5">
        <v>1682</v>
      </c>
    </row>
    <row r="36" spans="1:2" x14ac:dyDescent="0.25">
      <c r="A36" s="4">
        <v>43339</v>
      </c>
      <c r="B36" s="5">
        <v>1458</v>
      </c>
    </row>
    <row r="37" spans="1:2" x14ac:dyDescent="0.25">
      <c r="A37" s="4">
        <v>43346</v>
      </c>
      <c r="B37" s="5">
        <v>3352</v>
      </c>
    </row>
    <row r="38" spans="1:2" x14ac:dyDescent="0.25">
      <c r="A38" s="4">
        <v>43353</v>
      </c>
      <c r="B38" s="5">
        <v>1568</v>
      </c>
    </row>
    <row r="39" spans="1:2" x14ac:dyDescent="0.25">
      <c r="A39" s="4">
        <v>43360</v>
      </c>
      <c r="B39" s="5">
        <v>3280</v>
      </c>
    </row>
    <row r="40" spans="1:2" x14ac:dyDescent="0.25">
      <c r="A40" s="4">
        <v>43367</v>
      </c>
      <c r="B40" s="5">
        <v>1832</v>
      </c>
    </row>
    <row r="41" spans="1:2" x14ac:dyDescent="0.25">
      <c r="A41" s="4">
        <v>43374</v>
      </c>
      <c r="B41" s="5">
        <v>1626</v>
      </c>
    </row>
    <row r="42" spans="1:2" x14ac:dyDescent="0.25">
      <c r="A42" s="4">
        <v>43381</v>
      </c>
      <c r="B42" s="5">
        <v>4658</v>
      </c>
    </row>
    <row r="43" spans="1:2" x14ac:dyDescent="0.25">
      <c r="A43" s="4">
        <v>43388</v>
      </c>
      <c r="B43" s="5">
        <v>1222</v>
      </c>
    </row>
    <row r="44" spans="1:2" x14ac:dyDescent="0.25">
      <c r="A44" s="4">
        <v>43395</v>
      </c>
      <c r="B44" s="5">
        <v>2696</v>
      </c>
    </row>
    <row r="45" spans="1:2" x14ac:dyDescent="0.25">
      <c r="A45" s="4">
        <v>43402</v>
      </c>
      <c r="B45" s="5">
        <v>1882</v>
      </c>
    </row>
    <row r="46" spans="1:2" x14ac:dyDescent="0.25">
      <c r="A46" s="4">
        <v>43409</v>
      </c>
      <c r="B46" s="5">
        <v>1760</v>
      </c>
    </row>
    <row r="47" spans="1:2" x14ac:dyDescent="0.25">
      <c r="A47" s="4">
        <v>43416</v>
      </c>
      <c r="B47" s="5">
        <v>3806</v>
      </c>
    </row>
    <row r="48" spans="1:2" x14ac:dyDescent="0.25">
      <c r="A48" s="4">
        <v>43423</v>
      </c>
      <c r="B48" s="5">
        <v>2260</v>
      </c>
    </row>
    <row r="49" spans="1:4" x14ac:dyDescent="0.25">
      <c r="A49" s="4">
        <v>43430</v>
      </c>
      <c r="B49" s="5">
        <v>3202</v>
      </c>
    </row>
    <row r="50" spans="1:4" x14ac:dyDescent="0.25">
      <c r="A50" s="4">
        <v>43437</v>
      </c>
      <c r="B50" s="5">
        <v>1104</v>
      </c>
    </row>
    <row r="51" spans="1:4" x14ac:dyDescent="0.25">
      <c r="A51" s="4">
        <v>43444</v>
      </c>
      <c r="B51" s="5">
        <v>1716</v>
      </c>
    </row>
    <row r="52" spans="1:4" x14ac:dyDescent="0.25">
      <c r="A52" s="4">
        <v>43451</v>
      </c>
      <c r="B52" s="5">
        <v>3318</v>
      </c>
    </row>
    <row r="53" spans="1:4" x14ac:dyDescent="0.25">
      <c r="A53" s="4">
        <v>43458</v>
      </c>
      <c r="B53" s="5">
        <v>1366</v>
      </c>
    </row>
    <row r="54" spans="1:4" x14ac:dyDescent="0.25">
      <c r="A54" s="4">
        <v>43465</v>
      </c>
      <c r="B54" s="5">
        <v>4142</v>
      </c>
    </row>
    <row r="55" spans="1:4" x14ac:dyDescent="0.25">
      <c r="A55" s="4">
        <v>43472</v>
      </c>
      <c r="B55" s="5">
        <v>2056</v>
      </c>
    </row>
    <row r="56" spans="1:4" x14ac:dyDescent="0.25">
      <c r="A56" s="4">
        <v>43479</v>
      </c>
      <c r="B56" s="5">
        <v>1556</v>
      </c>
    </row>
    <row r="57" spans="1:4" x14ac:dyDescent="0.25">
      <c r="A57" s="4">
        <v>43486</v>
      </c>
      <c r="B57" s="5">
        <v>4068</v>
      </c>
    </row>
    <row r="58" spans="1:4" x14ac:dyDescent="0.25">
      <c r="A58" s="4">
        <v>43493</v>
      </c>
      <c r="B58" s="5">
        <v>2230</v>
      </c>
    </row>
    <row r="59" spans="1:4" x14ac:dyDescent="0.25">
      <c r="A59" s="4">
        <v>43500</v>
      </c>
      <c r="B59" s="5">
        <v>3464</v>
      </c>
    </row>
    <row r="60" spans="1:4" x14ac:dyDescent="0.25">
      <c r="A60" s="4">
        <v>43507</v>
      </c>
      <c r="B60" s="5">
        <v>1592</v>
      </c>
    </row>
    <row r="61" spans="1:4" x14ac:dyDescent="0.25">
      <c r="A61" s="4">
        <v>43514</v>
      </c>
      <c r="B61" s="5">
        <v>1402</v>
      </c>
    </row>
    <row r="62" spans="1:4" x14ac:dyDescent="0.25">
      <c r="A62" s="4">
        <v>43521</v>
      </c>
      <c r="C62" s="5">
        <f t="shared" ref="C62:C72" si="0">_xlfn.FORECAST.ETS(A62,$B$2:$B$61,$A$2:$A$61,1,1)</f>
        <v>3122.1709033527477</v>
      </c>
      <c r="D62" s="5">
        <f t="shared" ref="D62:D72" si="1">_xlfn.FORECAST.ETS.CONFINT(A62,$B$2:$B$61,$A$2:$A$61,0.95,1,1)</f>
        <v>1054.9591352726768</v>
      </c>
    </row>
    <row r="63" spans="1:4" x14ac:dyDescent="0.25">
      <c r="A63" s="4">
        <v>43528</v>
      </c>
      <c r="C63" s="5">
        <f t="shared" si="0"/>
        <v>1829.6615694506029</v>
      </c>
      <c r="D63" s="5">
        <f t="shared" si="1"/>
        <v>1087.9406423127746</v>
      </c>
    </row>
    <row r="64" spans="1:4" x14ac:dyDescent="0.25">
      <c r="A64" s="4">
        <v>43535</v>
      </c>
      <c r="C64" s="5">
        <f t="shared" si="0"/>
        <v>3796.1915881256036</v>
      </c>
      <c r="D64" s="5">
        <f t="shared" si="1"/>
        <v>1120.2021868301379</v>
      </c>
    </row>
    <row r="65" spans="1:4" x14ac:dyDescent="0.25">
      <c r="A65" s="4">
        <v>43542</v>
      </c>
      <c r="C65" s="5">
        <f t="shared" si="0"/>
        <v>1588.1997801914454</v>
      </c>
      <c r="D65" s="5">
        <f t="shared" si="1"/>
        <v>1151.8052341963471</v>
      </c>
    </row>
    <row r="66" spans="1:4" x14ac:dyDescent="0.25">
      <c r="A66" s="4">
        <v>43549</v>
      </c>
      <c r="C66" s="5">
        <f t="shared" si="0"/>
        <v>1685.1941678351318</v>
      </c>
      <c r="D66" s="5">
        <f t="shared" si="1"/>
        <v>1182.8035092536388</v>
      </c>
    </row>
    <row r="67" spans="1:4" x14ac:dyDescent="0.25">
      <c r="A67" s="4">
        <v>43556</v>
      </c>
      <c r="C67" s="5">
        <f t="shared" si="0"/>
        <v>3111.9028052989984</v>
      </c>
      <c r="D67" s="5">
        <f t="shared" si="1"/>
        <v>1213.4795568080608</v>
      </c>
    </row>
    <row r="68" spans="1:4" x14ac:dyDescent="0.25">
      <c r="A68" s="4">
        <v>43563</v>
      </c>
      <c r="C68" s="5">
        <f t="shared" si="0"/>
        <v>1819.3934713968531</v>
      </c>
      <c r="D68" s="5">
        <f t="shared" si="1"/>
        <v>1243.3990220679177</v>
      </c>
    </row>
    <row r="69" spans="1:4" x14ac:dyDescent="0.25">
      <c r="A69" s="4">
        <v>43570</v>
      </c>
      <c r="C69" s="5">
        <f t="shared" si="0"/>
        <v>3785.9234900718538</v>
      </c>
      <c r="D69" s="5">
        <f t="shared" si="1"/>
        <v>1272.8404396616347</v>
      </c>
    </row>
    <row r="70" spans="1:4" x14ac:dyDescent="0.25">
      <c r="A70" s="4">
        <v>43577</v>
      </c>
      <c r="C70" s="5">
        <f t="shared" si="0"/>
        <v>1577.931682137696</v>
      </c>
      <c r="D70" s="5">
        <f t="shared" si="1"/>
        <v>1301.8370984667599</v>
      </c>
    </row>
    <row r="71" spans="1:4" x14ac:dyDescent="0.25">
      <c r="A71" s="4">
        <v>43584</v>
      </c>
      <c r="C71" s="5">
        <f t="shared" si="0"/>
        <v>1674.9260697813825</v>
      </c>
      <c r="D71" s="5">
        <f t="shared" si="1"/>
        <v>1330.4189160847018</v>
      </c>
    </row>
    <row r="72" spans="1:4" x14ac:dyDescent="0.25">
      <c r="A72" s="4">
        <v>43585</v>
      </c>
      <c r="C72" s="5">
        <f t="shared" si="0"/>
        <v>1878.7415894190769</v>
      </c>
      <c r="D72" s="5">
        <f t="shared" si="1"/>
        <v>1334.5142516686349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B3CD-1A62-41DC-B27D-2818F46BB173}">
  <dimension ref="A1:L1153"/>
  <sheetViews>
    <sheetView workbookViewId="0">
      <selection activeCell="K1" activeCellId="1" sqref="H1:H1048576 K1:K1048576"/>
    </sheetView>
  </sheetViews>
  <sheetFormatPr defaultRowHeight="15" x14ac:dyDescent="0.25"/>
  <cols>
    <col min="1" max="1" width="10.140625" style="5" customWidth="1"/>
    <col min="2" max="2" width="12.28515625" style="5" customWidth="1"/>
    <col min="3" max="3" width="6.85546875" style="5" customWidth="1"/>
    <col min="4" max="4" width="8.85546875" style="5" customWidth="1"/>
    <col min="5" max="5" width="9.140625" style="5"/>
    <col min="8" max="8" width="10.140625" style="5" customWidth="1"/>
  </cols>
  <sheetData>
    <row r="1" spans="1:12" x14ac:dyDescent="0.25">
      <c r="A1" s="5" t="s">
        <v>17</v>
      </c>
      <c r="B1" s="5" t="s">
        <v>23</v>
      </c>
      <c r="C1" s="5" t="s">
        <v>37</v>
      </c>
      <c r="D1" s="5" t="s">
        <v>38</v>
      </c>
      <c r="E1" s="5" t="s">
        <v>39</v>
      </c>
      <c r="H1" s="5" t="s">
        <v>17</v>
      </c>
      <c r="I1" s="5" t="s">
        <v>23</v>
      </c>
      <c r="J1" s="5" t="s">
        <v>37</v>
      </c>
      <c r="K1" s="5" t="s">
        <v>38</v>
      </c>
      <c r="L1" s="5" t="s">
        <v>39</v>
      </c>
    </row>
    <row r="2" spans="1:12" x14ac:dyDescent="0.25">
      <c r="A2" s="4">
        <v>43115</v>
      </c>
      <c r="B2" s="12">
        <v>11975.294117647059</v>
      </c>
      <c r="C2" s="5">
        <v>119</v>
      </c>
      <c r="D2" s="5">
        <v>280</v>
      </c>
      <c r="E2" s="5">
        <v>80</v>
      </c>
      <c r="H2" s="4">
        <v>43115</v>
      </c>
      <c r="I2">
        <f>SUMIFS($B$2:$B$1153,$A$2:$A$1153,H2)</f>
        <v>259970.51764705876</v>
      </c>
      <c r="J2" s="5">
        <f>SUMIFS($C$2:$C$1153,$A$2:$A$1153,H2)</f>
        <v>1940</v>
      </c>
      <c r="K2" s="5">
        <f>SUMIFS($D$2:$D$1153,$A$2:$A$1153,H2)</f>
        <v>4598</v>
      </c>
      <c r="L2" s="5">
        <f>SUMIFS($E$2:$E$1153,$A$2:$A$1153,H2)</f>
        <v>1468</v>
      </c>
    </row>
    <row r="3" spans="1:12" x14ac:dyDescent="0.25">
      <c r="A3" s="4">
        <v>43150</v>
      </c>
      <c r="B3" s="12">
        <v>6076.0784313725499</v>
      </c>
      <c r="C3" s="5">
        <v>59</v>
      </c>
      <c r="D3" s="5">
        <v>166</v>
      </c>
      <c r="E3" s="5">
        <v>82</v>
      </c>
      <c r="H3" s="4">
        <v>43150</v>
      </c>
      <c r="I3" s="5">
        <f t="shared" ref="I3:I61" si="0">SUMIFS($B$2:$B$1153,$A$2:$A$1153,H3)</f>
        <v>235964.78431372551</v>
      </c>
      <c r="J3" s="5">
        <f t="shared" ref="J3:J61" si="1">SUMIFS($C$2:$C$1153,$A$2:$A$1153,H3)</f>
        <v>1756</v>
      </c>
      <c r="K3" s="5">
        <f t="shared" ref="K3:K61" si="2">SUMIFS($D$2:$D$1153,$A$2:$A$1153,H3)</f>
        <v>3976</v>
      </c>
      <c r="L3" s="5">
        <f t="shared" ref="L3:L61" si="3">SUMIFS($E$2:$E$1153,$A$2:$A$1153,H3)</f>
        <v>1504</v>
      </c>
    </row>
    <row r="4" spans="1:12" x14ac:dyDescent="0.25">
      <c r="A4" s="4">
        <v>43185</v>
      </c>
      <c r="B4" s="12">
        <v>7271.7647058823532</v>
      </c>
      <c r="C4" s="5">
        <v>71</v>
      </c>
      <c r="D4" s="5">
        <v>294</v>
      </c>
      <c r="E4" s="5">
        <v>84</v>
      </c>
      <c r="H4" s="4">
        <v>43185</v>
      </c>
      <c r="I4" s="5">
        <f t="shared" si="0"/>
        <v>238485.92156862738</v>
      </c>
      <c r="J4" s="5">
        <f t="shared" si="1"/>
        <v>1776</v>
      </c>
      <c r="K4" s="5">
        <f t="shared" si="2"/>
        <v>2360</v>
      </c>
      <c r="L4" s="5">
        <f t="shared" si="3"/>
        <v>1444</v>
      </c>
    </row>
    <row r="5" spans="1:12" x14ac:dyDescent="0.25">
      <c r="A5" s="4">
        <v>43220</v>
      </c>
      <c r="B5" s="12">
        <v>7977.254901960785</v>
      </c>
      <c r="C5" s="5">
        <v>78</v>
      </c>
      <c r="D5" s="5">
        <v>295</v>
      </c>
      <c r="E5" s="5">
        <v>58</v>
      </c>
      <c r="H5" s="4">
        <v>43220</v>
      </c>
      <c r="I5" s="5">
        <f t="shared" si="0"/>
        <v>247446.29019607845</v>
      </c>
      <c r="J5" s="5">
        <f t="shared" si="1"/>
        <v>1842</v>
      </c>
      <c r="K5" s="5">
        <f t="shared" si="2"/>
        <v>4514</v>
      </c>
      <c r="L5" s="5">
        <f t="shared" si="3"/>
        <v>1524</v>
      </c>
    </row>
    <row r="6" spans="1:12" x14ac:dyDescent="0.25">
      <c r="A6" s="4">
        <v>43255</v>
      </c>
      <c r="B6" s="12">
        <v>11834.901960784313</v>
      </c>
      <c r="C6" s="5">
        <v>118</v>
      </c>
      <c r="D6" s="5">
        <v>125</v>
      </c>
      <c r="E6" s="5">
        <v>104</v>
      </c>
      <c r="H6" s="4">
        <v>43255</v>
      </c>
      <c r="I6" s="5">
        <f t="shared" si="0"/>
        <v>251962.90980392156</v>
      </c>
      <c r="J6" s="5">
        <f t="shared" si="1"/>
        <v>1880</v>
      </c>
      <c r="K6" s="5">
        <f t="shared" si="2"/>
        <v>4352</v>
      </c>
      <c r="L6" s="5">
        <f t="shared" si="3"/>
        <v>1500</v>
      </c>
    </row>
    <row r="7" spans="1:12" x14ac:dyDescent="0.25">
      <c r="A7" s="4">
        <v>43290</v>
      </c>
      <c r="B7" s="12">
        <v>8294.5098039215682</v>
      </c>
      <c r="C7" s="5">
        <v>82</v>
      </c>
      <c r="D7" s="5">
        <v>58</v>
      </c>
      <c r="E7" s="5">
        <v>62</v>
      </c>
      <c r="H7" s="4">
        <v>43290</v>
      </c>
      <c r="I7" s="5">
        <f t="shared" si="0"/>
        <v>228642.18039215688</v>
      </c>
      <c r="J7" s="5">
        <f t="shared" si="1"/>
        <v>1698</v>
      </c>
      <c r="K7" s="5">
        <f t="shared" si="2"/>
        <v>4322</v>
      </c>
      <c r="L7" s="5">
        <f t="shared" si="3"/>
        <v>1428</v>
      </c>
    </row>
    <row r="8" spans="1:12" x14ac:dyDescent="0.25">
      <c r="A8" s="4">
        <v>43325</v>
      </c>
      <c r="B8" s="12">
        <v>7374.1176470588234</v>
      </c>
      <c r="C8" s="5">
        <v>72</v>
      </c>
      <c r="D8" s="5">
        <v>203</v>
      </c>
      <c r="E8" s="5">
        <v>12</v>
      </c>
      <c r="H8" s="4">
        <v>43325</v>
      </c>
      <c r="I8" s="5">
        <f t="shared" si="0"/>
        <v>254737.16078431378</v>
      </c>
      <c r="J8" s="5">
        <f t="shared" si="1"/>
        <v>1902</v>
      </c>
      <c r="K8" s="5">
        <f t="shared" si="2"/>
        <v>4026</v>
      </c>
      <c r="L8" s="5">
        <f t="shared" si="3"/>
        <v>1396</v>
      </c>
    </row>
    <row r="9" spans="1:12" x14ac:dyDescent="0.25">
      <c r="A9" s="4">
        <v>43360</v>
      </c>
      <c r="B9" s="12">
        <v>9118.8235294117658</v>
      </c>
      <c r="C9" s="5">
        <v>90</v>
      </c>
      <c r="D9" s="5">
        <v>65</v>
      </c>
      <c r="E9" s="5">
        <v>46</v>
      </c>
      <c r="H9" s="4">
        <v>43360</v>
      </c>
      <c r="I9" s="5">
        <f t="shared" si="0"/>
        <v>265386.36862745101</v>
      </c>
      <c r="J9" s="5">
        <f t="shared" si="1"/>
        <v>1984</v>
      </c>
      <c r="K9" s="5">
        <f t="shared" si="2"/>
        <v>3280</v>
      </c>
      <c r="L9" s="5">
        <f t="shared" si="3"/>
        <v>1140</v>
      </c>
    </row>
    <row r="10" spans="1:12" x14ac:dyDescent="0.25">
      <c r="A10" s="4">
        <v>43395</v>
      </c>
      <c r="B10" s="12">
        <v>9966.2745098039231</v>
      </c>
      <c r="C10" s="5">
        <v>98</v>
      </c>
      <c r="D10" s="5">
        <v>223</v>
      </c>
      <c r="E10" s="5">
        <v>58</v>
      </c>
      <c r="H10" s="4">
        <v>43395</v>
      </c>
      <c r="I10" s="5">
        <f t="shared" si="0"/>
        <v>226613.24705882353</v>
      </c>
      <c r="J10" s="5">
        <f t="shared" si="1"/>
        <v>1684</v>
      </c>
      <c r="K10" s="5">
        <f t="shared" si="2"/>
        <v>2696</v>
      </c>
      <c r="L10" s="5">
        <f t="shared" si="3"/>
        <v>1488</v>
      </c>
    </row>
    <row r="11" spans="1:12" x14ac:dyDescent="0.25">
      <c r="A11" s="4">
        <v>43430</v>
      </c>
      <c r="B11" s="12">
        <v>7117.6470588235297</v>
      </c>
      <c r="C11" s="5">
        <v>70</v>
      </c>
      <c r="D11" s="5">
        <v>54</v>
      </c>
      <c r="E11" s="5">
        <v>72</v>
      </c>
      <c r="H11" s="4">
        <v>43430</v>
      </c>
      <c r="I11" s="5">
        <f t="shared" si="0"/>
        <v>241497.27843137251</v>
      </c>
      <c r="J11" s="5">
        <f t="shared" si="1"/>
        <v>1800</v>
      </c>
      <c r="K11" s="5">
        <f t="shared" si="2"/>
        <v>3202</v>
      </c>
      <c r="L11" s="5">
        <f t="shared" si="3"/>
        <v>1516</v>
      </c>
    </row>
    <row r="12" spans="1:12" x14ac:dyDescent="0.25">
      <c r="A12" s="4">
        <v>43465</v>
      </c>
      <c r="B12" s="12">
        <v>7843.1372549019616</v>
      </c>
      <c r="C12" s="5">
        <v>77</v>
      </c>
      <c r="D12" s="5">
        <v>191</v>
      </c>
      <c r="E12" s="5">
        <v>24</v>
      </c>
      <c r="H12" s="4">
        <v>43465</v>
      </c>
      <c r="I12" s="5">
        <f t="shared" si="0"/>
        <v>259873.45098039211</v>
      </c>
      <c r="J12" s="5">
        <f t="shared" si="1"/>
        <v>1940</v>
      </c>
      <c r="K12" s="5">
        <f t="shared" si="2"/>
        <v>4142</v>
      </c>
      <c r="L12" s="5">
        <f t="shared" si="3"/>
        <v>1212</v>
      </c>
    </row>
    <row r="13" spans="1:12" x14ac:dyDescent="0.25">
      <c r="A13" s="4">
        <v>43500</v>
      </c>
      <c r="B13" s="12">
        <v>10557.254901960783</v>
      </c>
      <c r="C13" s="5">
        <v>104</v>
      </c>
      <c r="D13" s="5">
        <v>235</v>
      </c>
      <c r="E13" s="5">
        <v>100</v>
      </c>
      <c r="H13" s="4">
        <v>43500</v>
      </c>
      <c r="I13" s="5">
        <f t="shared" si="0"/>
        <v>267715.09019607841</v>
      </c>
      <c r="J13" s="5">
        <f t="shared" si="1"/>
        <v>2002</v>
      </c>
      <c r="K13" s="5">
        <f t="shared" si="2"/>
        <v>3464</v>
      </c>
      <c r="L13" s="5">
        <f t="shared" si="3"/>
        <v>1804</v>
      </c>
    </row>
    <row r="14" spans="1:12" x14ac:dyDescent="0.25">
      <c r="A14" s="4">
        <v>43115</v>
      </c>
      <c r="B14" s="12">
        <v>10557.64705882353</v>
      </c>
      <c r="C14" s="5">
        <v>104</v>
      </c>
      <c r="D14" s="5">
        <v>236</v>
      </c>
      <c r="E14" s="5">
        <v>108</v>
      </c>
      <c r="H14" s="4">
        <v>43101</v>
      </c>
      <c r="I14" s="5">
        <f t="shared" si="0"/>
        <v>321233.97385620925</v>
      </c>
      <c r="J14" s="5">
        <f t="shared" si="1"/>
        <v>2782</v>
      </c>
      <c r="K14" s="5">
        <f t="shared" si="2"/>
        <v>3802</v>
      </c>
      <c r="L14" s="5">
        <f t="shared" si="3"/>
        <v>1176</v>
      </c>
    </row>
    <row r="15" spans="1:12" x14ac:dyDescent="0.25">
      <c r="A15" s="4">
        <v>43150</v>
      </c>
      <c r="B15" s="12">
        <v>7615.2941176470595</v>
      </c>
      <c r="C15" s="5">
        <v>74</v>
      </c>
      <c r="D15" s="5">
        <v>234</v>
      </c>
      <c r="E15" s="5">
        <v>68</v>
      </c>
      <c r="H15" s="4">
        <v>43136</v>
      </c>
      <c r="I15" s="5">
        <f t="shared" si="0"/>
        <v>341824.64052287588</v>
      </c>
      <c r="J15" s="5">
        <f t="shared" si="1"/>
        <v>2970</v>
      </c>
      <c r="K15" s="5">
        <f t="shared" si="2"/>
        <v>3402</v>
      </c>
      <c r="L15" s="5">
        <f t="shared" si="3"/>
        <v>2532</v>
      </c>
    </row>
    <row r="16" spans="1:12" x14ac:dyDescent="0.25">
      <c r="A16" s="4">
        <v>43185</v>
      </c>
      <c r="B16" s="12">
        <v>7585.0980392156862</v>
      </c>
      <c r="C16" s="5">
        <v>74</v>
      </c>
      <c r="D16" s="5">
        <v>32</v>
      </c>
      <c r="E16" s="5">
        <v>82</v>
      </c>
      <c r="H16" s="4">
        <v>43171</v>
      </c>
      <c r="I16" s="5">
        <f t="shared" si="0"/>
        <v>301775.38562091492</v>
      </c>
      <c r="J16" s="5">
        <f t="shared" si="1"/>
        <v>2610</v>
      </c>
      <c r="K16" s="5">
        <f t="shared" si="2"/>
        <v>2844</v>
      </c>
      <c r="L16" s="5">
        <f t="shared" si="3"/>
        <v>2036</v>
      </c>
    </row>
    <row r="17" spans="1:12" x14ac:dyDescent="0.25">
      <c r="A17" s="4">
        <v>43220</v>
      </c>
      <c r="B17" s="12">
        <v>7009.4117647058829</v>
      </c>
      <c r="C17" s="5">
        <v>68</v>
      </c>
      <c r="D17" s="5">
        <v>114</v>
      </c>
      <c r="E17" s="5">
        <v>74</v>
      </c>
      <c r="H17" s="4">
        <v>43206</v>
      </c>
      <c r="I17" s="5">
        <f t="shared" si="0"/>
        <v>309578.58823529404</v>
      </c>
      <c r="J17" s="5">
        <f t="shared" si="1"/>
        <v>2682</v>
      </c>
      <c r="K17" s="5">
        <f t="shared" si="2"/>
        <v>2758</v>
      </c>
      <c r="L17" s="5">
        <f t="shared" si="3"/>
        <v>1512</v>
      </c>
    </row>
    <row r="18" spans="1:12" x14ac:dyDescent="0.25">
      <c r="A18" s="4">
        <v>43255</v>
      </c>
      <c r="B18" s="12">
        <v>6670.1960784313733</v>
      </c>
      <c r="C18" s="5">
        <v>65</v>
      </c>
      <c r="D18" s="5">
        <v>208</v>
      </c>
      <c r="E18" s="5">
        <v>56</v>
      </c>
      <c r="H18" s="4">
        <v>43241</v>
      </c>
      <c r="I18" s="5">
        <f t="shared" si="0"/>
        <v>336242.50980392157</v>
      </c>
      <c r="J18" s="5">
        <f t="shared" si="1"/>
        <v>2918</v>
      </c>
      <c r="K18" s="5">
        <f t="shared" si="2"/>
        <v>3992</v>
      </c>
      <c r="L18" s="5">
        <f t="shared" si="3"/>
        <v>1220</v>
      </c>
    </row>
    <row r="19" spans="1:12" x14ac:dyDescent="0.25">
      <c r="A19" s="4">
        <v>43290</v>
      </c>
      <c r="B19" s="12">
        <v>5139.2156862745096</v>
      </c>
      <c r="C19" s="5">
        <v>49</v>
      </c>
      <c r="D19" s="5">
        <v>204</v>
      </c>
      <c r="E19" s="5">
        <v>14</v>
      </c>
      <c r="H19" s="4">
        <v>43276</v>
      </c>
      <c r="I19" s="5">
        <f t="shared" si="0"/>
        <v>301086.56209150323</v>
      </c>
      <c r="J19" s="5">
        <f t="shared" si="1"/>
        <v>2604</v>
      </c>
      <c r="K19" s="5">
        <f t="shared" si="2"/>
        <v>2918</v>
      </c>
      <c r="L19" s="5">
        <f t="shared" si="3"/>
        <v>2276</v>
      </c>
    </row>
    <row r="20" spans="1:12" x14ac:dyDescent="0.25">
      <c r="A20" s="4">
        <v>43325</v>
      </c>
      <c r="B20" s="12">
        <v>8890.1960784313724</v>
      </c>
      <c r="C20" s="5">
        <v>88</v>
      </c>
      <c r="D20" s="5">
        <v>109</v>
      </c>
      <c r="E20" s="5">
        <v>40</v>
      </c>
      <c r="H20" s="4">
        <v>43311</v>
      </c>
      <c r="I20" s="5">
        <f t="shared" si="0"/>
        <v>296119.45098039217</v>
      </c>
      <c r="J20" s="5">
        <f t="shared" si="1"/>
        <v>2558</v>
      </c>
      <c r="K20" s="5">
        <f t="shared" si="2"/>
        <v>2974</v>
      </c>
      <c r="L20" s="5">
        <f t="shared" si="3"/>
        <v>2532</v>
      </c>
    </row>
    <row r="21" spans="1:12" x14ac:dyDescent="0.25">
      <c r="A21" s="4">
        <v>43360</v>
      </c>
      <c r="B21" s="12">
        <v>8683.1372549019616</v>
      </c>
      <c r="C21" s="5">
        <v>85</v>
      </c>
      <c r="D21" s="5">
        <v>296</v>
      </c>
      <c r="E21" s="5">
        <v>50</v>
      </c>
      <c r="H21" s="4">
        <v>43346</v>
      </c>
      <c r="I21" s="5">
        <f t="shared" si="0"/>
        <v>308314.15686274518</v>
      </c>
      <c r="J21" s="5">
        <f t="shared" si="1"/>
        <v>2668</v>
      </c>
      <c r="K21" s="5">
        <f t="shared" si="2"/>
        <v>3352</v>
      </c>
      <c r="L21" s="5">
        <f t="shared" si="3"/>
        <v>2084</v>
      </c>
    </row>
    <row r="22" spans="1:12" x14ac:dyDescent="0.25">
      <c r="A22" s="4">
        <v>43395</v>
      </c>
      <c r="B22" s="12">
        <v>4996.8627450980393</v>
      </c>
      <c r="C22" s="5">
        <v>48</v>
      </c>
      <c r="D22" s="5">
        <v>38</v>
      </c>
      <c r="E22" s="5">
        <v>22</v>
      </c>
      <c r="H22" s="4">
        <v>43381</v>
      </c>
      <c r="I22" s="5">
        <f t="shared" si="0"/>
        <v>320781.59477124189</v>
      </c>
      <c r="J22" s="5">
        <f t="shared" si="1"/>
        <v>2776</v>
      </c>
      <c r="K22" s="5">
        <f t="shared" si="2"/>
        <v>4658</v>
      </c>
      <c r="L22" s="5">
        <f t="shared" si="3"/>
        <v>3024</v>
      </c>
    </row>
    <row r="23" spans="1:12" x14ac:dyDescent="0.25">
      <c r="A23" s="4">
        <v>43430</v>
      </c>
      <c r="B23" s="12">
        <v>9243.9215686274511</v>
      </c>
      <c r="C23" s="5">
        <v>91</v>
      </c>
      <c r="D23" s="5">
        <v>110</v>
      </c>
      <c r="E23" s="5">
        <v>72</v>
      </c>
      <c r="H23" s="4">
        <v>43416</v>
      </c>
      <c r="I23" s="5">
        <f t="shared" si="0"/>
        <v>261384.27450980383</v>
      </c>
      <c r="J23" s="5">
        <f t="shared" si="1"/>
        <v>2248</v>
      </c>
      <c r="K23" s="5">
        <f t="shared" si="2"/>
        <v>3806</v>
      </c>
      <c r="L23" s="5">
        <f t="shared" si="3"/>
        <v>764</v>
      </c>
    </row>
    <row r="24" spans="1:12" x14ac:dyDescent="0.25">
      <c r="A24" s="4">
        <v>43465</v>
      </c>
      <c r="B24" s="12">
        <v>7262.7450980392159</v>
      </c>
      <c r="C24" s="5">
        <v>71</v>
      </c>
      <c r="D24" s="5">
        <v>236</v>
      </c>
      <c r="E24" s="5">
        <v>74</v>
      </c>
      <c r="H24" s="4">
        <v>43451</v>
      </c>
      <c r="I24" s="5">
        <f t="shared" si="0"/>
        <v>332518.67973856209</v>
      </c>
      <c r="J24" s="5">
        <f t="shared" si="1"/>
        <v>2888</v>
      </c>
      <c r="K24" s="5">
        <f t="shared" si="2"/>
        <v>3318</v>
      </c>
      <c r="L24" s="5">
        <f t="shared" si="3"/>
        <v>1564</v>
      </c>
    </row>
    <row r="25" spans="1:12" x14ac:dyDescent="0.25">
      <c r="A25" s="4">
        <v>43500</v>
      </c>
      <c r="B25" s="12">
        <v>10441.568627450981</v>
      </c>
      <c r="C25" s="5">
        <v>103</v>
      </c>
      <c r="D25" s="5">
        <v>258</v>
      </c>
      <c r="E25" s="5">
        <v>22</v>
      </c>
      <c r="H25" s="4">
        <v>43486</v>
      </c>
      <c r="I25" s="5">
        <f t="shared" si="0"/>
        <v>310641.32026143785</v>
      </c>
      <c r="J25" s="5">
        <f t="shared" si="1"/>
        <v>2688</v>
      </c>
      <c r="K25" s="5">
        <f t="shared" si="2"/>
        <v>4068</v>
      </c>
      <c r="L25" s="5">
        <f t="shared" si="3"/>
        <v>2320</v>
      </c>
    </row>
    <row r="26" spans="1:12" x14ac:dyDescent="0.25">
      <c r="A26" s="4">
        <v>43115</v>
      </c>
      <c r="B26" s="12">
        <v>6210.9803921568628</v>
      </c>
      <c r="C26" s="5">
        <v>60</v>
      </c>
      <c r="D26" s="5">
        <v>288</v>
      </c>
      <c r="E26" s="5">
        <v>36</v>
      </c>
      <c r="H26" s="4">
        <v>43108</v>
      </c>
      <c r="I26" s="5">
        <f t="shared" si="0"/>
        <v>114673.73333333332</v>
      </c>
      <c r="J26" s="5">
        <f t="shared" si="1"/>
        <v>656</v>
      </c>
      <c r="K26" s="5">
        <f t="shared" si="2"/>
        <v>1856</v>
      </c>
      <c r="L26" s="5">
        <f t="shared" si="3"/>
        <v>776</v>
      </c>
    </row>
    <row r="27" spans="1:12" x14ac:dyDescent="0.25">
      <c r="A27" s="4">
        <v>43150</v>
      </c>
      <c r="B27" s="12">
        <v>8094.1176470588234</v>
      </c>
      <c r="C27" s="5">
        <v>79</v>
      </c>
      <c r="D27" s="5">
        <v>290</v>
      </c>
      <c r="E27" s="5">
        <v>56</v>
      </c>
      <c r="H27" s="4">
        <v>43143</v>
      </c>
      <c r="I27" s="5">
        <f t="shared" si="0"/>
        <v>137580.53333333333</v>
      </c>
      <c r="J27" s="5">
        <f t="shared" si="1"/>
        <v>794</v>
      </c>
      <c r="K27" s="5">
        <f t="shared" si="2"/>
        <v>1518</v>
      </c>
      <c r="L27" s="5">
        <f t="shared" si="3"/>
        <v>588</v>
      </c>
    </row>
    <row r="28" spans="1:12" x14ac:dyDescent="0.25">
      <c r="A28" s="4">
        <v>43185</v>
      </c>
      <c r="B28" s="12">
        <v>10528.235294117647</v>
      </c>
      <c r="C28" s="5">
        <v>104</v>
      </c>
      <c r="D28" s="5">
        <v>50</v>
      </c>
      <c r="E28" s="5">
        <v>36</v>
      </c>
      <c r="H28" s="4">
        <v>43178</v>
      </c>
      <c r="I28" s="5">
        <f t="shared" si="0"/>
        <v>161632.53333333333</v>
      </c>
      <c r="J28" s="5">
        <f t="shared" si="1"/>
        <v>938</v>
      </c>
      <c r="K28" s="5">
        <f t="shared" si="2"/>
        <v>1704</v>
      </c>
      <c r="L28" s="5">
        <f t="shared" si="3"/>
        <v>696</v>
      </c>
    </row>
    <row r="29" spans="1:12" x14ac:dyDescent="0.25">
      <c r="A29" s="4">
        <v>43220</v>
      </c>
      <c r="B29" s="12">
        <v>9736.4705882352937</v>
      </c>
      <c r="C29" s="5">
        <v>96</v>
      </c>
      <c r="D29" s="5">
        <v>257</v>
      </c>
      <c r="E29" s="5">
        <v>70</v>
      </c>
      <c r="H29" s="4">
        <v>43213</v>
      </c>
      <c r="I29" s="5">
        <f t="shared" si="0"/>
        <v>130954.79999999999</v>
      </c>
      <c r="J29" s="5">
        <f t="shared" si="1"/>
        <v>754</v>
      </c>
      <c r="K29" s="5">
        <f t="shared" si="2"/>
        <v>1676</v>
      </c>
      <c r="L29" s="5">
        <f t="shared" si="3"/>
        <v>600</v>
      </c>
    </row>
    <row r="30" spans="1:12" x14ac:dyDescent="0.25">
      <c r="A30" s="4">
        <v>43255</v>
      </c>
      <c r="B30" s="12">
        <v>8316.4705882352937</v>
      </c>
      <c r="C30" s="5">
        <v>82</v>
      </c>
      <c r="D30" s="5">
        <v>198</v>
      </c>
      <c r="E30" s="5">
        <v>94</v>
      </c>
      <c r="H30" s="4">
        <v>43248</v>
      </c>
      <c r="I30" s="5">
        <f t="shared" si="0"/>
        <v>154027.46666666667</v>
      </c>
      <c r="J30" s="5">
        <f t="shared" si="1"/>
        <v>892</v>
      </c>
      <c r="K30" s="5">
        <f t="shared" si="2"/>
        <v>1964</v>
      </c>
      <c r="L30" s="5">
        <f t="shared" si="3"/>
        <v>568</v>
      </c>
    </row>
    <row r="31" spans="1:12" x14ac:dyDescent="0.25">
      <c r="A31" s="4">
        <v>43290</v>
      </c>
      <c r="B31" s="12">
        <v>6793.7254901960787</v>
      </c>
      <c r="C31" s="5">
        <v>66</v>
      </c>
      <c r="D31" s="5">
        <v>245</v>
      </c>
      <c r="E31" s="5">
        <v>72</v>
      </c>
      <c r="H31" s="4">
        <v>43283</v>
      </c>
      <c r="I31" s="5">
        <f t="shared" si="0"/>
        <v>151011.19999999998</v>
      </c>
      <c r="J31" s="5">
        <f t="shared" si="1"/>
        <v>874</v>
      </c>
      <c r="K31" s="5">
        <f t="shared" si="2"/>
        <v>1908</v>
      </c>
      <c r="L31" s="5">
        <f t="shared" si="3"/>
        <v>488</v>
      </c>
    </row>
    <row r="32" spans="1:12" x14ac:dyDescent="0.25">
      <c r="A32" s="4">
        <v>43325</v>
      </c>
      <c r="B32" s="12">
        <v>10910.588235294117</v>
      </c>
      <c r="C32" s="5">
        <v>108</v>
      </c>
      <c r="D32" s="5">
        <v>236</v>
      </c>
      <c r="E32" s="5">
        <v>108</v>
      </c>
      <c r="H32" s="4">
        <v>43318</v>
      </c>
      <c r="I32" s="5">
        <f t="shared" si="0"/>
        <v>121538.26666666668</v>
      </c>
      <c r="J32" s="5">
        <f t="shared" si="1"/>
        <v>698</v>
      </c>
      <c r="K32" s="5">
        <f t="shared" si="2"/>
        <v>1346</v>
      </c>
      <c r="L32" s="5">
        <f t="shared" si="3"/>
        <v>656</v>
      </c>
    </row>
    <row r="33" spans="1:12" x14ac:dyDescent="0.25">
      <c r="A33" s="4">
        <v>43360</v>
      </c>
      <c r="B33" s="12">
        <v>8418.0392156862745</v>
      </c>
      <c r="C33" s="5">
        <v>83</v>
      </c>
      <c r="D33" s="5">
        <v>102</v>
      </c>
      <c r="E33" s="5">
        <v>16</v>
      </c>
      <c r="H33" s="4">
        <v>43353</v>
      </c>
      <c r="I33" s="5">
        <f t="shared" si="0"/>
        <v>148259.33333333334</v>
      </c>
      <c r="J33" s="5">
        <f t="shared" si="1"/>
        <v>858</v>
      </c>
      <c r="K33" s="5">
        <f t="shared" si="2"/>
        <v>1568</v>
      </c>
      <c r="L33" s="5">
        <f t="shared" si="3"/>
        <v>576</v>
      </c>
    </row>
    <row r="34" spans="1:12" x14ac:dyDescent="0.25">
      <c r="A34" s="4">
        <v>43395</v>
      </c>
      <c r="B34" s="12">
        <v>8408.6274509803916</v>
      </c>
      <c r="C34" s="5">
        <v>83</v>
      </c>
      <c r="D34" s="5">
        <v>26</v>
      </c>
      <c r="E34" s="5">
        <v>116</v>
      </c>
      <c r="H34" s="4">
        <v>43388</v>
      </c>
      <c r="I34" s="5">
        <f t="shared" si="0"/>
        <v>129509.33333333333</v>
      </c>
      <c r="J34" s="5">
        <f t="shared" si="1"/>
        <v>746</v>
      </c>
      <c r="K34" s="5">
        <f t="shared" si="2"/>
        <v>1222</v>
      </c>
      <c r="L34" s="5">
        <f t="shared" si="3"/>
        <v>720</v>
      </c>
    </row>
    <row r="35" spans="1:12" x14ac:dyDescent="0.25">
      <c r="A35" s="4">
        <v>43430</v>
      </c>
      <c r="B35" s="12">
        <v>10659.215686274511</v>
      </c>
      <c r="C35" s="5">
        <v>106</v>
      </c>
      <c r="D35" s="5">
        <v>138</v>
      </c>
      <c r="E35" s="5">
        <v>56</v>
      </c>
      <c r="H35" s="4">
        <v>43423</v>
      </c>
      <c r="I35" s="5">
        <f t="shared" si="0"/>
        <v>143437.8666666667</v>
      </c>
      <c r="J35" s="5">
        <f t="shared" si="1"/>
        <v>828</v>
      </c>
      <c r="K35" s="5">
        <f t="shared" si="2"/>
        <v>2260</v>
      </c>
      <c r="L35" s="5">
        <f t="shared" si="3"/>
        <v>624</v>
      </c>
    </row>
    <row r="36" spans="1:12" x14ac:dyDescent="0.25">
      <c r="A36" s="4">
        <v>43465</v>
      </c>
      <c r="B36" s="12">
        <v>5233.333333333333</v>
      </c>
      <c r="C36" s="5">
        <v>50</v>
      </c>
      <c r="D36" s="5">
        <v>43</v>
      </c>
      <c r="E36" s="5">
        <v>40</v>
      </c>
      <c r="H36" s="4">
        <v>43458</v>
      </c>
      <c r="I36" s="5">
        <f t="shared" si="0"/>
        <v>134538.26666666666</v>
      </c>
      <c r="J36" s="5">
        <f t="shared" si="1"/>
        <v>776</v>
      </c>
      <c r="K36" s="5">
        <f t="shared" si="2"/>
        <v>1366</v>
      </c>
      <c r="L36" s="5">
        <f t="shared" si="3"/>
        <v>480</v>
      </c>
    </row>
    <row r="37" spans="1:12" x14ac:dyDescent="0.25">
      <c r="A37" s="4">
        <v>43500</v>
      </c>
      <c r="B37" s="12">
        <v>6060.3921568627447</v>
      </c>
      <c r="C37" s="5">
        <v>59</v>
      </c>
      <c r="D37" s="5">
        <v>59</v>
      </c>
      <c r="E37" s="5">
        <v>104</v>
      </c>
      <c r="H37" s="4">
        <v>43493</v>
      </c>
      <c r="I37" s="5">
        <f t="shared" si="0"/>
        <v>141103.33333333331</v>
      </c>
      <c r="J37" s="5">
        <f t="shared" si="1"/>
        <v>814</v>
      </c>
      <c r="K37" s="5">
        <f t="shared" si="2"/>
        <v>2230</v>
      </c>
      <c r="L37" s="5">
        <f t="shared" si="3"/>
        <v>824</v>
      </c>
    </row>
    <row r="38" spans="1:12" x14ac:dyDescent="0.25">
      <c r="A38" s="4">
        <v>43115</v>
      </c>
      <c r="B38" s="12">
        <v>7837.254901960785</v>
      </c>
      <c r="C38" s="5">
        <v>77</v>
      </c>
      <c r="D38" s="5">
        <v>149</v>
      </c>
      <c r="E38" s="5">
        <v>28</v>
      </c>
      <c r="H38" s="4">
        <v>43129</v>
      </c>
      <c r="I38" s="5">
        <f t="shared" si="0"/>
        <v>159315.06666666665</v>
      </c>
      <c r="J38" s="5">
        <f t="shared" si="1"/>
        <v>924</v>
      </c>
      <c r="K38" s="5">
        <f t="shared" si="2"/>
        <v>1782</v>
      </c>
      <c r="L38" s="5">
        <f t="shared" si="3"/>
        <v>580</v>
      </c>
    </row>
    <row r="39" spans="1:12" x14ac:dyDescent="0.25">
      <c r="A39" s="4">
        <v>43150</v>
      </c>
      <c r="B39" s="12">
        <v>8893.3333333333339</v>
      </c>
      <c r="C39" s="5">
        <v>88</v>
      </c>
      <c r="D39" s="5">
        <v>122</v>
      </c>
      <c r="E39" s="5">
        <v>106</v>
      </c>
      <c r="H39" s="4">
        <v>43164</v>
      </c>
      <c r="I39" s="5">
        <f t="shared" si="0"/>
        <v>152471.20000000001</v>
      </c>
      <c r="J39" s="5">
        <f t="shared" si="1"/>
        <v>884</v>
      </c>
      <c r="K39" s="5">
        <f t="shared" si="2"/>
        <v>1084</v>
      </c>
      <c r="L39" s="5">
        <f t="shared" si="3"/>
        <v>636</v>
      </c>
    </row>
    <row r="40" spans="1:12" x14ac:dyDescent="0.25">
      <c r="A40" s="4">
        <v>43185</v>
      </c>
      <c r="B40" s="12">
        <v>9821.5686274509808</v>
      </c>
      <c r="C40" s="5">
        <v>97</v>
      </c>
      <c r="D40" s="5">
        <v>42</v>
      </c>
      <c r="E40" s="5">
        <v>62</v>
      </c>
      <c r="H40" s="4">
        <v>43199</v>
      </c>
      <c r="I40" s="5">
        <f t="shared" si="0"/>
        <v>164648.53333333335</v>
      </c>
      <c r="J40" s="5">
        <f t="shared" si="1"/>
        <v>956</v>
      </c>
      <c r="K40" s="5">
        <f t="shared" si="2"/>
        <v>1804</v>
      </c>
      <c r="L40" s="5">
        <f t="shared" si="3"/>
        <v>428</v>
      </c>
    </row>
    <row r="41" spans="1:12" x14ac:dyDescent="0.25">
      <c r="A41" s="4">
        <v>43220</v>
      </c>
      <c r="B41" s="12">
        <v>9601.176470588236</v>
      </c>
      <c r="C41" s="5">
        <v>95</v>
      </c>
      <c r="D41" s="5">
        <v>142</v>
      </c>
      <c r="E41" s="5">
        <v>46</v>
      </c>
      <c r="H41" s="4">
        <v>43234</v>
      </c>
      <c r="I41" s="5">
        <f t="shared" si="0"/>
        <v>130420.66666666667</v>
      </c>
      <c r="J41" s="5">
        <f t="shared" si="1"/>
        <v>750</v>
      </c>
      <c r="K41" s="5">
        <f t="shared" si="2"/>
        <v>2212</v>
      </c>
      <c r="L41" s="5">
        <f t="shared" si="3"/>
        <v>464</v>
      </c>
    </row>
    <row r="42" spans="1:12" x14ac:dyDescent="0.25">
      <c r="A42" s="4">
        <v>43255</v>
      </c>
      <c r="B42" s="12">
        <v>11615.686274509804</v>
      </c>
      <c r="C42" s="5">
        <v>115</v>
      </c>
      <c r="D42" s="5">
        <v>241</v>
      </c>
      <c r="E42" s="5">
        <v>24</v>
      </c>
      <c r="H42" s="4">
        <v>43269</v>
      </c>
      <c r="I42" s="5">
        <f t="shared" si="0"/>
        <v>136794.4</v>
      </c>
      <c r="J42" s="5">
        <f t="shared" si="1"/>
        <v>790</v>
      </c>
      <c r="K42" s="5">
        <f t="shared" si="2"/>
        <v>1062</v>
      </c>
      <c r="L42" s="5">
        <f t="shared" si="3"/>
        <v>496</v>
      </c>
    </row>
    <row r="43" spans="1:12" x14ac:dyDescent="0.25">
      <c r="A43" s="4">
        <v>43290</v>
      </c>
      <c r="B43" s="12">
        <v>5712.1568627450979</v>
      </c>
      <c r="C43" s="5">
        <v>55</v>
      </c>
      <c r="D43" s="5">
        <v>95</v>
      </c>
      <c r="E43" s="5">
        <v>70</v>
      </c>
      <c r="H43" s="4">
        <v>43304</v>
      </c>
      <c r="I43" s="5">
        <f t="shared" si="0"/>
        <v>149910.40000000002</v>
      </c>
      <c r="J43" s="5">
        <f t="shared" si="1"/>
        <v>868</v>
      </c>
      <c r="K43" s="5">
        <f t="shared" si="2"/>
        <v>1494</v>
      </c>
      <c r="L43" s="5">
        <f t="shared" si="3"/>
        <v>684</v>
      </c>
    </row>
    <row r="44" spans="1:12" x14ac:dyDescent="0.25">
      <c r="A44" s="4">
        <v>43325</v>
      </c>
      <c r="B44" s="12">
        <v>6662.3529411764712</v>
      </c>
      <c r="C44" s="5">
        <v>65</v>
      </c>
      <c r="D44" s="5">
        <v>156</v>
      </c>
      <c r="E44" s="5">
        <v>64</v>
      </c>
      <c r="H44" s="4">
        <v>43339</v>
      </c>
      <c r="I44" s="5">
        <f t="shared" si="0"/>
        <v>153896.40000000002</v>
      </c>
      <c r="J44" s="5">
        <f t="shared" si="1"/>
        <v>892</v>
      </c>
      <c r="K44" s="5">
        <f t="shared" si="2"/>
        <v>1458</v>
      </c>
      <c r="L44" s="5">
        <f t="shared" si="3"/>
        <v>512</v>
      </c>
    </row>
    <row r="45" spans="1:12" x14ac:dyDescent="0.25">
      <c r="A45" s="4">
        <v>43360</v>
      </c>
      <c r="B45" s="12">
        <v>11017.254901960783</v>
      </c>
      <c r="C45" s="5">
        <v>109</v>
      </c>
      <c r="D45" s="5">
        <v>172</v>
      </c>
      <c r="E45" s="5">
        <v>48</v>
      </c>
      <c r="H45" s="4">
        <v>43374</v>
      </c>
      <c r="I45" s="5">
        <f t="shared" si="0"/>
        <v>149276.53333333333</v>
      </c>
      <c r="J45" s="5">
        <f t="shared" si="1"/>
        <v>864</v>
      </c>
      <c r="K45" s="5">
        <f t="shared" si="2"/>
        <v>1626</v>
      </c>
      <c r="L45" s="5">
        <f t="shared" si="3"/>
        <v>628</v>
      </c>
    </row>
    <row r="46" spans="1:12" x14ac:dyDescent="0.25">
      <c r="A46" s="4">
        <v>43395</v>
      </c>
      <c r="B46" s="12">
        <v>10329.411764705883</v>
      </c>
      <c r="C46" s="5">
        <v>102</v>
      </c>
      <c r="D46" s="5">
        <v>287</v>
      </c>
      <c r="E46" s="5">
        <v>86</v>
      </c>
      <c r="H46" s="4">
        <v>43409</v>
      </c>
      <c r="I46" s="5">
        <f t="shared" si="0"/>
        <v>168979.73333333334</v>
      </c>
      <c r="J46" s="5">
        <f t="shared" si="1"/>
        <v>982</v>
      </c>
      <c r="K46" s="5">
        <f t="shared" si="2"/>
        <v>1760</v>
      </c>
      <c r="L46" s="5">
        <f t="shared" si="3"/>
        <v>704</v>
      </c>
    </row>
    <row r="47" spans="1:12" x14ac:dyDescent="0.25">
      <c r="A47" s="4">
        <v>43430</v>
      </c>
      <c r="B47" s="12">
        <v>6909.4117647058829</v>
      </c>
      <c r="C47" s="5">
        <v>67</v>
      </c>
      <c r="D47" s="5">
        <v>235</v>
      </c>
      <c r="E47" s="5">
        <v>68</v>
      </c>
      <c r="H47" s="4">
        <v>43444</v>
      </c>
      <c r="I47" s="5">
        <f t="shared" si="0"/>
        <v>162298.13333333333</v>
      </c>
      <c r="J47" s="5">
        <f t="shared" si="1"/>
        <v>942</v>
      </c>
      <c r="K47" s="5">
        <f t="shared" si="2"/>
        <v>1716</v>
      </c>
      <c r="L47" s="5">
        <f t="shared" si="3"/>
        <v>596</v>
      </c>
    </row>
    <row r="48" spans="1:12" x14ac:dyDescent="0.25">
      <c r="A48" s="4">
        <v>43465</v>
      </c>
      <c r="B48" s="12">
        <v>11032.1568627451</v>
      </c>
      <c r="C48" s="5">
        <v>109</v>
      </c>
      <c r="D48" s="5">
        <v>266</v>
      </c>
      <c r="E48" s="5">
        <v>70</v>
      </c>
      <c r="H48" s="4">
        <v>43479</v>
      </c>
      <c r="I48" s="5">
        <f t="shared" si="0"/>
        <v>158256.80000000002</v>
      </c>
      <c r="J48" s="5">
        <f t="shared" si="1"/>
        <v>918</v>
      </c>
      <c r="K48" s="5">
        <f t="shared" si="2"/>
        <v>1556</v>
      </c>
      <c r="L48" s="5">
        <f t="shared" si="3"/>
        <v>596</v>
      </c>
    </row>
    <row r="49" spans="1:12" x14ac:dyDescent="0.25">
      <c r="A49" s="4">
        <v>43500</v>
      </c>
      <c r="B49" s="12">
        <v>10678.431372549019</v>
      </c>
      <c r="C49" s="5">
        <v>106</v>
      </c>
      <c r="D49" s="5">
        <v>257</v>
      </c>
      <c r="E49" s="5">
        <v>110</v>
      </c>
      <c r="H49" s="4">
        <v>43514</v>
      </c>
      <c r="I49" s="5">
        <f t="shared" si="0"/>
        <v>132887.33333333331</v>
      </c>
      <c r="J49" s="5">
        <f t="shared" si="1"/>
        <v>766</v>
      </c>
      <c r="K49" s="5">
        <f t="shared" si="2"/>
        <v>1402</v>
      </c>
      <c r="L49" s="5">
        <f t="shared" si="3"/>
        <v>696</v>
      </c>
    </row>
    <row r="50" spans="1:12" x14ac:dyDescent="0.25">
      <c r="A50" s="4">
        <v>43115</v>
      </c>
      <c r="B50" s="12">
        <v>9838.4313725490192</v>
      </c>
      <c r="C50" s="5">
        <v>97</v>
      </c>
      <c r="D50" s="5">
        <v>152</v>
      </c>
      <c r="E50" s="5">
        <v>62</v>
      </c>
      <c r="H50" s="4">
        <v>43122</v>
      </c>
      <c r="I50" s="5">
        <f t="shared" si="0"/>
        <v>147614</v>
      </c>
      <c r="J50" s="5">
        <f t="shared" si="1"/>
        <v>854</v>
      </c>
      <c r="K50" s="5">
        <f t="shared" si="2"/>
        <v>1664</v>
      </c>
      <c r="L50" s="5">
        <f t="shared" si="3"/>
        <v>468</v>
      </c>
    </row>
    <row r="51" spans="1:12" x14ac:dyDescent="0.25">
      <c r="A51" s="4">
        <v>43150</v>
      </c>
      <c r="B51" s="12">
        <v>6531.3725490196084</v>
      </c>
      <c r="C51" s="5">
        <v>64</v>
      </c>
      <c r="D51" s="5">
        <v>72</v>
      </c>
      <c r="E51" s="5">
        <v>32</v>
      </c>
      <c r="H51" s="4">
        <v>43157</v>
      </c>
      <c r="I51" s="5">
        <f t="shared" si="0"/>
        <v>144871.20000000001</v>
      </c>
      <c r="J51" s="5">
        <f t="shared" si="1"/>
        <v>838</v>
      </c>
      <c r="K51" s="5">
        <f t="shared" si="2"/>
        <v>1334</v>
      </c>
      <c r="L51" s="5">
        <f t="shared" si="3"/>
        <v>712</v>
      </c>
    </row>
    <row r="52" spans="1:12" x14ac:dyDescent="0.25">
      <c r="A52" s="4">
        <v>43185</v>
      </c>
      <c r="B52" s="12">
        <v>9009.0196078431381</v>
      </c>
      <c r="C52" s="5">
        <v>89</v>
      </c>
      <c r="D52" s="5">
        <v>109</v>
      </c>
      <c r="E52" s="5">
        <v>108</v>
      </c>
      <c r="H52" s="4">
        <v>43192</v>
      </c>
      <c r="I52" s="5">
        <f t="shared" si="0"/>
        <v>138863.33333333334</v>
      </c>
      <c r="J52" s="5">
        <f t="shared" si="1"/>
        <v>802</v>
      </c>
      <c r="K52" s="5">
        <f t="shared" si="2"/>
        <v>1340</v>
      </c>
      <c r="L52" s="5">
        <f t="shared" si="3"/>
        <v>424</v>
      </c>
    </row>
    <row r="53" spans="1:12" x14ac:dyDescent="0.25">
      <c r="A53" s="4">
        <v>43220</v>
      </c>
      <c r="B53" s="12">
        <v>8187.0588235294117</v>
      </c>
      <c r="C53" s="5">
        <v>80</v>
      </c>
      <c r="D53" s="5">
        <v>121</v>
      </c>
      <c r="E53" s="5">
        <v>92</v>
      </c>
      <c r="H53" s="4">
        <v>43227</v>
      </c>
      <c r="I53" s="5">
        <f t="shared" si="0"/>
        <v>135960.93333333332</v>
      </c>
      <c r="J53" s="5">
        <f t="shared" si="1"/>
        <v>784</v>
      </c>
      <c r="K53" s="5">
        <f t="shared" si="2"/>
        <v>1692</v>
      </c>
      <c r="L53" s="5">
        <f t="shared" si="3"/>
        <v>644</v>
      </c>
    </row>
    <row r="54" spans="1:12" x14ac:dyDescent="0.25">
      <c r="A54" s="4">
        <v>43255</v>
      </c>
      <c r="B54" s="12">
        <v>7505.8823529411766</v>
      </c>
      <c r="C54" s="5">
        <v>73</v>
      </c>
      <c r="D54" s="5">
        <v>288</v>
      </c>
      <c r="E54" s="5">
        <v>64</v>
      </c>
      <c r="H54" s="4">
        <v>43262</v>
      </c>
      <c r="I54" s="5">
        <f t="shared" si="0"/>
        <v>144028.93333333332</v>
      </c>
      <c r="J54" s="5">
        <f t="shared" si="1"/>
        <v>832</v>
      </c>
      <c r="K54" s="5">
        <f t="shared" si="2"/>
        <v>1952</v>
      </c>
      <c r="L54" s="5">
        <f t="shared" si="3"/>
        <v>716</v>
      </c>
    </row>
    <row r="55" spans="1:12" x14ac:dyDescent="0.25">
      <c r="A55" s="4">
        <v>43290</v>
      </c>
      <c r="B55" s="12">
        <v>9392.1568627450979</v>
      </c>
      <c r="C55" s="5">
        <v>92</v>
      </c>
      <c r="D55" s="5">
        <v>308</v>
      </c>
      <c r="E55" s="5">
        <v>104</v>
      </c>
      <c r="H55" s="4">
        <v>43297</v>
      </c>
      <c r="I55" s="5">
        <f t="shared" si="0"/>
        <v>143240.40000000002</v>
      </c>
      <c r="J55" s="5">
        <f t="shared" si="1"/>
        <v>828</v>
      </c>
      <c r="K55" s="5">
        <f t="shared" si="2"/>
        <v>1504</v>
      </c>
      <c r="L55" s="5">
        <f t="shared" si="3"/>
        <v>492</v>
      </c>
    </row>
    <row r="56" spans="1:12" x14ac:dyDescent="0.25">
      <c r="A56" s="4">
        <v>43325</v>
      </c>
      <c r="B56" s="12">
        <v>10095.686274509804</v>
      </c>
      <c r="C56" s="5">
        <v>100</v>
      </c>
      <c r="D56" s="5">
        <v>294</v>
      </c>
      <c r="E56" s="5">
        <v>106</v>
      </c>
      <c r="H56" s="4">
        <v>43332</v>
      </c>
      <c r="I56" s="5">
        <f t="shared" si="0"/>
        <v>130960.53333333335</v>
      </c>
      <c r="J56" s="5">
        <f t="shared" si="1"/>
        <v>754</v>
      </c>
      <c r="K56" s="5">
        <f t="shared" si="2"/>
        <v>1682</v>
      </c>
      <c r="L56" s="5">
        <f t="shared" si="3"/>
        <v>736</v>
      </c>
    </row>
    <row r="57" spans="1:12" x14ac:dyDescent="0.25">
      <c r="A57" s="4">
        <v>43360</v>
      </c>
      <c r="B57" s="12">
        <v>11594.50980392157</v>
      </c>
      <c r="C57" s="5">
        <v>115</v>
      </c>
      <c r="D57" s="5">
        <v>94</v>
      </c>
      <c r="E57" s="5">
        <v>76</v>
      </c>
      <c r="H57" s="4">
        <v>43367</v>
      </c>
      <c r="I57" s="5">
        <f t="shared" si="0"/>
        <v>126657.60000000001</v>
      </c>
      <c r="J57" s="5">
        <f t="shared" si="1"/>
        <v>728</v>
      </c>
      <c r="K57" s="5">
        <f t="shared" si="2"/>
        <v>1832</v>
      </c>
      <c r="L57" s="5">
        <f t="shared" si="3"/>
        <v>500</v>
      </c>
    </row>
    <row r="58" spans="1:12" x14ac:dyDescent="0.25">
      <c r="A58" s="4">
        <v>43395</v>
      </c>
      <c r="B58" s="12">
        <v>7002.3529411764712</v>
      </c>
      <c r="C58" s="5">
        <v>68</v>
      </c>
      <c r="D58" s="5">
        <v>71</v>
      </c>
      <c r="E58" s="5">
        <v>60</v>
      </c>
      <c r="H58" s="4">
        <v>43402</v>
      </c>
      <c r="I58" s="5">
        <f t="shared" si="0"/>
        <v>159677.19999999998</v>
      </c>
      <c r="J58" s="5">
        <f t="shared" si="1"/>
        <v>926</v>
      </c>
      <c r="K58" s="5">
        <f t="shared" si="2"/>
        <v>1882</v>
      </c>
      <c r="L58" s="5">
        <f t="shared" si="3"/>
        <v>696</v>
      </c>
    </row>
    <row r="59" spans="1:12" x14ac:dyDescent="0.25">
      <c r="A59" s="4">
        <v>43430</v>
      </c>
      <c r="B59" s="12">
        <v>10530.196078431372</v>
      </c>
      <c r="C59" s="5">
        <v>104</v>
      </c>
      <c r="D59" s="5">
        <v>59</v>
      </c>
      <c r="E59" s="5">
        <v>74</v>
      </c>
      <c r="H59" s="4">
        <v>43437</v>
      </c>
      <c r="I59" s="5">
        <f t="shared" si="0"/>
        <v>139142</v>
      </c>
      <c r="J59" s="5">
        <f t="shared" si="1"/>
        <v>804</v>
      </c>
      <c r="K59" s="5">
        <f t="shared" si="2"/>
        <v>1104</v>
      </c>
      <c r="L59" s="5">
        <f t="shared" si="3"/>
        <v>624</v>
      </c>
    </row>
    <row r="60" spans="1:12" x14ac:dyDescent="0.25">
      <c r="A60" s="4">
        <v>43465</v>
      </c>
      <c r="B60" s="12">
        <v>11242.35294117647</v>
      </c>
      <c r="C60" s="5">
        <v>112</v>
      </c>
      <c r="D60" s="5">
        <v>97</v>
      </c>
      <c r="E60" s="5">
        <v>100</v>
      </c>
      <c r="H60" s="4">
        <v>43472</v>
      </c>
      <c r="I60" s="5">
        <f t="shared" si="0"/>
        <v>159382.40000000002</v>
      </c>
      <c r="J60" s="5">
        <f t="shared" si="1"/>
        <v>924</v>
      </c>
      <c r="K60" s="5">
        <f t="shared" si="2"/>
        <v>2056</v>
      </c>
      <c r="L60" s="5">
        <f t="shared" si="3"/>
        <v>504</v>
      </c>
    </row>
    <row r="61" spans="1:12" x14ac:dyDescent="0.25">
      <c r="A61" s="4">
        <v>43500</v>
      </c>
      <c r="B61" s="12">
        <v>6770.1960784313733</v>
      </c>
      <c r="C61" s="5">
        <v>66</v>
      </c>
      <c r="D61" s="5">
        <v>94</v>
      </c>
      <c r="E61" s="5">
        <v>38</v>
      </c>
      <c r="H61" s="4">
        <v>43507</v>
      </c>
      <c r="I61" s="5">
        <f t="shared" si="0"/>
        <v>142595.86666666667</v>
      </c>
      <c r="J61" s="5">
        <f t="shared" si="1"/>
        <v>824</v>
      </c>
      <c r="K61" s="5">
        <f t="shared" si="2"/>
        <v>1592</v>
      </c>
      <c r="L61" s="5">
        <f t="shared" si="3"/>
        <v>480</v>
      </c>
    </row>
    <row r="62" spans="1:12" x14ac:dyDescent="0.25">
      <c r="A62" s="4">
        <v>43115</v>
      </c>
      <c r="B62" s="12">
        <v>7367.4509803921565</v>
      </c>
      <c r="C62" s="5">
        <v>72</v>
      </c>
      <c r="D62" s="5">
        <v>149</v>
      </c>
      <c r="E62" s="5">
        <v>86</v>
      </c>
      <c r="H62"/>
    </row>
    <row r="63" spans="1:12" x14ac:dyDescent="0.25">
      <c r="A63" s="4">
        <v>43150</v>
      </c>
      <c r="B63" s="12">
        <v>11610.196078431372</v>
      </c>
      <c r="C63" s="5">
        <v>115</v>
      </c>
      <c r="D63" s="5">
        <v>200</v>
      </c>
      <c r="E63" s="5">
        <v>68</v>
      </c>
      <c r="H63"/>
    </row>
    <row r="64" spans="1:12" x14ac:dyDescent="0.25">
      <c r="A64" s="4">
        <v>43185</v>
      </c>
      <c r="B64" s="12">
        <v>5126.2745098039213</v>
      </c>
      <c r="C64" s="5">
        <v>49</v>
      </c>
      <c r="D64" s="5">
        <v>116</v>
      </c>
      <c r="E64" s="5">
        <v>22</v>
      </c>
      <c r="H64"/>
    </row>
    <row r="65" spans="1:8" x14ac:dyDescent="0.25">
      <c r="A65" s="4">
        <v>43220</v>
      </c>
      <c r="B65" s="12">
        <v>8684.7058823529405</v>
      </c>
      <c r="C65" s="5">
        <v>85</v>
      </c>
      <c r="D65" s="5">
        <v>302</v>
      </c>
      <c r="E65" s="5">
        <v>76</v>
      </c>
      <c r="H65"/>
    </row>
    <row r="66" spans="1:8" x14ac:dyDescent="0.25">
      <c r="A66" s="4">
        <v>43255</v>
      </c>
      <c r="B66" s="12">
        <v>6187.4509803921565</v>
      </c>
      <c r="C66" s="5">
        <v>60</v>
      </c>
      <c r="D66" s="5">
        <v>127</v>
      </c>
      <c r="E66" s="5">
        <v>68</v>
      </c>
      <c r="H66"/>
    </row>
    <row r="67" spans="1:8" x14ac:dyDescent="0.25">
      <c r="A67" s="4">
        <v>43290</v>
      </c>
      <c r="B67" s="12">
        <v>11973.725490196079</v>
      </c>
      <c r="C67" s="5">
        <v>119</v>
      </c>
      <c r="D67" s="5">
        <v>269</v>
      </c>
      <c r="E67" s="5">
        <v>68</v>
      </c>
      <c r="H67"/>
    </row>
    <row r="68" spans="1:8" x14ac:dyDescent="0.25">
      <c r="A68" s="4">
        <v>43325</v>
      </c>
      <c r="B68" s="12">
        <v>8771.3725490196084</v>
      </c>
      <c r="C68" s="5">
        <v>86</v>
      </c>
      <c r="D68" s="5">
        <v>100</v>
      </c>
      <c r="E68" s="5">
        <v>50</v>
      </c>
      <c r="H68"/>
    </row>
    <row r="69" spans="1:8" x14ac:dyDescent="0.25">
      <c r="A69" s="4">
        <v>43360</v>
      </c>
      <c r="B69" s="12">
        <v>6075.6862745098033</v>
      </c>
      <c r="C69" s="5">
        <v>59</v>
      </c>
      <c r="D69" s="5">
        <v>166</v>
      </c>
      <c r="E69" s="5">
        <v>74</v>
      </c>
      <c r="H69"/>
    </row>
    <row r="70" spans="1:8" x14ac:dyDescent="0.25">
      <c r="A70" s="4">
        <v>43395</v>
      </c>
      <c r="B70" s="12">
        <v>6181.9607843137264</v>
      </c>
      <c r="C70" s="5">
        <v>60</v>
      </c>
      <c r="D70" s="5">
        <v>90</v>
      </c>
      <c r="E70" s="5">
        <v>64</v>
      </c>
      <c r="H70"/>
    </row>
    <row r="71" spans="1:8" x14ac:dyDescent="0.25">
      <c r="A71" s="4">
        <v>43430</v>
      </c>
      <c r="B71" s="12">
        <v>5504.3137254901967</v>
      </c>
      <c r="C71" s="5">
        <v>53</v>
      </c>
      <c r="D71" s="5">
        <v>277</v>
      </c>
      <c r="E71" s="5">
        <v>72</v>
      </c>
      <c r="H71"/>
    </row>
    <row r="72" spans="1:8" x14ac:dyDescent="0.25">
      <c r="A72" s="4">
        <v>43465</v>
      </c>
      <c r="B72" s="12">
        <v>11153.333333333334</v>
      </c>
      <c r="C72" s="5">
        <v>110</v>
      </c>
      <c r="D72" s="5">
        <v>296</v>
      </c>
      <c r="E72" s="5">
        <v>22</v>
      </c>
      <c r="H72"/>
    </row>
    <row r="73" spans="1:8" x14ac:dyDescent="0.25">
      <c r="A73" s="4">
        <v>43500</v>
      </c>
      <c r="B73" s="12">
        <v>10881.568627450981</v>
      </c>
      <c r="C73" s="5">
        <v>108</v>
      </c>
      <c r="D73" s="5">
        <v>42</v>
      </c>
      <c r="E73" s="5">
        <v>118</v>
      </c>
      <c r="H73"/>
    </row>
    <row r="74" spans="1:8" x14ac:dyDescent="0.25">
      <c r="A74" s="4">
        <v>43101</v>
      </c>
      <c r="B74" s="12">
        <v>7576.4705882352946</v>
      </c>
      <c r="C74" s="5">
        <v>113</v>
      </c>
      <c r="D74" s="5">
        <v>73</v>
      </c>
      <c r="E74" s="5">
        <v>24</v>
      </c>
      <c r="H74"/>
    </row>
    <row r="75" spans="1:8" x14ac:dyDescent="0.25">
      <c r="A75" s="4">
        <v>43136</v>
      </c>
      <c r="B75" s="12">
        <v>3899.2156862745101</v>
      </c>
      <c r="C75" s="5">
        <v>56</v>
      </c>
      <c r="D75" s="5">
        <v>116</v>
      </c>
      <c r="E75" s="5">
        <v>62</v>
      </c>
      <c r="H75"/>
    </row>
    <row r="76" spans="1:8" x14ac:dyDescent="0.25">
      <c r="A76" s="4">
        <v>43171</v>
      </c>
      <c r="B76" s="12">
        <v>5934.9019607843138</v>
      </c>
      <c r="C76" s="5">
        <v>88</v>
      </c>
      <c r="D76" s="5">
        <v>98</v>
      </c>
      <c r="E76" s="5">
        <v>58</v>
      </c>
      <c r="H76"/>
    </row>
    <row r="77" spans="1:8" x14ac:dyDescent="0.25">
      <c r="A77" s="4">
        <v>43206</v>
      </c>
      <c r="B77" s="12">
        <v>6392.1568627450979</v>
      </c>
      <c r="C77" s="5">
        <v>95</v>
      </c>
      <c r="D77" s="5">
        <v>31</v>
      </c>
      <c r="E77" s="5">
        <v>32</v>
      </c>
      <c r="H77"/>
    </row>
    <row r="78" spans="1:8" x14ac:dyDescent="0.25">
      <c r="A78" s="4">
        <v>43241</v>
      </c>
      <c r="B78" s="12">
        <v>4583.9215686274511</v>
      </c>
      <c r="C78" s="5">
        <v>67</v>
      </c>
      <c r="D78" s="5">
        <v>8</v>
      </c>
      <c r="E78" s="5">
        <v>20</v>
      </c>
      <c r="H78"/>
    </row>
    <row r="79" spans="1:8" x14ac:dyDescent="0.25">
      <c r="A79" s="4">
        <v>43276</v>
      </c>
      <c r="B79" s="12">
        <v>3342.3529411764707</v>
      </c>
      <c r="C79" s="5">
        <v>48</v>
      </c>
      <c r="D79" s="5">
        <v>73</v>
      </c>
      <c r="E79" s="5">
        <v>106</v>
      </c>
      <c r="H79"/>
    </row>
    <row r="80" spans="1:8" x14ac:dyDescent="0.25">
      <c r="A80" s="4">
        <v>43311</v>
      </c>
      <c r="B80" s="12">
        <v>6164.3137254901967</v>
      </c>
      <c r="C80" s="5">
        <v>91</v>
      </c>
      <c r="D80" s="5">
        <v>67</v>
      </c>
      <c r="E80" s="5">
        <v>76</v>
      </c>
      <c r="H80"/>
    </row>
    <row r="81" spans="1:8" x14ac:dyDescent="0.25">
      <c r="A81" s="4">
        <v>43346</v>
      </c>
      <c r="B81" s="12">
        <v>5475.6862745098033</v>
      </c>
      <c r="C81" s="5">
        <v>80</v>
      </c>
      <c r="D81" s="5">
        <v>160</v>
      </c>
      <c r="E81" s="5">
        <v>68</v>
      </c>
      <c r="H81"/>
    </row>
    <row r="82" spans="1:8" x14ac:dyDescent="0.25">
      <c r="A82" s="4">
        <v>43381</v>
      </c>
      <c r="B82" s="12">
        <v>4143.5294117647063</v>
      </c>
      <c r="C82" s="5">
        <v>60</v>
      </c>
      <c r="D82" s="5">
        <v>162</v>
      </c>
      <c r="E82" s="5">
        <v>104</v>
      </c>
      <c r="H82"/>
    </row>
    <row r="83" spans="1:8" x14ac:dyDescent="0.25">
      <c r="A83" s="4">
        <v>43416</v>
      </c>
      <c r="B83" s="12">
        <v>4446.2745098039222</v>
      </c>
      <c r="C83" s="5">
        <v>65</v>
      </c>
      <c r="D83" s="5">
        <v>110</v>
      </c>
      <c r="E83" s="5">
        <v>14</v>
      </c>
      <c r="H83"/>
    </row>
    <row r="84" spans="1:8" x14ac:dyDescent="0.25">
      <c r="A84" s="4">
        <v>43451</v>
      </c>
      <c r="B84" s="12">
        <v>6634.9019607843138</v>
      </c>
      <c r="C84" s="5">
        <v>98</v>
      </c>
      <c r="D84" s="5">
        <v>70</v>
      </c>
      <c r="E84" s="5">
        <v>24</v>
      </c>
      <c r="H84"/>
    </row>
    <row r="85" spans="1:8" x14ac:dyDescent="0.25">
      <c r="A85" s="4">
        <v>43486</v>
      </c>
      <c r="B85" s="12">
        <v>6565.8823529411766</v>
      </c>
      <c r="C85" s="5">
        <v>97</v>
      </c>
      <c r="D85" s="5">
        <v>114</v>
      </c>
      <c r="E85" s="5">
        <v>92</v>
      </c>
      <c r="H85"/>
    </row>
    <row r="86" spans="1:8" x14ac:dyDescent="0.25">
      <c r="A86" s="4">
        <v>43101</v>
      </c>
      <c r="B86" s="12">
        <v>7357.254901960785</v>
      </c>
      <c r="C86" s="5">
        <v>109</v>
      </c>
      <c r="D86" s="5">
        <v>158</v>
      </c>
      <c r="E86" s="5">
        <v>14</v>
      </c>
      <c r="H86"/>
    </row>
    <row r="87" spans="1:8" x14ac:dyDescent="0.25">
      <c r="A87" s="4">
        <v>43136</v>
      </c>
      <c r="B87" s="12">
        <v>7801.5686274509799</v>
      </c>
      <c r="C87" s="5">
        <v>116</v>
      </c>
      <c r="D87" s="5">
        <v>20</v>
      </c>
      <c r="E87" s="5">
        <v>16</v>
      </c>
      <c r="H87"/>
    </row>
    <row r="88" spans="1:8" x14ac:dyDescent="0.25">
      <c r="A88" s="4">
        <v>43171</v>
      </c>
      <c r="B88" s="12">
        <v>4669.0196078431372</v>
      </c>
      <c r="C88" s="5">
        <v>68</v>
      </c>
      <c r="D88" s="5">
        <v>38</v>
      </c>
      <c r="E88" s="5">
        <v>112</v>
      </c>
      <c r="H88"/>
    </row>
    <row r="89" spans="1:8" x14ac:dyDescent="0.25">
      <c r="A89" s="4">
        <v>43206</v>
      </c>
      <c r="B89" s="12">
        <v>5943.9215686274511</v>
      </c>
      <c r="C89" s="5">
        <v>88</v>
      </c>
      <c r="D89" s="5">
        <v>148</v>
      </c>
      <c r="E89" s="5">
        <v>36</v>
      </c>
      <c r="H89"/>
    </row>
    <row r="90" spans="1:8" x14ac:dyDescent="0.25">
      <c r="A90" s="4">
        <v>43241</v>
      </c>
      <c r="B90" s="12">
        <v>5705.4901960784318</v>
      </c>
      <c r="C90" s="5">
        <v>84</v>
      </c>
      <c r="D90" s="5">
        <v>132</v>
      </c>
      <c r="E90" s="5">
        <v>36</v>
      </c>
      <c r="H90"/>
    </row>
    <row r="91" spans="1:8" x14ac:dyDescent="0.25">
      <c r="A91" s="4">
        <v>43276</v>
      </c>
      <c r="B91" s="12">
        <v>7200</v>
      </c>
      <c r="C91" s="5">
        <v>107</v>
      </c>
      <c r="D91" s="5">
        <v>151</v>
      </c>
      <c r="E91" s="5">
        <v>88</v>
      </c>
      <c r="H91"/>
    </row>
    <row r="92" spans="1:8" x14ac:dyDescent="0.25">
      <c r="A92" s="4">
        <v>43311</v>
      </c>
      <c r="B92" s="12">
        <v>5229.0196078431381</v>
      </c>
      <c r="C92" s="5">
        <v>77</v>
      </c>
      <c r="D92" s="5">
        <v>95</v>
      </c>
      <c r="E92" s="5">
        <v>108</v>
      </c>
      <c r="H92"/>
    </row>
    <row r="93" spans="1:8" x14ac:dyDescent="0.25">
      <c r="A93" s="4">
        <v>43346</v>
      </c>
      <c r="B93" s="12">
        <v>4593.7254901960787</v>
      </c>
      <c r="C93" s="5">
        <v>67</v>
      </c>
      <c r="D93" s="5">
        <v>59</v>
      </c>
      <c r="E93" s="5">
        <v>50</v>
      </c>
      <c r="H93"/>
    </row>
    <row r="94" spans="1:8" x14ac:dyDescent="0.25">
      <c r="A94" s="4">
        <v>43381</v>
      </c>
      <c r="B94" s="12">
        <v>7274.5098039215682</v>
      </c>
      <c r="C94" s="5">
        <v>108</v>
      </c>
      <c r="D94" s="5">
        <v>131</v>
      </c>
      <c r="E94" s="5">
        <v>60</v>
      </c>
      <c r="H94"/>
    </row>
    <row r="95" spans="1:8" x14ac:dyDescent="0.25">
      <c r="A95" s="4">
        <v>43416</v>
      </c>
      <c r="B95" s="12">
        <v>5927.8431372549021</v>
      </c>
      <c r="C95" s="5">
        <v>88</v>
      </c>
      <c r="D95" s="5">
        <v>65</v>
      </c>
      <c r="E95" s="5">
        <v>22</v>
      </c>
      <c r="H95"/>
    </row>
    <row r="96" spans="1:8" x14ac:dyDescent="0.25">
      <c r="A96" s="4">
        <v>43451</v>
      </c>
      <c r="B96" s="12">
        <v>7175.6862745098042</v>
      </c>
      <c r="C96" s="5">
        <v>107</v>
      </c>
      <c r="D96" s="5">
        <v>23</v>
      </c>
      <c r="E96" s="5">
        <v>104</v>
      </c>
      <c r="H96"/>
    </row>
    <row r="97" spans="1:8" x14ac:dyDescent="0.25">
      <c r="A97" s="4">
        <v>43486</v>
      </c>
      <c r="B97" s="12">
        <v>7587.0588235294117</v>
      </c>
      <c r="C97" s="5">
        <v>113</v>
      </c>
      <c r="D97" s="5">
        <v>125</v>
      </c>
      <c r="E97" s="5">
        <v>72</v>
      </c>
      <c r="H97"/>
    </row>
    <row r="98" spans="1:8" x14ac:dyDescent="0.25">
      <c r="A98" s="4">
        <v>43101</v>
      </c>
      <c r="B98" s="12">
        <v>3897.6470588235297</v>
      </c>
      <c r="C98" s="5">
        <v>56</v>
      </c>
      <c r="D98" s="5">
        <v>112</v>
      </c>
      <c r="E98" s="5">
        <v>12</v>
      </c>
      <c r="H98"/>
    </row>
    <row r="99" spans="1:8" x14ac:dyDescent="0.25">
      <c r="A99" s="4">
        <v>43136</v>
      </c>
      <c r="B99" s="12">
        <v>6331.3725490196084</v>
      </c>
      <c r="C99" s="5">
        <v>94</v>
      </c>
      <c r="D99" s="5">
        <v>121</v>
      </c>
      <c r="E99" s="5">
        <v>76</v>
      </c>
      <c r="H99"/>
    </row>
    <row r="100" spans="1:8" x14ac:dyDescent="0.25">
      <c r="A100" s="4">
        <v>43171</v>
      </c>
      <c r="B100" s="12">
        <v>4360.3921568627457</v>
      </c>
      <c r="C100" s="5">
        <v>64</v>
      </c>
      <c r="D100" s="5">
        <v>71</v>
      </c>
      <c r="E100" s="5">
        <v>28</v>
      </c>
      <c r="H100"/>
    </row>
    <row r="101" spans="1:8" x14ac:dyDescent="0.25">
      <c r="A101" s="4">
        <v>43206</v>
      </c>
      <c r="B101" s="12">
        <v>3335.6862745098042</v>
      </c>
      <c r="C101" s="5">
        <v>48</v>
      </c>
      <c r="D101" s="5">
        <v>41</v>
      </c>
      <c r="E101" s="5">
        <v>70</v>
      </c>
      <c r="H101"/>
    </row>
    <row r="102" spans="1:8" x14ac:dyDescent="0.25">
      <c r="A102" s="4">
        <v>43241</v>
      </c>
      <c r="B102" s="12">
        <v>7042.3529411764712</v>
      </c>
      <c r="C102" s="5">
        <v>104</v>
      </c>
      <c r="D102" s="5">
        <v>151</v>
      </c>
      <c r="E102" s="5">
        <v>38</v>
      </c>
      <c r="H102"/>
    </row>
    <row r="103" spans="1:8" x14ac:dyDescent="0.25">
      <c r="A103" s="4">
        <v>43276</v>
      </c>
      <c r="B103" s="12">
        <v>3886.2745098039218</v>
      </c>
      <c r="C103" s="5">
        <v>56</v>
      </c>
      <c r="D103" s="5">
        <v>46</v>
      </c>
      <c r="E103" s="5">
        <v>118</v>
      </c>
      <c r="H103"/>
    </row>
    <row r="104" spans="1:8" x14ac:dyDescent="0.25">
      <c r="A104" s="4">
        <v>43311</v>
      </c>
      <c r="B104" s="12">
        <v>4143.5294117647063</v>
      </c>
      <c r="C104" s="5">
        <v>60</v>
      </c>
      <c r="D104" s="5">
        <v>162</v>
      </c>
      <c r="E104" s="5">
        <v>108</v>
      </c>
      <c r="H104"/>
    </row>
    <row r="105" spans="1:8" x14ac:dyDescent="0.25">
      <c r="A105" s="4">
        <v>43346</v>
      </c>
      <c r="B105" s="12">
        <v>6473.7254901960787</v>
      </c>
      <c r="C105" s="5">
        <v>96</v>
      </c>
      <c r="D105" s="5">
        <v>47</v>
      </c>
      <c r="E105" s="5">
        <v>36</v>
      </c>
      <c r="H105"/>
    </row>
    <row r="106" spans="1:8" x14ac:dyDescent="0.25">
      <c r="A106" s="4">
        <v>43381</v>
      </c>
      <c r="B106" s="12">
        <v>6170.588235294118</v>
      </c>
      <c r="C106" s="5">
        <v>91</v>
      </c>
      <c r="D106" s="5">
        <v>100</v>
      </c>
      <c r="E106" s="5">
        <v>84</v>
      </c>
      <c r="H106"/>
    </row>
    <row r="107" spans="1:8" x14ac:dyDescent="0.25">
      <c r="A107" s="4">
        <v>43416</v>
      </c>
      <c r="B107" s="12">
        <v>6175.6862745098033</v>
      </c>
      <c r="C107" s="5">
        <v>91</v>
      </c>
      <c r="D107" s="5">
        <v>127</v>
      </c>
      <c r="E107" s="5">
        <v>52</v>
      </c>
      <c r="H107"/>
    </row>
    <row r="108" spans="1:8" x14ac:dyDescent="0.25">
      <c r="A108" s="4">
        <v>43451</v>
      </c>
      <c r="B108" s="12">
        <v>4039.2156862745101</v>
      </c>
      <c r="C108" s="5">
        <v>59</v>
      </c>
      <c r="D108" s="5">
        <v>32</v>
      </c>
      <c r="E108" s="5">
        <v>22</v>
      </c>
      <c r="H108"/>
    </row>
    <row r="109" spans="1:8" x14ac:dyDescent="0.25">
      <c r="A109" s="4">
        <v>43486</v>
      </c>
      <c r="B109" s="12">
        <v>4209.4117647058829</v>
      </c>
      <c r="C109" s="5">
        <v>61</v>
      </c>
      <c r="D109" s="5">
        <v>102</v>
      </c>
      <c r="E109" s="5">
        <v>20</v>
      </c>
      <c r="H109"/>
    </row>
    <row r="110" spans="1:8" x14ac:dyDescent="0.25">
      <c r="A110" s="4">
        <v>43101</v>
      </c>
      <c r="B110" s="12">
        <v>4287.0588235294117</v>
      </c>
      <c r="C110" s="5">
        <v>62</v>
      </c>
      <c r="D110" s="5">
        <v>97</v>
      </c>
      <c r="E110" s="5">
        <v>22</v>
      </c>
      <c r="H110"/>
    </row>
    <row r="111" spans="1:8" x14ac:dyDescent="0.25">
      <c r="A111" s="4">
        <v>43136</v>
      </c>
      <c r="B111" s="12">
        <v>7496.4705882352946</v>
      </c>
      <c r="C111" s="5">
        <v>112</v>
      </c>
      <c r="D111" s="5">
        <v>59</v>
      </c>
      <c r="E111" s="5">
        <v>112</v>
      </c>
      <c r="H111"/>
    </row>
    <row r="112" spans="1:8" x14ac:dyDescent="0.25">
      <c r="A112" s="4">
        <v>43171</v>
      </c>
      <c r="B112" s="12">
        <v>7739.6078431372553</v>
      </c>
      <c r="C112" s="5">
        <v>115</v>
      </c>
      <c r="D112" s="5">
        <v>104</v>
      </c>
      <c r="E112" s="5">
        <v>32</v>
      </c>
      <c r="H112"/>
    </row>
    <row r="113" spans="1:8" x14ac:dyDescent="0.25">
      <c r="A113" s="4">
        <v>43206</v>
      </c>
      <c r="B113" s="12">
        <v>6487.0588235294117</v>
      </c>
      <c r="C113" s="5">
        <v>96</v>
      </c>
      <c r="D113" s="5">
        <v>114</v>
      </c>
      <c r="E113" s="5">
        <v>70</v>
      </c>
      <c r="H113"/>
    </row>
    <row r="114" spans="1:8" x14ac:dyDescent="0.25">
      <c r="A114" s="4">
        <v>43241</v>
      </c>
      <c r="B114" s="12">
        <v>6647.8431372549021</v>
      </c>
      <c r="C114" s="5">
        <v>98</v>
      </c>
      <c r="D114" s="5">
        <v>134</v>
      </c>
      <c r="E114" s="5">
        <v>96</v>
      </c>
      <c r="H114"/>
    </row>
    <row r="115" spans="1:8" x14ac:dyDescent="0.25">
      <c r="A115" s="4">
        <v>43276</v>
      </c>
      <c r="B115" s="12">
        <v>5763.1372549019616</v>
      </c>
      <c r="C115" s="5">
        <v>85</v>
      </c>
      <c r="D115" s="5">
        <v>24</v>
      </c>
      <c r="E115" s="5">
        <v>14</v>
      </c>
      <c r="H115"/>
    </row>
    <row r="116" spans="1:8" x14ac:dyDescent="0.25">
      <c r="A116" s="4">
        <v>43311</v>
      </c>
      <c r="B116" s="12">
        <v>4670.1960784313724</v>
      </c>
      <c r="C116" s="5">
        <v>68</v>
      </c>
      <c r="D116" s="5">
        <v>52</v>
      </c>
      <c r="E116" s="5">
        <v>14</v>
      </c>
      <c r="H116"/>
    </row>
    <row r="117" spans="1:8" x14ac:dyDescent="0.25">
      <c r="A117" s="4">
        <v>43346</v>
      </c>
      <c r="B117" s="12">
        <v>7175.6862745098042</v>
      </c>
      <c r="C117" s="5">
        <v>107</v>
      </c>
      <c r="D117" s="5">
        <v>29</v>
      </c>
      <c r="E117" s="5">
        <v>12</v>
      </c>
      <c r="H117"/>
    </row>
    <row r="118" spans="1:8" x14ac:dyDescent="0.25">
      <c r="A118" s="4">
        <v>43381</v>
      </c>
      <c r="B118" s="12">
        <v>6079.6078431372553</v>
      </c>
      <c r="C118" s="5">
        <v>90</v>
      </c>
      <c r="D118" s="5">
        <v>32</v>
      </c>
      <c r="E118" s="5">
        <v>92</v>
      </c>
      <c r="H118"/>
    </row>
    <row r="119" spans="1:8" x14ac:dyDescent="0.25">
      <c r="A119" s="4">
        <v>43416</v>
      </c>
      <c r="B119" s="12">
        <v>4364.3137254901958</v>
      </c>
      <c r="C119" s="5">
        <v>64</v>
      </c>
      <c r="D119" s="5">
        <v>90</v>
      </c>
      <c r="E119" s="5">
        <v>28</v>
      </c>
      <c r="H119"/>
    </row>
    <row r="120" spans="1:8" x14ac:dyDescent="0.25">
      <c r="A120" s="4">
        <v>43451</v>
      </c>
      <c r="B120" s="12">
        <v>6724.7058823529414</v>
      </c>
      <c r="C120" s="5">
        <v>100</v>
      </c>
      <c r="D120" s="5">
        <v>130</v>
      </c>
      <c r="E120" s="5">
        <v>26</v>
      </c>
      <c r="H120"/>
    </row>
    <row r="121" spans="1:8" x14ac:dyDescent="0.25">
      <c r="A121" s="4">
        <v>43486</v>
      </c>
      <c r="B121" s="12">
        <v>7107.4509803921565</v>
      </c>
      <c r="C121" s="5">
        <v>106</v>
      </c>
      <c r="D121" s="5">
        <v>76</v>
      </c>
      <c r="E121" s="5">
        <v>112</v>
      </c>
      <c r="H121"/>
    </row>
    <row r="122" spans="1:8" x14ac:dyDescent="0.25">
      <c r="A122" s="4">
        <v>43101</v>
      </c>
      <c r="B122" s="12">
        <v>6404.3137254901967</v>
      </c>
      <c r="C122" s="5">
        <v>95</v>
      </c>
      <c r="D122" s="5">
        <v>92</v>
      </c>
      <c r="E122" s="5">
        <v>72</v>
      </c>
      <c r="H122"/>
    </row>
    <row r="123" spans="1:8" x14ac:dyDescent="0.25">
      <c r="A123" s="4">
        <v>43136</v>
      </c>
      <c r="B123" s="12">
        <v>4510.9803921568628</v>
      </c>
      <c r="C123" s="5">
        <v>66</v>
      </c>
      <c r="D123" s="5">
        <v>32</v>
      </c>
      <c r="E123" s="5">
        <v>92</v>
      </c>
      <c r="H123"/>
    </row>
    <row r="124" spans="1:8" x14ac:dyDescent="0.25">
      <c r="A124" s="4">
        <v>43171</v>
      </c>
      <c r="B124" s="12">
        <v>6624.3137254901967</v>
      </c>
      <c r="C124" s="5">
        <v>98</v>
      </c>
      <c r="D124" s="5">
        <v>13</v>
      </c>
      <c r="E124" s="5">
        <v>44</v>
      </c>
      <c r="H124"/>
    </row>
    <row r="125" spans="1:8" x14ac:dyDescent="0.25">
      <c r="A125" s="4">
        <v>43206</v>
      </c>
      <c r="B125" s="12">
        <v>6160.7843137254904</v>
      </c>
      <c r="C125" s="5">
        <v>91</v>
      </c>
      <c r="D125" s="5">
        <v>53</v>
      </c>
      <c r="E125" s="5">
        <v>16</v>
      </c>
      <c r="H125"/>
    </row>
    <row r="126" spans="1:8" x14ac:dyDescent="0.25">
      <c r="A126" s="4">
        <v>43241</v>
      </c>
      <c r="B126" s="12">
        <v>7889.8039215686276</v>
      </c>
      <c r="C126" s="5">
        <v>118</v>
      </c>
      <c r="D126" s="5">
        <v>71</v>
      </c>
      <c r="E126" s="5">
        <v>20</v>
      </c>
      <c r="H126"/>
    </row>
    <row r="127" spans="1:8" x14ac:dyDescent="0.25">
      <c r="A127" s="4">
        <v>43276</v>
      </c>
      <c r="B127" s="12">
        <v>6408.2352941176468</v>
      </c>
      <c r="C127" s="5">
        <v>95</v>
      </c>
      <c r="D127" s="5">
        <v>114</v>
      </c>
      <c r="E127" s="5">
        <v>48</v>
      </c>
      <c r="H127"/>
    </row>
    <row r="128" spans="1:8" x14ac:dyDescent="0.25">
      <c r="A128" s="4">
        <v>43311</v>
      </c>
      <c r="B128" s="12">
        <v>5063.1372549019616</v>
      </c>
      <c r="C128" s="5">
        <v>74</v>
      </c>
      <c r="D128" s="5">
        <v>49</v>
      </c>
      <c r="E128" s="5">
        <v>86</v>
      </c>
      <c r="H128"/>
    </row>
    <row r="129" spans="1:8" x14ac:dyDescent="0.25">
      <c r="A129" s="4">
        <v>43346</v>
      </c>
      <c r="B129" s="12">
        <v>4994.1176470588234</v>
      </c>
      <c r="C129" s="5">
        <v>73</v>
      </c>
      <c r="D129" s="5">
        <v>97</v>
      </c>
      <c r="E129" s="5">
        <v>112</v>
      </c>
      <c r="H129"/>
    </row>
    <row r="130" spans="1:8" x14ac:dyDescent="0.25">
      <c r="A130" s="4">
        <v>43381</v>
      </c>
      <c r="B130" s="12">
        <v>5396.8627450980393</v>
      </c>
      <c r="C130" s="5">
        <v>79</v>
      </c>
      <c r="D130" s="5">
        <v>152</v>
      </c>
      <c r="E130" s="5">
        <v>112</v>
      </c>
      <c r="H130"/>
    </row>
    <row r="131" spans="1:8" x14ac:dyDescent="0.25">
      <c r="A131" s="4">
        <v>43416</v>
      </c>
      <c r="B131" s="12">
        <v>3494.9019607843138</v>
      </c>
      <c r="C131" s="5">
        <v>50</v>
      </c>
      <c r="D131" s="5">
        <v>55</v>
      </c>
      <c r="E131" s="5">
        <v>14</v>
      </c>
      <c r="H131"/>
    </row>
    <row r="132" spans="1:8" x14ac:dyDescent="0.25">
      <c r="A132" s="4">
        <v>43451</v>
      </c>
      <c r="B132" s="12">
        <v>4364.7058823529414</v>
      </c>
      <c r="C132" s="5">
        <v>64</v>
      </c>
      <c r="D132" s="5">
        <v>91</v>
      </c>
      <c r="E132" s="5">
        <v>50</v>
      </c>
      <c r="H132"/>
    </row>
    <row r="133" spans="1:8" x14ac:dyDescent="0.25">
      <c r="A133" s="4">
        <v>43486</v>
      </c>
      <c r="B133" s="12">
        <v>4197.2549019607841</v>
      </c>
      <c r="C133" s="5">
        <v>61</v>
      </c>
      <c r="D133" s="5">
        <v>34</v>
      </c>
      <c r="E133" s="5">
        <v>58</v>
      </c>
      <c r="H133"/>
    </row>
    <row r="134" spans="1:8" x14ac:dyDescent="0.25">
      <c r="A134" s="4">
        <v>43101</v>
      </c>
      <c r="B134" s="12">
        <v>5842.3529411764712</v>
      </c>
      <c r="C134" s="5">
        <v>86</v>
      </c>
      <c r="D134" s="5">
        <v>24</v>
      </c>
      <c r="E134" s="5">
        <v>76</v>
      </c>
      <c r="H134"/>
    </row>
    <row r="135" spans="1:8" x14ac:dyDescent="0.25">
      <c r="A135" s="4">
        <v>43136</v>
      </c>
      <c r="B135" s="12">
        <v>7592.1568627450979</v>
      </c>
      <c r="C135" s="5">
        <v>113</v>
      </c>
      <c r="D135" s="5">
        <v>149</v>
      </c>
      <c r="E135" s="5">
        <v>116</v>
      </c>
      <c r="H135"/>
    </row>
    <row r="136" spans="1:8" x14ac:dyDescent="0.25">
      <c r="A136" s="4">
        <v>43171</v>
      </c>
      <c r="B136" s="12">
        <v>3894.9019607843138</v>
      </c>
      <c r="C136" s="5">
        <v>56</v>
      </c>
      <c r="D136" s="5">
        <v>91</v>
      </c>
      <c r="E136" s="5">
        <v>108</v>
      </c>
      <c r="H136"/>
    </row>
    <row r="137" spans="1:8" x14ac:dyDescent="0.25">
      <c r="A137" s="4">
        <v>43206</v>
      </c>
      <c r="B137" s="12">
        <v>5762.3529411764712</v>
      </c>
      <c r="C137" s="5">
        <v>85</v>
      </c>
      <c r="D137" s="5">
        <v>17</v>
      </c>
      <c r="E137" s="5">
        <v>60</v>
      </c>
      <c r="H137"/>
    </row>
    <row r="138" spans="1:8" x14ac:dyDescent="0.25">
      <c r="A138" s="4">
        <v>43241</v>
      </c>
      <c r="B138" s="12">
        <v>5147.8431372549021</v>
      </c>
      <c r="C138" s="5">
        <v>76</v>
      </c>
      <c r="D138" s="5">
        <v>88</v>
      </c>
      <c r="E138" s="5">
        <v>20</v>
      </c>
      <c r="H138"/>
    </row>
    <row r="139" spans="1:8" x14ac:dyDescent="0.25">
      <c r="A139" s="4">
        <v>43276</v>
      </c>
      <c r="B139" s="12">
        <v>6547.0588235294117</v>
      </c>
      <c r="C139" s="5">
        <v>97</v>
      </c>
      <c r="D139" s="5">
        <v>19</v>
      </c>
      <c r="E139" s="5">
        <v>52</v>
      </c>
      <c r="H139"/>
    </row>
    <row r="140" spans="1:8" x14ac:dyDescent="0.25">
      <c r="A140" s="4">
        <v>43311</v>
      </c>
      <c r="B140" s="12">
        <v>7330.1960784313733</v>
      </c>
      <c r="C140" s="5">
        <v>109</v>
      </c>
      <c r="D140" s="5">
        <v>11</v>
      </c>
      <c r="E140" s="5">
        <v>82</v>
      </c>
      <c r="H140"/>
    </row>
    <row r="141" spans="1:8" x14ac:dyDescent="0.25">
      <c r="A141" s="4">
        <v>43346</v>
      </c>
      <c r="B141" s="12">
        <v>5229.8039215686276</v>
      </c>
      <c r="C141" s="5">
        <v>77</v>
      </c>
      <c r="D141" s="5">
        <v>100</v>
      </c>
      <c r="E141" s="5">
        <v>112</v>
      </c>
      <c r="H141"/>
    </row>
    <row r="142" spans="1:8" x14ac:dyDescent="0.25">
      <c r="A142" s="4">
        <v>43381</v>
      </c>
      <c r="B142" s="12">
        <v>6250.588235294118</v>
      </c>
      <c r="C142" s="5">
        <v>92</v>
      </c>
      <c r="D142" s="5">
        <v>104</v>
      </c>
      <c r="E142" s="5">
        <v>116</v>
      </c>
      <c r="H142"/>
    </row>
    <row r="143" spans="1:8" x14ac:dyDescent="0.25">
      <c r="A143" s="4">
        <v>43416</v>
      </c>
      <c r="B143" s="12">
        <v>4367.4509803921574</v>
      </c>
      <c r="C143" s="5">
        <v>64</v>
      </c>
      <c r="D143" s="5">
        <v>109</v>
      </c>
      <c r="E143" s="5">
        <v>12</v>
      </c>
      <c r="H143"/>
    </row>
    <row r="144" spans="1:8" x14ac:dyDescent="0.25">
      <c r="A144" s="4">
        <v>43451</v>
      </c>
      <c r="B144" s="12">
        <v>7668.2352941176468</v>
      </c>
      <c r="C144" s="5">
        <v>114</v>
      </c>
      <c r="D144" s="5">
        <v>139</v>
      </c>
      <c r="E144" s="5">
        <v>68</v>
      </c>
      <c r="H144"/>
    </row>
    <row r="145" spans="1:8" x14ac:dyDescent="0.25">
      <c r="A145" s="4">
        <v>43486</v>
      </c>
      <c r="B145" s="12">
        <v>4532.1568627450979</v>
      </c>
      <c r="C145" s="5">
        <v>66</v>
      </c>
      <c r="D145" s="5">
        <v>145</v>
      </c>
      <c r="E145" s="5">
        <v>82</v>
      </c>
      <c r="H145"/>
    </row>
    <row r="146" spans="1:8" x14ac:dyDescent="0.25">
      <c r="A146" s="4">
        <v>43115</v>
      </c>
      <c r="B146" s="12">
        <v>11975.294117647059</v>
      </c>
      <c r="C146" s="5">
        <v>119</v>
      </c>
      <c r="D146" s="5">
        <v>280</v>
      </c>
      <c r="E146" s="5">
        <v>80</v>
      </c>
      <c r="H146"/>
    </row>
    <row r="147" spans="1:8" x14ac:dyDescent="0.25">
      <c r="A147" s="4">
        <v>43150</v>
      </c>
      <c r="B147" s="12">
        <v>6076.0784313725499</v>
      </c>
      <c r="C147" s="5">
        <v>59</v>
      </c>
      <c r="D147" s="5">
        <v>166</v>
      </c>
      <c r="E147" s="5">
        <v>82</v>
      </c>
      <c r="H147"/>
    </row>
    <row r="148" spans="1:8" x14ac:dyDescent="0.25">
      <c r="A148" s="4">
        <v>43185</v>
      </c>
      <c r="B148" s="12">
        <v>7271.7647058823532</v>
      </c>
      <c r="C148" s="5">
        <v>71</v>
      </c>
      <c r="D148" s="5">
        <v>294</v>
      </c>
      <c r="E148" s="5">
        <v>84</v>
      </c>
      <c r="H148"/>
    </row>
    <row r="149" spans="1:8" x14ac:dyDescent="0.25">
      <c r="A149" s="4">
        <v>43220</v>
      </c>
      <c r="B149" s="12">
        <v>7977.254901960785</v>
      </c>
      <c r="C149" s="5">
        <v>78</v>
      </c>
      <c r="D149" s="5">
        <v>295</v>
      </c>
      <c r="E149" s="5">
        <v>58</v>
      </c>
      <c r="H149"/>
    </row>
    <row r="150" spans="1:8" x14ac:dyDescent="0.25">
      <c r="A150" s="4">
        <v>43255</v>
      </c>
      <c r="B150" s="12">
        <v>11834.901960784313</v>
      </c>
      <c r="C150" s="5">
        <v>118</v>
      </c>
      <c r="D150" s="5">
        <v>125</v>
      </c>
      <c r="E150" s="5">
        <v>104</v>
      </c>
      <c r="H150"/>
    </row>
    <row r="151" spans="1:8" x14ac:dyDescent="0.25">
      <c r="A151" s="4">
        <v>43290</v>
      </c>
      <c r="B151" s="12">
        <v>8294.5098039215682</v>
      </c>
      <c r="C151" s="5">
        <v>82</v>
      </c>
      <c r="D151" s="5">
        <v>58</v>
      </c>
      <c r="E151" s="5">
        <v>62</v>
      </c>
      <c r="H151"/>
    </row>
    <row r="152" spans="1:8" x14ac:dyDescent="0.25">
      <c r="A152" s="4">
        <v>43325</v>
      </c>
      <c r="B152" s="12">
        <v>7374.1176470588234</v>
      </c>
      <c r="C152" s="5">
        <v>72</v>
      </c>
      <c r="D152" s="5">
        <v>203</v>
      </c>
      <c r="E152" s="5">
        <v>12</v>
      </c>
      <c r="H152"/>
    </row>
    <row r="153" spans="1:8" x14ac:dyDescent="0.25">
      <c r="A153" s="4">
        <v>43360</v>
      </c>
      <c r="B153" s="12">
        <v>9118.8235294117658</v>
      </c>
      <c r="C153" s="5">
        <v>90</v>
      </c>
      <c r="D153" s="5">
        <v>65</v>
      </c>
      <c r="E153" s="5">
        <v>46</v>
      </c>
      <c r="H153"/>
    </row>
    <row r="154" spans="1:8" x14ac:dyDescent="0.25">
      <c r="A154" s="4">
        <v>43395</v>
      </c>
      <c r="B154" s="12">
        <v>9966.2745098039231</v>
      </c>
      <c r="C154" s="5">
        <v>98</v>
      </c>
      <c r="D154" s="5">
        <v>223</v>
      </c>
      <c r="E154" s="5">
        <v>58</v>
      </c>
      <c r="H154"/>
    </row>
    <row r="155" spans="1:8" x14ac:dyDescent="0.25">
      <c r="A155" s="4">
        <v>43430</v>
      </c>
      <c r="B155" s="12">
        <v>7117.6470588235297</v>
      </c>
      <c r="C155" s="5">
        <v>70</v>
      </c>
      <c r="D155" s="5">
        <v>54</v>
      </c>
      <c r="E155" s="5">
        <v>72</v>
      </c>
      <c r="H155"/>
    </row>
    <row r="156" spans="1:8" x14ac:dyDescent="0.25">
      <c r="A156" s="4">
        <v>43465</v>
      </c>
      <c r="B156" s="12">
        <v>7843.1372549019616</v>
      </c>
      <c r="C156" s="5">
        <v>77</v>
      </c>
      <c r="D156" s="5">
        <v>191</v>
      </c>
      <c r="E156" s="5">
        <v>24</v>
      </c>
      <c r="H156"/>
    </row>
    <row r="157" spans="1:8" x14ac:dyDescent="0.25">
      <c r="A157" s="4">
        <v>43500</v>
      </c>
      <c r="B157" s="12">
        <v>10557.254901960783</v>
      </c>
      <c r="C157" s="5">
        <v>104</v>
      </c>
      <c r="D157" s="5">
        <v>235</v>
      </c>
      <c r="E157" s="5">
        <v>100</v>
      </c>
      <c r="H157"/>
    </row>
    <row r="158" spans="1:8" x14ac:dyDescent="0.25">
      <c r="A158" s="4">
        <v>43115</v>
      </c>
      <c r="B158" s="12">
        <v>10557.64705882353</v>
      </c>
      <c r="C158" s="5">
        <v>104</v>
      </c>
      <c r="D158" s="5">
        <v>236</v>
      </c>
      <c r="E158" s="5">
        <v>108</v>
      </c>
      <c r="H158"/>
    </row>
    <row r="159" spans="1:8" x14ac:dyDescent="0.25">
      <c r="A159" s="4">
        <v>43150</v>
      </c>
      <c r="B159" s="12">
        <v>7615.2941176470595</v>
      </c>
      <c r="C159" s="5">
        <v>74</v>
      </c>
      <c r="D159" s="5">
        <v>234</v>
      </c>
      <c r="E159" s="5">
        <v>68</v>
      </c>
      <c r="H159"/>
    </row>
    <row r="160" spans="1:8" x14ac:dyDescent="0.25">
      <c r="A160" s="4">
        <v>43185</v>
      </c>
      <c r="B160" s="12">
        <v>7585.0980392156862</v>
      </c>
      <c r="C160" s="5">
        <v>74</v>
      </c>
      <c r="D160" s="5">
        <v>32</v>
      </c>
      <c r="E160" s="5">
        <v>82</v>
      </c>
      <c r="H160"/>
    </row>
    <row r="161" spans="1:8" x14ac:dyDescent="0.25">
      <c r="A161" s="4">
        <v>43220</v>
      </c>
      <c r="B161" s="12">
        <v>7009.4117647058829</v>
      </c>
      <c r="C161" s="5">
        <v>68</v>
      </c>
      <c r="D161" s="5">
        <v>114</v>
      </c>
      <c r="E161" s="5">
        <v>74</v>
      </c>
      <c r="H161"/>
    </row>
    <row r="162" spans="1:8" x14ac:dyDescent="0.25">
      <c r="A162" s="4">
        <v>43255</v>
      </c>
      <c r="B162" s="12">
        <v>6670.1960784313733</v>
      </c>
      <c r="C162" s="5">
        <v>65</v>
      </c>
      <c r="D162" s="5">
        <v>208</v>
      </c>
      <c r="E162" s="5">
        <v>56</v>
      </c>
      <c r="H162"/>
    </row>
    <row r="163" spans="1:8" x14ac:dyDescent="0.25">
      <c r="A163" s="4">
        <v>43290</v>
      </c>
      <c r="B163" s="12">
        <v>5139.2156862745096</v>
      </c>
      <c r="C163" s="5">
        <v>49</v>
      </c>
      <c r="D163" s="5">
        <v>204</v>
      </c>
      <c r="E163" s="5">
        <v>14</v>
      </c>
      <c r="H163"/>
    </row>
    <row r="164" spans="1:8" x14ac:dyDescent="0.25">
      <c r="A164" s="4">
        <v>43325</v>
      </c>
      <c r="B164" s="12">
        <v>8890.1960784313724</v>
      </c>
      <c r="C164" s="5">
        <v>88</v>
      </c>
      <c r="D164" s="5">
        <v>109</v>
      </c>
      <c r="E164" s="5">
        <v>40</v>
      </c>
      <c r="H164"/>
    </row>
    <row r="165" spans="1:8" x14ac:dyDescent="0.25">
      <c r="A165" s="4">
        <v>43360</v>
      </c>
      <c r="B165" s="12">
        <v>8683.1372549019616</v>
      </c>
      <c r="C165" s="5">
        <v>85</v>
      </c>
      <c r="D165" s="5">
        <v>296</v>
      </c>
      <c r="E165" s="5">
        <v>50</v>
      </c>
      <c r="H165"/>
    </row>
    <row r="166" spans="1:8" x14ac:dyDescent="0.25">
      <c r="A166" s="4">
        <v>43395</v>
      </c>
      <c r="B166" s="12">
        <v>4996.8627450980393</v>
      </c>
      <c r="C166" s="5">
        <v>48</v>
      </c>
      <c r="D166" s="5">
        <v>38</v>
      </c>
      <c r="E166" s="5">
        <v>22</v>
      </c>
      <c r="H166"/>
    </row>
    <row r="167" spans="1:8" x14ac:dyDescent="0.25">
      <c r="A167" s="4">
        <v>43430</v>
      </c>
      <c r="B167" s="12">
        <v>9243.9215686274511</v>
      </c>
      <c r="C167" s="5">
        <v>91</v>
      </c>
      <c r="D167" s="5">
        <v>110</v>
      </c>
      <c r="E167" s="5">
        <v>72</v>
      </c>
      <c r="H167"/>
    </row>
    <row r="168" spans="1:8" x14ac:dyDescent="0.25">
      <c r="A168" s="4">
        <v>43465</v>
      </c>
      <c r="B168" s="12">
        <v>7262.7450980392159</v>
      </c>
      <c r="C168" s="5">
        <v>71</v>
      </c>
      <c r="D168" s="5">
        <v>236</v>
      </c>
      <c r="E168" s="5">
        <v>74</v>
      </c>
      <c r="H168"/>
    </row>
    <row r="169" spans="1:8" x14ac:dyDescent="0.25">
      <c r="A169" s="4">
        <v>43500</v>
      </c>
      <c r="B169" s="12">
        <v>10441.568627450981</v>
      </c>
      <c r="C169" s="5">
        <v>103</v>
      </c>
      <c r="D169" s="5">
        <v>258</v>
      </c>
      <c r="E169" s="5">
        <v>22</v>
      </c>
      <c r="H169"/>
    </row>
    <row r="170" spans="1:8" x14ac:dyDescent="0.25">
      <c r="A170" s="4">
        <v>43115</v>
      </c>
      <c r="B170" s="12">
        <v>6210.9803921568628</v>
      </c>
      <c r="C170" s="5">
        <v>60</v>
      </c>
      <c r="D170" s="5">
        <v>288</v>
      </c>
      <c r="E170" s="5">
        <v>36</v>
      </c>
      <c r="H170"/>
    </row>
    <row r="171" spans="1:8" x14ac:dyDescent="0.25">
      <c r="A171" s="4">
        <v>43150</v>
      </c>
      <c r="B171" s="12">
        <v>8094.1176470588234</v>
      </c>
      <c r="C171" s="5">
        <v>79</v>
      </c>
      <c r="D171" s="5">
        <v>290</v>
      </c>
      <c r="E171" s="5">
        <v>56</v>
      </c>
      <c r="H171"/>
    </row>
    <row r="172" spans="1:8" x14ac:dyDescent="0.25">
      <c r="A172" s="4">
        <v>43185</v>
      </c>
      <c r="B172" s="12">
        <v>10528.235294117647</v>
      </c>
      <c r="C172" s="5">
        <v>104</v>
      </c>
      <c r="D172" s="5">
        <v>50</v>
      </c>
      <c r="E172" s="5">
        <v>36</v>
      </c>
      <c r="H172"/>
    </row>
    <row r="173" spans="1:8" x14ac:dyDescent="0.25">
      <c r="A173" s="4">
        <v>43220</v>
      </c>
      <c r="B173" s="12">
        <v>9736.4705882352937</v>
      </c>
      <c r="C173" s="5">
        <v>96</v>
      </c>
      <c r="D173" s="5">
        <v>257</v>
      </c>
      <c r="E173" s="5">
        <v>70</v>
      </c>
      <c r="H173"/>
    </row>
    <row r="174" spans="1:8" x14ac:dyDescent="0.25">
      <c r="A174" s="4">
        <v>43255</v>
      </c>
      <c r="B174" s="12">
        <v>8316.4705882352937</v>
      </c>
      <c r="C174" s="5">
        <v>82</v>
      </c>
      <c r="D174" s="5">
        <v>198</v>
      </c>
      <c r="E174" s="5">
        <v>94</v>
      </c>
      <c r="H174"/>
    </row>
    <row r="175" spans="1:8" x14ac:dyDescent="0.25">
      <c r="A175" s="4">
        <v>43290</v>
      </c>
      <c r="B175" s="12">
        <v>6793.7254901960787</v>
      </c>
      <c r="C175" s="5">
        <v>66</v>
      </c>
      <c r="D175" s="5">
        <v>245</v>
      </c>
      <c r="E175" s="5">
        <v>72</v>
      </c>
      <c r="H175"/>
    </row>
    <row r="176" spans="1:8" x14ac:dyDescent="0.25">
      <c r="A176" s="4">
        <v>43325</v>
      </c>
      <c r="B176" s="12">
        <v>10910.588235294117</v>
      </c>
      <c r="C176" s="5">
        <v>108</v>
      </c>
      <c r="D176" s="5">
        <v>236</v>
      </c>
      <c r="E176" s="5">
        <v>108</v>
      </c>
      <c r="H176"/>
    </row>
    <row r="177" spans="1:8" x14ac:dyDescent="0.25">
      <c r="A177" s="4">
        <v>43360</v>
      </c>
      <c r="B177" s="12">
        <v>8418.0392156862745</v>
      </c>
      <c r="C177" s="5">
        <v>83</v>
      </c>
      <c r="D177" s="5">
        <v>102</v>
      </c>
      <c r="E177" s="5">
        <v>16</v>
      </c>
      <c r="H177"/>
    </row>
    <row r="178" spans="1:8" x14ac:dyDescent="0.25">
      <c r="A178" s="4">
        <v>43395</v>
      </c>
      <c r="B178" s="12">
        <v>8408.6274509803916</v>
      </c>
      <c r="C178" s="5">
        <v>83</v>
      </c>
      <c r="D178" s="5">
        <v>26</v>
      </c>
      <c r="E178" s="5">
        <v>116</v>
      </c>
      <c r="H178"/>
    </row>
    <row r="179" spans="1:8" x14ac:dyDescent="0.25">
      <c r="A179" s="4">
        <v>43430</v>
      </c>
      <c r="B179" s="12">
        <v>10659.215686274511</v>
      </c>
      <c r="C179" s="5">
        <v>106</v>
      </c>
      <c r="D179" s="5">
        <v>138</v>
      </c>
      <c r="E179" s="5">
        <v>56</v>
      </c>
      <c r="H179"/>
    </row>
    <row r="180" spans="1:8" x14ac:dyDescent="0.25">
      <c r="A180" s="4">
        <v>43465</v>
      </c>
      <c r="B180" s="12">
        <v>5233.333333333333</v>
      </c>
      <c r="C180" s="5">
        <v>50</v>
      </c>
      <c r="D180" s="5">
        <v>43</v>
      </c>
      <c r="E180" s="5">
        <v>40</v>
      </c>
      <c r="H180"/>
    </row>
    <row r="181" spans="1:8" x14ac:dyDescent="0.25">
      <c r="A181" s="4">
        <v>43500</v>
      </c>
      <c r="B181" s="12">
        <v>6060.3921568627447</v>
      </c>
      <c r="C181" s="5">
        <v>59</v>
      </c>
      <c r="D181" s="5">
        <v>59</v>
      </c>
      <c r="E181" s="5">
        <v>104</v>
      </c>
      <c r="H181"/>
    </row>
    <row r="182" spans="1:8" x14ac:dyDescent="0.25">
      <c r="A182" s="4">
        <v>43115</v>
      </c>
      <c r="B182" s="12">
        <v>7837.254901960785</v>
      </c>
      <c r="C182" s="5">
        <v>77</v>
      </c>
      <c r="D182" s="5">
        <v>149</v>
      </c>
      <c r="E182" s="5">
        <v>28</v>
      </c>
      <c r="H182"/>
    </row>
    <row r="183" spans="1:8" x14ac:dyDescent="0.25">
      <c r="A183" s="4">
        <v>43150</v>
      </c>
      <c r="B183" s="12">
        <v>8893.3333333333339</v>
      </c>
      <c r="C183" s="5">
        <v>88</v>
      </c>
      <c r="D183" s="5">
        <v>122</v>
      </c>
      <c r="E183" s="5">
        <v>106</v>
      </c>
      <c r="H183"/>
    </row>
    <row r="184" spans="1:8" x14ac:dyDescent="0.25">
      <c r="A184" s="4">
        <v>43185</v>
      </c>
      <c r="B184" s="12">
        <v>9821.5686274509808</v>
      </c>
      <c r="C184" s="5">
        <v>97</v>
      </c>
      <c r="D184" s="5">
        <v>42</v>
      </c>
      <c r="E184" s="5">
        <v>62</v>
      </c>
      <c r="H184"/>
    </row>
    <row r="185" spans="1:8" x14ac:dyDescent="0.25">
      <c r="A185" s="4">
        <v>43220</v>
      </c>
      <c r="B185" s="12">
        <v>9601.176470588236</v>
      </c>
      <c r="C185" s="5">
        <v>95</v>
      </c>
      <c r="D185" s="5">
        <v>142</v>
      </c>
      <c r="E185" s="5">
        <v>46</v>
      </c>
      <c r="H185"/>
    </row>
    <row r="186" spans="1:8" x14ac:dyDescent="0.25">
      <c r="A186" s="4">
        <v>43255</v>
      </c>
      <c r="B186" s="12">
        <v>11615.686274509804</v>
      </c>
      <c r="C186" s="5">
        <v>115</v>
      </c>
      <c r="D186" s="5">
        <v>241</v>
      </c>
      <c r="E186" s="5">
        <v>24</v>
      </c>
      <c r="H186"/>
    </row>
    <row r="187" spans="1:8" x14ac:dyDescent="0.25">
      <c r="A187" s="4">
        <v>43290</v>
      </c>
      <c r="B187" s="12">
        <v>5712.1568627450979</v>
      </c>
      <c r="C187" s="5">
        <v>55</v>
      </c>
      <c r="D187" s="5">
        <v>95</v>
      </c>
      <c r="E187" s="5">
        <v>70</v>
      </c>
      <c r="H187"/>
    </row>
    <row r="188" spans="1:8" x14ac:dyDescent="0.25">
      <c r="A188" s="4">
        <v>43325</v>
      </c>
      <c r="B188" s="12">
        <v>6662.3529411764712</v>
      </c>
      <c r="C188" s="5">
        <v>65</v>
      </c>
      <c r="D188" s="5">
        <v>156</v>
      </c>
      <c r="E188" s="5">
        <v>64</v>
      </c>
      <c r="H188"/>
    </row>
    <row r="189" spans="1:8" x14ac:dyDescent="0.25">
      <c r="A189" s="4">
        <v>43360</v>
      </c>
      <c r="B189" s="12">
        <v>11017.254901960783</v>
      </c>
      <c r="C189" s="5">
        <v>109</v>
      </c>
      <c r="D189" s="5">
        <v>172</v>
      </c>
      <c r="E189" s="5">
        <v>48</v>
      </c>
      <c r="H189"/>
    </row>
    <row r="190" spans="1:8" x14ac:dyDescent="0.25">
      <c r="A190" s="4">
        <v>43395</v>
      </c>
      <c r="B190" s="12">
        <v>10329.411764705883</v>
      </c>
      <c r="C190" s="5">
        <v>102</v>
      </c>
      <c r="D190" s="5">
        <v>287</v>
      </c>
      <c r="E190" s="5">
        <v>86</v>
      </c>
      <c r="H190"/>
    </row>
    <row r="191" spans="1:8" x14ac:dyDescent="0.25">
      <c r="A191" s="4">
        <v>43430</v>
      </c>
      <c r="B191" s="12">
        <v>6909.4117647058829</v>
      </c>
      <c r="C191" s="5">
        <v>67</v>
      </c>
      <c r="D191" s="5">
        <v>235</v>
      </c>
      <c r="E191" s="5">
        <v>68</v>
      </c>
      <c r="H191"/>
    </row>
    <row r="192" spans="1:8" x14ac:dyDescent="0.25">
      <c r="A192" s="4">
        <v>43465</v>
      </c>
      <c r="B192" s="12">
        <v>11032.1568627451</v>
      </c>
      <c r="C192" s="5">
        <v>109</v>
      </c>
      <c r="D192" s="5">
        <v>266</v>
      </c>
      <c r="E192" s="5">
        <v>70</v>
      </c>
      <c r="H192"/>
    </row>
    <row r="193" spans="1:8" x14ac:dyDescent="0.25">
      <c r="A193" s="4">
        <v>43500</v>
      </c>
      <c r="B193" s="12">
        <v>10678.431372549019</v>
      </c>
      <c r="C193" s="5">
        <v>106</v>
      </c>
      <c r="D193" s="5">
        <v>257</v>
      </c>
      <c r="E193" s="5">
        <v>110</v>
      </c>
      <c r="H193"/>
    </row>
    <row r="194" spans="1:8" x14ac:dyDescent="0.25">
      <c r="A194" s="4">
        <v>43115</v>
      </c>
      <c r="B194" s="12">
        <v>9838.4313725490192</v>
      </c>
      <c r="C194" s="5">
        <v>97</v>
      </c>
      <c r="D194" s="5">
        <v>152</v>
      </c>
      <c r="E194" s="5">
        <v>62</v>
      </c>
      <c r="H194"/>
    </row>
    <row r="195" spans="1:8" x14ac:dyDescent="0.25">
      <c r="A195" s="4">
        <v>43150</v>
      </c>
      <c r="B195" s="12">
        <v>6531.3725490196084</v>
      </c>
      <c r="C195" s="5">
        <v>64</v>
      </c>
      <c r="D195" s="5">
        <v>72</v>
      </c>
      <c r="E195" s="5">
        <v>32</v>
      </c>
      <c r="H195"/>
    </row>
    <row r="196" spans="1:8" x14ac:dyDescent="0.25">
      <c r="A196" s="4">
        <v>43185</v>
      </c>
      <c r="B196" s="12">
        <v>9009.0196078431381</v>
      </c>
      <c r="C196" s="5">
        <v>89</v>
      </c>
      <c r="D196" s="5">
        <v>109</v>
      </c>
      <c r="E196" s="5">
        <v>108</v>
      </c>
      <c r="H196"/>
    </row>
    <row r="197" spans="1:8" x14ac:dyDescent="0.25">
      <c r="A197" s="4">
        <v>43220</v>
      </c>
      <c r="B197" s="12">
        <v>8187.0588235294117</v>
      </c>
      <c r="C197" s="5">
        <v>80</v>
      </c>
      <c r="D197" s="5">
        <v>121</v>
      </c>
      <c r="E197" s="5">
        <v>92</v>
      </c>
      <c r="H197"/>
    </row>
    <row r="198" spans="1:8" x14ac:dyDescent="0.25">
      <c r="A198" s="4">
        <v>43255</v>
      </c>
      <c r="B198" s="12">
        <v>7505.8823529411766</v>
      </c>
      <c r="C198" s="5">
        <v>73</v>
      </c>
      <c r="D198" s="5">
        <v>288</v>
      </c>
      <c r="E198" s="5">
        <v>64</v>
      </c>
      <c r="H198"/>
    </row>
    <row r="199" spans="1:8" x14ac:dyDescent="0.25">
      <c r="A199" s="4">
        <v>43290</v>
      </c>
      <c r="B199" s="12">
        <v>9392.1568627450979</v>
      </c>
      <c r="C199" s="5">
        <v>92</v>
      </c>
      <c r="D199" s="5">
        <v>308</v>
      </c>
      <c r="E199" s="5">
        <v>104</v>
      </c>
      <c r="H199"/>
    </row>
    <row r="200" spans="1:8" x14ac:dyDescent="0.25">
      <c r="A200" s="4">
        <v>43325</v>
      </c>
      <c r="B200" s="12">
        <v>10095.686274509804</v>
      </c>
      <c r="C200" s="5">
        <v>100</v>
      </c>
      <c r="D200" s="5">
        <v>294</v>
      </c>
      <c r="E200" s="5">
        <v>106</v>
      </c>
      <c r="H200"/>
    </row>
    <row r="201" spans="1:8" x14ac:dyDescent="0.25">
      <c r="A201" s="4">
        <v>43360</v>
      </c>
      <c r="B201" s="12">
        <v>11594.50980392157</v>
      </c>
      <c r="C201" s="5">
        <v>115</v>
      </c>
      <c r="D201" s="5">
        <v>94</v>
      </c>
      <c r="E201" s="5">
        <v>76</v>
      </c>
      <c r="H201"/>
    </row>
    <row r="202" spans="1:8" x14ac:dyDescent="0.25">
      <c r="A202" s="4">
        <v>43395</v>
      </c>
      <c r="B202" s="12">
        <v>7002.3529411764712</v>
      </c>
      <c r="C202" s="5">
        <v>68</v>
      </c>
      <c r="D202" s="5">
        <v>71</v>
      </c>
      <c r="E202" s="5">
        <v>60</v>
      </c>
      <c r="H202"/>
    </row>
    <row r="203" spans="1:8" x14ac:dyDescent="0.25">
      <c r="A203" s="4">
        <v>43430</v>
      </c>
      <c r="B203" s="12">
        <v>10530.196078431372</v>
      </c>
      <c r="C203" s="5">
        <v>104</v>
      </c>
      <c r="D203" s="5">
        <v>59</v>
      </c>
      <c r="E203" s="5">
        <v>74</v>
      </c>
      <c r="H203"/>
    </row>
    <row r="204" spans="1:8" x14ac:dyDescent="0.25">
      <c r="A204" s="4">
        <v>43465</v>
      </c>
      <c r="B204" s="12">
        <v>11242.35294117647</v>
      </c>
      <c r="C204" s="5">
        <v>112</v>
      </c>
      <c r="D204" s="5">
        <v>97</v>
      </c>
      <c r="E204" s="5">
        <v>100</v>
      </c>
      <c r="H204"/>
    </row>
    <row r="205" spans="1:8" x14ac:dyDescent="0.25">
      <c r="A205" s="4">
        <v>43500</v>
      </c>
      <c r="B205" s="12">
        <v>6770.1960784313733</v>
      </c>
      <c r="C205" s="5">
        <v>66</v>
      </c>
      <c r="D205" s="5">
        <v>94</v>
      </c>
      <c r="E205" s="5">
        <v>38</v>
      </c>
      <c r="H205"/>
    </row>
    <row r="206" spans="1:8" x14ac:dyDescent="0.25">
      <c r="A206" s="4">
        <v>43115</v>
      </c>
      <c r="B206" s="12">
        <v>7367.4509803921565</v>
      </c>
      <c r="C206" s="5">
        <v>72</v>
      </c>
      <c r="D206" s="5">
        <v>149</v>
      </c>
      <c r="E206" s="5">
        <v>86</v>
      </c>
      <c r="H206"/>
    </row>
    <row r="207" spans="1:8" x14ac:dyDescent="0.25">
      <c r="A207" s="4">
        <v>43150</v>
      </c>
      <c r="B207" s="12">
        <v>11610.196078431372</v>
      </c>
      <c r="C207" s="5">
        <v>115</v>
      </c>
      <c r="D207" s="5">
        <v>200</v>
      </c>
      <c r="E207" s="5">
        <v>68</v>
      </c>
      <c r="H207"/>
    </row>
    <row r="208" spans="1:8" x14ac:dyDescent="0.25">
      <c r="A208" s="4">
        <v>43185</v>
      </c>
      <c r="B208" s="12">
        <v>5126.2745098039213</v>
      </c>
      <c r="C208" s="5">
        <v>49</v>
      </c>
      <c r="D208" s="5">
        <v>116</v>
      </c>
      <c r="E208" s="5">
        <v>22</v>
      </c>
      <c r="H208"/>
    </row>
    <row r="209" spans="1:8" x14ac:dyDescent="0.25">
      <c r="A209" s="4">
        <v>43220</v>
      </c>
      <c r="B209" s="12">
        <v>8684.7058823529405</v>
      </c>
      <c r="C209" s="5">
        <v>85</v>
      </c>
      <c r="D209" s="5">
        <v>302</v>
      </c>
      <c r="E209" s="5">
        <v>76</v>
      </c>
      <c r="H209"/>
    </row>
    <row r="210" spans="1:8" x14ac:dyDescent="0.25">
      <c r="A210" s="4">
        <v>43255</v>
      </c>
      <c r="B210" s="12">
        <v>6187.4509803921565</v>
      </c>
      <c r="C210" s="5">
        <v>60</v>
      </c>
      <c r="D210" s="5">
        <v>127</v>
      </c>
      <c r="E210" s="5">
        <v>68</v>
      </c>
      <c r="H210"/>
    </row>
    <row r="211" spans="1:8" x14ac:dyDescent="0.25">
      <c r="A211" s="4">
        <v>43290</v>
      </c>
      <c r="B211" s="12">
        <v>11973.725490196079</v>
      </c>
      <c r="C211" s="5">
        <v>119</v>
      </c>
      <c r="D211" s="5">
        <v>269</v>
      </c>
      <c r="E211" s="5">
        <v>68</v>
      </c>
      <c r="H211"/>
    </row>
    <row r="212" spans="1:8" x14ac:dyDescent="0.25">
      <c r="A212" s="4">
        <v>43325</v>
      </c>
      <c r="B212" s="12">
        <v>8771.3725490196084</v>
      </c>
      <c r="C212" s="5">
        <v>86</v>
      </c>
      <c r="D212" s="5">
        <v>100</v>
      </c>
      <c r="E212" s="5">
        <v>50</v>
      </c>
      <c r="H212"/>
    </row>
    <row r="213" spans="1:8" x14ac:dyDescent="0.25">
      <c r="A213" s="4">
        <v>43360</v>
      </c>
      <c r="B213" s="12">
        <v>6075.6862745098033</v>
      </c>
      <c r="C213" s="5">
        <v>59</v>
      </c>
      <c r="D213" s="5">
        <v>166</v>
      </c>
      <c r="E213" s="5">
        <v>74</v>
      </c>
      <c r="H213"/>
    </row>
    <row r="214" spans="1:8" x14ac:dyDescent="0.25">
      <c r="A214" s="4">
        <v>43395</v>
      </c>
      <c r="B214" s="12">
        <v>6181.9607843137264</v>
      </c>
      <c r="C214" s="5">
        <v>60</v>
      </c>
      <c r="D214" s="5">
        <v>90</v>
      </c>
      <c r="E214" s="5">
        <v>64</v>
      </c>
      <c r="H214"/>
    </row>
    <row r="215" spans="1:8" x14ac:dyDescent="0.25">
      <c r="A215" s="4">
        <v>43430</v>
      </c>
      <c r="B215" s="12">
        <v>5504.3137254901967</v>
      </c>
      <c r="C215" s="5">
        <v>53</v>
      </c>
      <c r="D215" s="5">
        <v>277</v>
      </c>
      <c r="E215" s="5">
        <v>72</v>
      </c>
      <c r="H215"/>
    </row>
    <row r="216" spans="1:8" x14ac:dyDescent="0.25">
      <c r="A216" s="4">
        <v>43465</v>
      </c>
      <c r="B216" s="12">
        <v>11153.333333333334</v>
      </c>
      <c r="C216" s="5">
        <v>110</v>
      </c>
      <c r="D216" s="5">
        <v>296</v>
      </c>
      <c r="E216" s="5">
        <v>22</v>
      </c>
      <c r="H216"/>
    </row>
    <row r="217" spans="1:8" x14ac:dyDescent="0.25">
      <c r="A217" s="4">
        <v>43500</v>
      </c>
      <c r="B217" s="12">
        <v>10881.568627450981</v>
      </c>
      <c r="C217" s="5">
        <v>108</v>
      </c>
      <c r="D217" s="5">
        <v>42</v>
      </c>
      <c r="E217" s="5">
        <v>118</v>
      </c>
      <c r="H217"/>
    </row>
    <row r="218" spans="1:8" x14ac:dyDescent="0.25">
      <c r="A218" s="4">
        <v>43101</v>
      </c>
      <c r="B218" s="12">
        <v>7576.4705882352946</v>
      </c>
      <c r="C218" s="5">
        <v>113</v>
      </c>
      <c r="D218" s="5">
        <v>73</v>
      </c>
      <c r="E218" s="5">
        <v>24</v>
      </c>
      <c r="H218"/>
    </row>
    <row r="219" spans="1:8" x14ac:dyDescent="0.25">
      <c r="A219" s="4">
        <v>43136</v>
      </c>
      <c r="B219" s="12">
        <v>3899.2156862745101</v>
      </c>
      <c r="C219" s="5">
        <v>56</v>
      </c>
      <c r="D219" s="5">
        <v>116</v>
      </c>
      <c r="E219" s="5">
        <v>62</v>
      </c>
      <c r="H219"/>
    </row>
    <row r="220" spans="1:8" x14ac:dyDescent="0.25">
      <c r="A220" s="4">
        <v>43171</v>
      </c>
      <c r="B220" s="12">
        <v>5934.9019607843138</v>
      </c>
      <c r="C220" s="5">
        <v>88</v>
      </c>
      <c r="D220" s="5">
        <v>98</v>
      </c>
      <c r="E220" s="5">
        <v>58</v>
      </c>
      <c r="H220"/>
    </row>
    <row r="221" spans="1:8" x14ac:dyDescent="0.25">
      <c r="A221" s="4">
        <v>43206</v>
      </c>
      <c r="B221" s="12">
        <v>6392.1568627450979</v>
      </c>
      <c r="C221" s="5">
        <v>95</v>
      </c>
      <c r="D221" s="5">
        <v>31</v>
      </c>
      <c r="E221" s="5">
        <v>32</v>
      </c>
      <c r="H221"/>
    </row>
    <row r="222" spans="1:8" x14ac:dyDescent="0.25">
      <c r="A222" s="4">
        <v>43241</v>
      </c>
      <c r="B222" s="12">
        <v>4583.9215686274511</v>
      </c>
      <c r="C222" s="5">
        <v>67</v>
      </c>
      <c r="D222" s="5">
        <v>8</v>
      </c>
      <c r="E222" s="5">
        <v>20</v>
      </c>
      <c r="H222"/>
    </row>
    <row r="223" spans="1:8" x14ac:dyDescent="0.25">
      <c r="A223" s="4">
        <v>43276</v>
      </c>
      <c r="B223" s="12">
        <v>3342.3529411764707</v>
      </c>
      <c r="C223" s="5">
        <v>48</v>
      </c>
      <c r="D223" s="5">
        <v>73</v>
      </c>
      <c r="E223" s="5">
        <v>106</v>
      </c>
      <c r="H223"/>
    </row>
    <row r="224" spans="1:8" x14ac:dyDescent="0.25">
      <c r="A224" s="4">
        <v>43311</v>
      </c>
      <c r="B224" s="12">
        <v>6164.3137254901967</v>
      </c>
      <c r="C224" s="5">
        <v>91</v>
      </c>
      <c r="D224" s="5">
        <v>67</v>
      </c>
      <c r="E224" s="5">
        <v>76</v>
      </c>
      <c r="H224"/>
    </row>
    <row r="225" spans="1:8" x14ac:dyDescent="0.25">
      <c r="A225" s="4">
        <v>43346</v>
      </c>
      <c r="B225" s="12">
        <v>5475.6862745098033</v>
      </c>
      <c r="C225" s="5">
        <v>80</v>
      </c>
      <c r="D225" s="5">
        <v>160</v>
      </c>
      <c r="E225" s="5">
        <v>68</v>
      </c>
      <c r="H225"/>
    </row>
    <row r="226" spans="1:8" x14ac:dyDescent="0.25">
      <c r="A226" s="4">
        <v>43381</v>
      </c>
      <c r="B226" s="12">
        <v>4143.5294117647063</v>
      </c>
      <c r="C226" s="5">
        <v>60</v>
      </c>
      <c r="D226" s="5">
        <v>162</v>
      </c>
      <c r="E226" s="5">
        <v>104</v>
      </c>
      <c r="H226"/>
    </row>
    <row r="227" spans="1:8" x14ac:dyDescent="0.25">
      <c r="A227" s="4">
        <v>43416</v>
      </c>
      <c r="B227" s="12">
        <v>4446.2745098039222</v>
      </c>
      <c r="C227" s="5">
        <v>65</v>
      </c>
      <c r="D227" s="5">
        <v>110</v>
      </c>
      <c r="E227" s="5">
        <v>14</v>
      </c>
      <c r="H227"/>
    </row>
    <row r="228" spans="1:8" x14ac:dyDescent="0.25">
      <c r="A228" s="4">
        <v>43451</v>
      </c>
      <c r="B228" s="12">
        <v>6634.9019607843138</v>
      </c>
      <c r="C228" s="5">
        <v>98</v>
      </c>
      <c r="D228" s="5">
        <v>70</v>
      </c>
      <c r="E228" s="5">
        <v>24</v>
      </c>
      <c r="H228"/>
    </row>
    <row r="229" spans="1:8" x14ac:dyDescent="0.25">
      <c r="A229" s="4">
        <v>43486</v>
      </c>
      <c r="B229" s="12">
        <v>6565.8823529411766</v>
      </c>
      <c r="C229" s="5">
        <v>97</v>
      </c>
      <c r="D229" s="5">
        <v>114</v>
      </c>
      <c r="E229" s="5">
        <v>92</v>
      </c>
      <c r="H229"/>
    </row>
    <row r="230" spans="1:8" x14ac:dyDescent="0.25">
      <c r="A230" s="4">
        <v>43101</v>
      </c>
      <c r="B230" s="12">
        <v>7357.254901960785</v>
      </c>
      <c r="C230" s="5">
        <v>109</v>
      </c>
      <c r="D230" s="5">
        <v>158</v>
      </c>
      <c r="E230" s="5">
        <v>14</v>
      </c>
      <c r="H230"/>
    </row>
    <row r="231" spans="1:8" x14ac:dyDescent="0.25">
      <c r="A231" s="4">
        <v>43136</v>
      </c>
      <c r="B231" s="12">
        <v>7801.5686274509799</v>
      </c>
      <c r="C231" s="5">
        <v>116</v>
      </c>
      <c r="D231" s="5">
        <v>20</v>
      </c>
      <c r="E231" s="5">
        <v>16</v>
      </c>
      <c r="H231"/>
    </row>
    <row r="232" spans="1:8" x14ac:dyDescent="0.25">
      <c r="A232" s="4">
        <v>43171</v>
      </c>
      <c r="B232" s="12">
        <v>4669.0196078431372</v>
      </c>
      <c r="C232" s="5">
        <v>68</v>
      </c>
      <c r="D232" s="5">
        <v>38</v>
      </c>
      <c r="E232" s="5">
        <v>112</v>
      </c>
      <c r="H232"/>
    </row>
    <row r="233" spans="1:8" x14ac:dyDescent="0.25">
      <c r="A233" s="4">
        <v>43206</v>
      </c>
      <c r="B233" s="12">
        <v>5943.9215686274511</v>
      </c>
      <c r="C233" s="5">
        <v>88</v>
      </c>
      <c r="D233" s="5">
        <v>148</v>
      </c>
      <c r="E233" s="5">
        <v>36</v>
      </c>
      <c r="H233"/>
    </row>
    <row r="234" spans="1:8" x14ac:dyDescent="0.25">
      <c r="A234" s="4">
        <v>43241</v>
      </c>
      <c r="B234" s="12">
        <v>5705.4901960784318</v>
      </c>
      <c r="C234" s="5">
        <v>84</v>
      </c>
      <c r="D234" s="5">
        <v>132</v>
      </c>
      <c r="E234" s="5">
        <v>36</v>
      </c>
      <c r="H234"/>
    </row>
    <row r="235" spans="1:8" x14ac:dyDescent="0.25">
      <c r="A235" s="4">
        <v>43276</v>
      </c>
      <c r="B235" s="12">
        <v>7200</v>
      </c>
      <c r="C235" s="5">
        <v>107</v>
      </c>
      <c r="D235" s="5">
        <v>151</v>
      </c>
      <c r="E235" s="5">
        <v>88</v>
      </c>
      <c r="H235"/>
    </row>
    <row r="236" spans="1:8" x14ac:dyDescent="0.25">
      <c r="A236" s="4">
        <v>43311</v>
      </c>
      <c r="B236" s="12">
        <v>5229.0196078431381</v>
      </c>
      <c r="C236" s="5">
        <v>77</v>
      </c>
      <c r="D236" s="5">
        <v>95</v>
      </c>
      <c r="E236" s="5">
        <v>108</v>
      </c>
      <c r="H236"/>
    </row>
    <row r="237" spans="1:8" x14ac:dyDescent="0.25">
      <c r="A237" s="4">
        <v>43346</v>
      </c>
      <c r="B237" s="12">
        <v>4593.7254901960787</v>
      </c>
      <c r="C237" s="5">
        <v>67</v>
      </c>
      <c r="D237" s="5">
        <v>59</v>
      </c>
      <c r="E237" s="5">
        <v>50</v>
      </c>
      <c r="H237"/>
    </row>
    <row r="238" spans="1:8" x14ac:dyDescent="0.25">
      <c r="A238" s="4">
        <v>43381</v>
      </c>
      <c r="B238" s="12">
        <v>7274.5098039215682</v>
      </c>
      <c r="C238" s="5">
        <v>108</v>
      </c>
      <c r="D238" s="5">
        <v>131</v>
      </c>
      <c r="E238" s="5">
        <v>60</v>
      </c>
      <c r="H238"/>
    </row>
    <row r="239" spans="1:8" x14ac:dyDescent="0.25">
      <c r="A239" s="4">
        <v>43416</v>
      </c>
      <c r="B239" s="12">
        <v>5927.8431372549021</v>
      </c>
      <c r="C239" s="5">
        <v>88</v>
      </c>
      <c r="D239" s="5">
        <v>65</v>
      </c>
      <c r="E239" s="5">
        <v>22</v>
      </c>
      <c r="H239"/>
    </row>
    <row r="240" spans="1:8" x14ac:dyDescent="0.25">
      <c r="A240" s="4">
        <v>43451</v>
      </c>
      <c r="B240" s="12">
        <v>7175.6862745098042</v>
      </c>
      <c r="C240" s="5">
        <v>107</v>
      </c>
      <c r="D240" s="5">
        <v>23</v>
      </c>
      <c r="E240" s="5">
        <v>104</v>
      </c>
      <c r="H240"/>
    </row>
    <row r="241" spans="1:8" x14ac:dyDescent="0.25">
      <c r="A241" s="4">
        <v>43486</v>
      </c>
      <c r="B241" s="12">
        <v>7587.0588235294117</v>
      </c>
      <c r="C241" s="5">
        <v>113</v>
      </c>
      <c r="D241" s="5">
        <v>125</v>
      </c>
      <c r="E241" s="5">
        <v>72</v>
      </c>
      <c r="H241"/>
    </row>
    <row r="242" spans="1:8" x14ac:dyDescent="0.25">
      <c r="A242" s="4">
        <v>43101</v>
      </c>
      <c r="B242" s="12">
        <v>3897.6470588235297</v>
      </c>
      <c r="C242" s="5">
        <v>56</v>
      </c>
      <c r="D242" s="5">
        <v>112</v>
      </c>
      <c r="E242" s="5">
        <v>12</v>
      </c>
      <c r="H242"/>
    </row>
    <row r="243" spans="1:8" x14ac:dyDescent="0.25">
      <c r="A243" s="4">
        <v>43136</v>
      </c>
      <c r="B243" s="12">
        <v>6331.3725490196084</v>
      </c>
      <c r="C243" s="5">
        <v>94</v>
      </c>
      <c r="D243" s="5">
        <v>121</v>
      </c>
      <c r="E243" s="5">
        <v>76</v>
      </c>
      <c r="H243"/>
    </row>
    <row r="244" spans="1:8" x14ac:dyDescent="0.25">
      <c r="A244" s="4">
        <v>43171</v>
      </c>
      <c r="B244" s="12">
        <v>4360.3921568627457</v>
      </c>
      <c r="C244" s="5">
        <v>64</v>
      </c>
      <c r="D244" s="5">
        <v>71</v>
      </c>
      <c r="E244" s="5">
        <v>28</v>
      </c>
      <c r="H244"/>
    </row>
    <row r="245" spans="1:8" x14ac:dyDescent="0.25">
      <c r="A245" s="4">
        <v>43206</v>
      </c>
      <c r="B245" s="12">
        <v>3335.6862745098042</v>
      </c>
      <c r="C245" s="5">
        <v>48</v>
      </c>
      <c r="D245" s="5">
        <v>41</v>
      </c>
      <c r="E245" s="5">
        <v>70</v>
      </c>
      <c r="H245"/>
    </row>
    <row r="246" spans="1:8" x14ac:dyDescent="0.25">
      <c r="A246" s="4">
        <v>43241</v>
      </c>
      <c r="B246" s="12">
        <v>7042.3529411764712</v>
      </c>
      <c r="C246" s="5">
        <v>104</v>
      </c>
      <c r="D246" s="5">
        <v>151</v>
      </c>
      <c r="E246" s="5">
        <v>38</v>
      </c>
      <c r="H246"/>
    </row>
    <row r="247" spans="1:8" x14ac:dyDescent="0.25">
      <c r="A247" s="4">
        <v>43276</v>
      </c>
      <c r="B247" s="12">
        <v>3886.2745098039218</v>
      </c>
      <c r="C247" s="5">
        <v>56</v>
      </c>
      <c r="D247" s="5">
        <v>46</v>
      </c>
      <c r="E247" s="5">
        <v>118</v>
      </c>
      <c r="H247"/>
    </row>
    <row r="248" spans="1:8" x14ac:dyDescent="0.25">
      <c r="A248" s="4">
        <v>43311</v>
      </c>
      <c r="B248" s="12">
        <v>4143.5294117647063</v>
      </c>
      <c r="C248" s="5">
        <v>60</v>
      </c>
      <c r="D248" s="5">
        <v>162</v>
      </c>
      <c r="E248" s="5">
        <v>108</v>
      </c>
      <c r="H248"/>
    </row>
    <row r="249" spans="1:8" x14ac:dyDescent="0.25">
      <c r="A249" s="4">
        <v>43346</v>
      </c>
      <c r="B249" s="12">
        <v>6473.7254901960787</v>
      </c>
      <c r="C249" s="5">
        <v>96</v>
      </c>
      <c r="D249" s="5">
        <v>47</v>
      </c>
      <c r="E249" s="5">
        <v>36</v>
      </c>
      <c r="H249"/>
    </row>
    <row r="250" spans="1:8" x14ac:dyDescent="0.25">
      <c r="A250" s="4">
        <v>43381</v>
      </c>
      <c r="B250" s="12">
        <v>6170.588235294118</v>
      </c>
      <c r="C250" s="5">
        <v>91</v>
      </c>
      <c r="D250" s="5">
        <v>100</v>
      </c>
      <c r="E250" s="5">
        <v>84</v>
      </c>
      <c r="H250"/>
    </row>
    <row r="251" spans="1:8" x14ac:dyDescent="0.25">
      <c r="A251" s="4">
        <v>43416</v>
      </c>
      <c r="B251" s="12">
        <v>6175.6862745098033</v>
      </c>
      <c r="C251" s="5">
        <v>91</v>
      </c>
      <c r="D251" s="5">
        <v>127</v>
      </c>
      <c r="E251" s="5">
        <v>52</v>
      </c>
      <c r="H251"/>
    </row>
    <row r="252" spans="1:8" x14ac:dyDescent="0.25">
      <c r="A252" s="4">
        <v>43451</v>
      </c>
      <c r="B252" s="12">
        <v>4039.2156862745101</v>
      </c>
      <c r="C252" s="5">
        <v>59</v>
      </c>
      <c r="D252" s="5">
        <v>32</v>
      </c>
      <c r="E252" s="5">
        <v>22</v>
      </c>
      <c r="H252"/>
    </row>
    <row r="253" spans="1:8" x14ac:dyDescent="0.25">
      <c r="A253" s="4">
        <v>43486</v>
      </c>
      <c r="B253" s="12">
        <v>4209.4117647058829</v>
      </c>
      <c r="C253" s="5">
        <v>61</v>
      </c>
      <c r="D253" s="5">
        <v>102</v>
      </c>
      <c r="E253" s="5">
        <v>20</v>
      </c>
      <c r="H253"/>
    </row>
    <row r="254" spans="1:8" x14ac:dyDescent="0.25">
      <c r="A254" s="4">
        <v>43101</v>
      </c>
      <c r="B254" s="12">
        <v>4287.0588235294117</v>
      </c>
      <c r="C254" s="5">
        <v>62</v>
      </c>
      <c r="D254" s="5">
        <v>97</v>
      </c>
      <c r="E254" s="5">
        <v>22</v>
      </c>
      <c r="H254"/>
    </row>
    <row r="255" spans="1:8" x14ac:dyDescent="0.25">
      <c r="A255" s="4">
        <v>43136</v>
      </c>
      <c r="B255" s="12">
        <v>7496.4705882352946</v>
      </c>
      <c r="C255" s="5">
        <v>112</v>
      </c>
      <c r="D255" s="5">
        <v>59</v>
      </c>
      <c r="E255" s="5">
        <v>112</v>
      </c>
      <c r="H255"/>
    </row>
    <row r="256" spans="1:8" x14ac:dyDescent="0.25">
      <c r="A256" s="4">
        <v>43171</v>
      </c>
      <c r="B256" s="12">
        <v>7739.6078431372553</v>
      </c>
      <c r="C256" s="5">
        <v>115</v>
      </c>
      <c r="D256" s="5">
        <v>104</v>
      </c>
      <c r="E256" s="5">
        <v>32</v>
      </c>
      <c r="H256"/>
    </row>
    <row r="257" spans="1:8" x14ac:dyDescent="0.25">
      <c r="A257" s="4">
        <v>43206</v>
      </c>
      <c r="B257" s="12">
        <v>6487.0588235294117</v>
      </c>
      <c r="C257" s="5">
        <v>96</v>
      </c>
      <c r="D257" s="5">
        <v>114</v>
      </c>
      <c r="E257" s="5">
        <v>70</v>
      </c>
      <c r="H257"/>
    </row>
    <row r="258" spans="1:8" x14ac:dyDescent="0.25">
      <c r="A258" s="4">
        <v>43241</v>
      </c>
      <c r="B258" s="12">
        <v>6647.8431372549021</v>
      </c>
      <c r="C258" s="5">
        <v>98</v>
      </c>
      <c r="D258" s="5">
        <v>134</v>
      </c>
      <c r="E258" s="5">
        <v>96</v>
      </c>
      <c r="H258"/>
    </row>
    <row r="259" spans="1:8" x14ac:dyDescent="0.25">
      <c r="A259" s="4">
        <v>43276</v>
      </c>
      <c r="B259" s="12">
        <v>5763.1372549019616</v>
      </c>
      <c r="C259" s="5">
        <v>85</v>
      </c>
      <c r="D259" s="5">
        <v>24</v>
      </c>
      <c r="E259" s="5">
        <v>14</v>
      </c>
      <c r="H259"/>
    </row>
    <row r="260" spans="1:8" x14ac:dyDescent="0.25">
      <c r="A260" s="4">
        <v>43311</v>
      </c>
      <c r="B260" s="12">
        <v>4670.1960784313724</v>
      </c>
      <c r="C260" s="5">
        <v>68</v>
      </c>
      <c r="D260" s="5">
        <v>52</v>
      </c>
      <c r="E260" s="5">
        <v>14</v>
      </c>
      <c r="H260"/>
    </row>
    <row r="261" spans="1:8" x14ac:dyDescent="0.25">
      <c r="A261" s="4">
        <v>43346</v>
      </c>
      <c r="B261" s="12">
        <v>7175.6862745098042</v>
      </c>
      <c r="C261" s="5">
        <v>107</v>
      </c>
      <c r="D261" s="5">
        <v>29</v>
      </c>
      <c r="E261" s="5">
        <v>12</v>
      </c>
      <c r="H261"/>
    </row>
    <row r="262" spans="1:8" x14ac:dyDescent="0.25">
      <c r="A262" s="4">
        <v>43381</v>
      </c>
      <c r="B262" s="12">
        <v>6079.6078431372553</v>
      </c>
      <c r="C262" s="5">
        <v>90</v>
      </c>
      <c r="D262" s="5">
        <v>32</v>
      </c>
      <c r="E262" s="5">
        <v>92</v>
      </c>
      <c r="H262"/>
    </row>
    <row r="263" spans="1:8" x14ac:dyDescent="0.25">
      <c r="A263" s="4">
        <v>43416</v>
      </c>
      <c r="B263" s="12">
        <v>4364.3137254901958</v>
      </c>
      <c r="C263" s="5">
        <v>64</v>
      </c>
      <c r="D263" s="5">
        <v>90</v>
      </c>
      <c r="E263" s="5">
        <v>28</v>
      </c>
      <c r="H263"/>
    </row>
    <row r="264" spans="1:8" x14ac:dyDescent="0.25">
      <c r="A264" s="4">
        <v>43451</v>
      </c>
      <c r="B264" s="12">
        <v>6724.7058823529414</v>
      </c>
      <c r="C264" s="5">
        <v>100</v>
      </c>
      <c r="D264" s="5">
        <v>130</v>
      </c>
      <c r="E264" s="5">
        <v>26</v>
      </c>
      <c r="H264"/>
    </row>
    <row r="265" spans="1:8" x14ac:dyDescent="0.25">
      <c r="A265" s="4">
        <v>43486</v>
      </c>
      <c r="B265" s="12">
        <v>7107.4509803921565</v>
      </c>
      <c r="C265" s="5">
        <v>106</v>
      </c>
      <c r="D265" s="5">
        <v>76</v>
      </c>
      <c r="E265" s="5">
        <v>112</v>
      </c>
      <c r="H265"/>
    </row>
    <row r="266" spans="1:8" x14ac:dyDescent="0.25">
      <c r="A266" s="4">
        <v>43101</v>
      </c>
      <c r="B266" s="12">
        <v>6404.3137254901967</v>
      </c>
      <c r="C266" s="5">
        <v>95</v>
      </c>
      <c r="D266" s="5">
        <v>92</v>
      </c>
      <c r="E266" s="5">
        <v>72</v>
      </c>
      <c r="H266"/>
    </row>
    <row r="267" spans="1:8" x14ac:dyDescent="0.25">
      <c r="A267" s="4">
        <v>43136</v>
      </c>
      <c r="B267" s="12">
        <v>4510.9803921568628</v>
      </c>
      <c r="C267" s="5">
        <v>66</v>
      </c>
      <c r="D267" s="5">
        <v>32</v>
      </c>
      <c r="E267" s="5">
        <v>92</v>
      </c>
      <c r="H267"/>
    </row>
    <row r="268" spans="1:8" x14ac:dyDescent="0.25">
      <c r="A268" s="4">
        <v>43171</v>
      </c>
      <c r="B268" s="12">
        <v>6624.3137254901967</v>
      </c>
      <c r="C268" s="5">
        <v>98</v>
      </c>
      <c r="D268" s="5">
        <v>13</v>
      </c>
      <c r="E268" s="5">
        <v>44</v>
      </c>
      <c r="H268"/>
    </row>
    <row r="269" spans="1:8" x14ac:dyDescent="0.25">
      <c r="A269" s="4">
        <v>43206</v>
      </c>
      <c r="B269" s="12">
        <v>6160.7843137254904</v>
      </c>
      <c r="C269" s="5">
        <v>91</v>
      </c>
      <c r="D269" s="5">
        <v>53</v>
      </c>
      <c r="E269" s="5">
        <v>16</v>
      </c>
      <c r="H269"/>
    </row>
    <row r="270" spans="1:8" x14ac:dyDescent="0.25">
      <c r="A270" s="4">
        <v>43241</v>
      </c>
      <c r="B270" s="12">
        <v>7889.8039215686276</v>
      </c>
      <c r="C270" s="5">
        <v>118</v>
      </c>
      <c r="D270" s="5">
        <v>71</v>
      </c>
      <c r="E270" s="5">
        <v>20</v>
      </c>
      <c r="H270"/>
    </row>
    <row r="271" spans="1:8" x14ac:dyDescent="0.25">
      <c r="A271" s="4">
        <v>43276</v>
      </c>
      <c r="B271" s="12">
        <v>6408.2352941176468</v>
      </c>
      <c r="C271" s="5">
        <v>95</v>
      </c>
      <c r="D271" s="5">
        <v>114</v>
      </c>
      <c r="E271" s="5">
        <v>48</v>
      </c>
      <c r="H271"/>
    </row>
    <row r="272" spans="1:8" x14ac:dyDescent="0.25">
      <c r="A272" s="4">
        <v>43311</v>
      </c>
      <c r="B272" s="12">
        <v>5063.1372549019616</v>
      </c>
      <c r="C272" s="5">
        <v>74</v>
      </c>
      <c r="D272" s="5">
        <v>49</v>
      </c>
      <c r="E272" s="5">
        <v>86</v>
      </c>
      <c r="H272"/>
    </row>
    <row r="273" spans="1:8" x14ac:dyDescent="0.25">
      <c r="A273" s="4">
        <v>43346</v>
      </c>
      <c r="B273" s="12">
        <v>4994.1176470588234</v>
      </c>
      <c r="C273" s="5">
        <v>73</v>
      </c>
      <c r="D273" s="5">
        <v>97</v>
      </c>
      <c r="E273" s="5">
        <v>112</v>
      </c>
      <c r="H273"/>
    </row>
    <row r="274" spans="1:8" x14ac:dyDescent="0.25">
      <c r="A274" s="4">
        <v>43381</v>
      </c>
      <c r="B274" s="12">
        <v>5396.8627450980393</v>
      </c>
      <c r="C274" s="5">
        <v>79</v>
      </c>
      <c r="D274" s="5">
        <v>152</v>
      </c>
      <c r="E274" s="5">
        <v>112</v>
      </c>
      <c r="H274"/>
    </row>
    <row r="275" spans="1:8" x14ac:dyDescent="0.25">
      <c r="A275" s="4">
        <v>43416</v>
      </c>
      <c r="B275" s="12">
        <v>3494.9019607843138</v>
      </c>
      <c r="C275" s="5">
        <v>50</v>
      </c>
      <c r="D275" s="5">
        <v>55</v>
      </c>
      <c r="E275" s="5">
        <v>14</v>
      </c>
      <c r="H275"/>
    </row>
    <row r="276" spans="1:8" x14ac:dyDescent="0.25">
      <c r="A276" s="4">
        <v>43451</v>
      </c>
      <c r="B276" s="12">
        <v>4364.7058823529414</v>
      </c>
      <c r="C276" s="5">
        <v>64</v>
      </c>
      <c r="D276" s="5">
        <v>91</v>
      </c>
      <c r="E276" s="5">
        <v>50</v>
      </c>
      <c r="H276"/>
    </row>
    <row r="277" spans="1:8" x14ac:dyDescent="0.25">
      <c r="A277" s="4">
        <v>43486</v>
      </c>
      <c r="B277" s="12">
        <v>4197.2549019607841</v>
      </c>
      <c r="C277" s="5">
        <v>61</v>
      </c>
      <c r="D277" s="5">
        <v>34</v>
      </c>
      <c r="E277" s="5">
        <v>58</v>
      </c>
      <c r="H277"/>
    </row>
    <row r="278" spans="1:8" x14ac:dyDescent="0.25">
      <c r="A278" s="4">
        <v>43101</v>
      </c>
      <c r="B278" s="12">
        <v>5842.3529411764712</v>
      </c>
      <c r="C278" s="5">
        <v>86</v>
      </c>
      <c r="D278" s="5">
        <v>24</v>
      </c>
      <c r="E278" s="5">
        <v>76</v>
      </c>
      <c r="H278"/>
    </row>
    <row r="279" spans="1:8" x14ac:dyDescent="0.25">
      <c r="A279" s="4">
        <v>43136</v>
      </c>
      <c r="B279" s="12">
        <v>7592.1568627450979</v>
      </c>
      <c r="C279" s="5">
        <v>113</v>
      </c>
      <c r="D279" s="5">
        <v>149</v>
      </c>
      <c r="E279" s="5">
        <v>116</v>
      </c>
      <c r="H279"/>
    </row>
    <row r="280" spans="1:8" x14ac:dyDescent="0.25">
      <c r="A280" s="4">
        <v>43171</v>
      </c>
      <c r="B280" s="12">
        <v>3894.9019607843138</v>
      </c>
      <c r="C280" s="5">
        <v>56</v>
      </c>
      <c r="D280" s="5">
        <v>91</v>
      </c>
      <c r="E280" s="5">
        <v>108</v>
      </c>
      <c r="H280"/>
    </row>
    <row r="281" spans="1:8" x14ac:dyDescent="0.25">
      <c r="A281" s="4">
        <v>43206</v>
      </c>
      <c r="B281" s="12">
        <v>5762.3529411764712</v>
      </c>
      <c r="C281" s="5">
        <v>85</v>
      </c>
      <c r="D281" s="5">
        <v>17</v>
      </c>
      <c r="E281" s="5">
        <v>60</v>
      </c>
      <c r="H281"/>
    </row>
    <row r="282" spans="1:8" x14ac:dyDescent="0.25">
      <c r="A282" s="4">
        <v>43241</v>
      </c>
      <c r="B282" s="12">
        <v>5147.8431372549021</v>
      </c>
      <c r="C282" s="5">
        <v>76</v>
      </c>
      <c r="D282" s="5">
        <v>88</v>
      </c>
      <c r="E282" s="5">
        <v>20</v>
      </c>
      <c r="H282"/>
    </row>
    <row r="283" spans="1:8" x14ac:dyDescent="0.25">
      <c r="A283" s="4">
        <v>43276</v>
      </c>
      <c r="B283" s="12">
        <v>6547.0588235294117</v>
      </c>
      <c r="C283" s="5">
        <v>97</v>
      </c>
      <c r="D283" s="5">
        <v>19</v>
      </c>
      <c r="E283" s="5">
        <v>52</v>
      </c>
      <c r="H283"/>
    </row>
    <row r="284" spans="1:8" x14ac:dyDescent="0.25">
      <c r="A284" s="4">
        <v>43311</v>
      </c>
      <c r="B284" s="12">
        <v>7330.1960784313733</v>
      </c>
      <c r="C284" s="5">
        <v>109</v>
      </c>
      <c r="D284" s="5">
        <v>11</v>
      </c>
      <c r="E284" s="5">
        <v>82</v>
      </c>
      <c r="H284"/>
    </row>
    <row r="285" spans="1:8" x14ac:dyDescent="0.25">
      <c r="A285" s="4">
        <v>43346</v>
      </c>
      <c r="B285" s="12">
        <v>5229.8039215686276</v>
      </c>
      <c r="C285" s="5">
        <v>77</v>
      </c>
      <c r="D285" s="5">
        <v>100</v>
      </c>
      <c r="E285" s="5">
        <v>112</v>
      </c>
      <c r="H285"/>
    </row>
    <row r="286" spans="1:8" x14ac:dyDescent="0.25">
      <c r="A286" s="4">
        <v>43381</v>
      </c>
      <c r="B286" s="12">
        <v>6250.588235294118</v>
      </c>
      <c r="C286" s="5">
        <v>92</v>
      </c>
      <c r="D286" s="5">
        <v>104</v>
      </c>
      <c r="E286" s="5">
        <v>116</v>
      </c>
      <c r="H286"/>
    </row>
    <row r="287" spans="1:8" x14ac:dyDescent="0.25">
      <c r="A287" s="4">
        <v>43416</v>
      </c>
      <c r="B287" s="12">
        <v>4367.4509803921574</v>
      </c>
      <c r="C287" s="5">
        <v>64</v>
      </c>
      <c r="D287" s="5">
        <v>109</v>
      </c>
      <c r="E287" s="5">
        <v>12</v>
      </c>
      <c r="H287"/>
    </row>
    <row r="288" spans="1:8" x14ac:dyDescent="0.25">
      <c r="A288" s="4">
        <v>43451</v>
      </c>
      <c r="B288" s="12">
        <v>7668.2352941176468</v>
      </c>
      <c r="C288" s="5">
        <v>114</v>
      </c>
      <c r="D288" s="5">
        <v>139</v>
      </c>
      <c r="E288" s="5">
        <v>68</v>
      </c>
      <c r="H288"/>
    </row>
    <row r="289" spans="1:8" x14ac:dyDescent="0.25">
      <c r="A289" s="4">
        <v>43486</v>
      </c>
      <c r="B289" s="12">
        <v>4532.1568627450979</v>
      </c>
      <c r="C289" s="5">
        <v>66</v>
      </c>
      <c r="D289" s="5">
        <v>145</v>
      </c>
      <c r="E289" s="5">
        <v>82</v>
      </c>
      <c r="H289"/>
    </row>
    <row r="290" spans="1:8" x14ac:dyDescent="0.25">
      <c r="A290" s="4">
        <v>43108</v>
      </c>
      <c r="B290" s="12">
        <v>8450.6</v>
      </c>
      <c r="C290" s="5">
        <v>48</v>
      </c>
      <c r="D290" s="5">
        <v>181</v>
      </c>
      <c r="E290" s="5">
        <v>32</v>
      </c>
      <c r="H290"/>
    </row>
    <row r="291" spans="1:8" x14ac:dyDescent="0.25">
      <c r="A291" s="4">
        <v>43143</v>
      </c>
      <c r="B291" s="12">
        <v>12115.466666666667</v>
      </c>
      <c r="C291" s="5">
        <v>70</v>
      </c>
      <c r="D291" s="5">
        <v>168</v>
      </c>
      <c r="E291" s="5">
        <v>76</v>
      </c>
      <c r="H291"/>
    </row>
    <row r="292" spans="1:8" x14ac:dyDescent="0.25">
      <c r="A292" s="4">
        <v>43178</v>
      </c>
      <c r="B292" s="12">
        <v>15280.266666666668</v>
      </c>
      <c r="C292" s="5">
        <v>89</v>
      </c>
      <c r="D292" s="5">
        <v>162</v>
      </c>
      <c r="E292" s="5">
        <v>62</v>
      </c>
      <c r="H292"/>
    </row>
    <row r="293" spans="1:8" x14ac:dyDescent="0.25">
      <c r="A293" s="4">
        <v>43213</v>
      </c>
      <c r="B293" s="12">
        <v>8108.8</v>
      </c>
      <c r="C293" s="5">
        <v>46</v>
      </c>
      <c r="D293" s="5">
        <v>145</v>
      </c>
      <c r="E293" s="5">
        <v>54</v>
      </c>
      <c r="H293"/>
    </row>
    <row r="294" spans="1:8" x14ac:dyDescent="0.25">
      <c r="A294" s="4">
        <v>43248</v>
      </c>
      <c r="B294" s="12">
        <v>16250</v>
      </c>
      <c r="C294" s="5">
        <v>95</v>
      </c>
      <c r="D294" s="5">
        <v>41</v>
      </c>
      <c r="E294" s="5">
        <v>88</v>
      </c>
      <c r="H294"/>
    </row>
    <row r="295" spans="1:8" x14ac:dyDescent="0.25">
      <c r="A295" s="4">
        <v>43283</v>
      </c>
      <c r="B295" s="12">
        <v>10748</v>
      </c>
      <c r="C295" s="5">
        <v>62</v>
      </c>
      <c r="D295" s="5">
        <v>40</v>
      </c>
      <c r="E295" s="5">
        <v>32</v>
      </c>
      <c r="H295"/>
    </row>
    <row r="296" spans="1:8" x14ac:dyDescent="0.25">
      <c r="A296" s="4">
        <v>43318</v>
      </c>
      <c r="B296" s="12">
        <v>9947.8666666666668</v>
      </c>
      <c r="C296" s="5">
        <v>57</v>
      </c>
      <c r="D296" s="5">
        <v>166</v>
      </c>
      <c r="E296" s="5">
        <v>64</v>
      </c>
      <c r="H296"/>
    </row>
    <row r="297" spans="1:8" x14ac:dyDescent="0.25">
      <c r="A297" s="4">
        <v>43353</v>
      </c>
      <c r="B297" s="12">
        <v>11091.333333333334</v>
      </c>
      <c r="C297" s="5">
        <v>64</v>
      </c>
      <c r="D297" s="5">
        <v>82</v>
      </c>
      <c r="E297" s="5">
        <v>12</v>
      </c>
      <c r="H297"/>
    </row>
    <row r="298" spans="1:8" x14ac:dyDescent="0.25">
      <c r="A298" s="4">
        <v>43388</v>
      </c>
      <c r="B298" s="12">
        <v>15764.466666666667</v>
      </c>
      <c r="C298" s="5">
        <v>92</v>
      </c>
      <c r="D298" s="5">
        <v>105</v>
      </c>
      <c r="E298" s="5">
        <v>32</v>
      </c>
      <c r="H298"/>
    </row>
    <row r="299" spans="1:8" x14ac:dyDescent="0.25">
      <c r="A299" s="4">
        <v>43423</v>
      </c>
      <c r="B299" s="12">
        <v>13461.466666666667</v>
      </c>
      <c r="C299" s="5">
        <v>78</v>
      </c>
      <c r="D299" s="5">
        <v>220</v>
      </c>
      <c r="E299" s="5">
        <v>56</v>
      </c>
      <c r="H299"/>
    </row>
    <row r="300" spans="1:8" x14ac:dyDescent="0.25">
      <c r="A300" s="4">
        <v>43458</v>
      </c>
      <c r="B300" s="12">
        <v>8135.2666666666664</v>
      </c>
      <c r="C300" s="5">
        <v>46</v>
      </c>
      <c r="D300" s="5">
        <v>250</v>
      </c>
      <c r="E300" s="5">
        <v>42</v>
      </c>
      <c r="H300"/>
    </row>
    <row r="301" spans="1:8" x14ac:dyDescent="0.25">
      <c r="A301" s="4">
        <v>43493</v>
      </c>
      <c r="B301" s="12">
        <v>9598</v>
      </c>
      <c r="C301" s="5">
        <v>55</v>
      </c>
      <c r="D301" s="5">
        <v>97</v>
      </c>
      <c r="E301" s="5">
        <v>98</v>
      </c>
      <c r="H301"/>
    </row>
    <row r="302" spans="1:8" x14ac:dyDescent="0.25">
      <c r="A302" s="4">
        <v>43108</v>
      </c>
      <c r="B302" s="12">
        <v>11248.933333333334</v>
      </c>
      <c r="C302" s="5">
        <v>65</v>
      </c>
      <c r="D302" s="5">
        <v>40</v>
      </c>
      <c r="E302" s="5">
        <v>66</v>
      </c>
      <c r="H302"/>
    </row>
    <row r="303" spans="1:8" x14ac:dyDescent="0.25">
      <c r="A303" s="4">
        <v>43143</v>
      </c>
      <c r="B303" s="12">
        <v>10275.133333333333</v>
      </c>
      <c r="C303" s="5">
        <v>59</v>
      </c>
      <c r="D303" s="5">
        <v>141</v>
      </c>
      <c r="E303" s="5">
        <v>72</v>
      </c>
      <c r="H303"/>
    </row>
    <row r="304" spans="1:8" x14ac:dyDescent="0.25">
      <c r="A304" s="4">
        <v>43178</v>
      </c>
      <c r="B304" s="12">
        <v>14286.266666666668</v>
      </c>
      <c r="C304" s="5">
        <v>83</v>
      </c>
      <c r="D304" s="5">
        <v>184</v>
      </c>
      <c r="E304" s="5">
        <v>74</v>
      </c>
      <c r="H304"/>
    </row>
    <row r="305" spans="1:8" x14ac:dyDescent="0.25">
      <c r="A305" s="4">
        <v>43213</v>
      </c>
      <c r="B305" s="12">
        <v>12791.4</v>
      </c>
      <c r="C305" s="5">
        <v>74</v>
      </c>
      <c r="D305" s="5">
        <v>209</v>
      </c>
      <c r="E305" s="5">
        <v>38</v>
      </c>
      <c r="H305"/>
    </row>
    <row r="306" spans="1:8" x14ac:dyDescent="0.25">
      <c r="A306" s="4">
        <v>43248</v>
      </c>
      <c r="B306" s="12">
        <v>10780.199999999999</v>
      </c>
      <c r="C306" s="5">
        <v>62</v>
      </c>
      <c r="D306" s="5">
        <v>163</v>
      </c>
      <c r="E306" s="5">
        <v>58</v>
      </c>
      <c r="H306"/>
    </row>
    <row r="307" spans="1:8" x14ac:dyDescent="0.25">
      <c r="A307" s="4">
        <v>43283</v>
      </c>
      <c r="B307" s="12">
        <v>16294</v>
      </c>
      <c r="C307" s="5">
        <v>95</v>
      </c>
      <c r="D307" s="5">
        <v>217</v>
      </c>
      <c r="E307" s="5">
        <v>54</v>
      </c>
      <c r="H307"/>
    </row>
    <row r="308" spans="1:8" x14ac:dyDescent="0.25">
      <c r="A308" s="4">
        <v>43318</v>
      </c>
      <c r="B308" s="12">
        <v>7078.8666666666659</v>
      </c>
      <c r="C308" s="5">
        <v>40</v>
      </c>
      <c r="D308" s="5">
        <v>28</v>
      </c>
      <c r="E308" s="5">
        <v>56</v>
      </c>
      <c r="H308"/>
    </row>
    <row r="309" spans="1:8" x14ac:dyDescent="0.25">
      <c r="A309" s="4">
        <v>43353</v>
      </c>
      <c r="B309" s="12">
        <v>13137.466666666667</v>
      </c>
      <c r="C309" s="5">
        <v>76</v>
      </c>
      <c r="D309" s="5">
        <v>256</v>
      </c>
      <c r="E309" s="5">
        <v>64</v>
      </c>
      <c r="H309"/>
    </row>
    <row r="310" spans="1:8" x14ac:dyDescent="0.25">
      <c r="A310" s="4">
        <v>43388</v>
      </c>
      <c r="B310" s="12">
        <v>11245.133333333333</v>
      </c>
      <c r="C310" s="5">
        <v>65</v>
      </c>
      <c r="D310" s="5">
        <v>25</v>
      </c>
      <c r="E310" s="5">
        <v>66</v>
      </c>
      <c r="H310"/>
    </row>
    <row r="311" spans="1:8" x14ac:dyDescent="0.25">
      <c r="A311" s="4">
        <v>43423</v>
      </c>
      <c r="B311" s="12">
        <v>12965.866666666667</v>
      </c>
      <c r="C311" s="5">
        <v>75</v>
      </c>
      <c r="D311" s="5">
        <v>242</v>
      </c>
      <c r="E311" s="5">
        <v>24</v>
      </c>
      <c r="H311"/>
    </row>
    <row r="312" spans="1:8" x14ac:dyDescent="0.25">
      <c r="A312" s="4">
        <v>43458</v>
      </c>
      <c r="B312" s="12">
        <v>16077.733333333332</v>
      </c>
      <c r="C312" s="5">
        <v>94</v>
      </c>
      <c r="D312" s="5">
        <v>28</v>
      </c>
      <c r="E312" s="5">
        <v>16</v>
      </c>
      <c r="H312"/>
    </row>
    <row r="313" spans="1:8" x14ac:dyDescent="0.25">
      <c r="A313" s="4">
        <v>43493</v>
      </c>
      <c r="B313" s="12">
        <v>10300.466666666667</v>
      </c>
      <c r="C313" s="5">
        <v>59</v>
      </c>
      <c r="D313" s="5">
        <v>242</v>
      </c>
      <c r="E313" s="5">
        <v>62</v>
      </c>
      <c r="H313"/>
    </row>
    <row r="314" spans="1:8" x14ac:dyDescent="0.25">
      <c r="A314" s="4">
        <v>43108</v>
      </c>
      <c r="B314" s="12">
        <v>7274.4666666666672</v>
      </c>
      <c r="C314" s="5">
        <v>41</v>
      </c>
      <c r="D314" s="5">
        <v>138</v>
      </c>
      <c r="E314" s="5">
        <v>74</v>
      </c>
      <c r="H314"/>
    </row>
    <row r="315" spans="1:8" x14ac:dyDescent="0.25">
      <c r="A315" s="4">
        <v>43143</v>
      </c>
      <c r="B315" s="12">
        <v>15604.933333333334</v>
      </c>
      <c r="C315" s="5">
        <v>91</v>
      </c>
      <c r="D315" s="5">
        <v>135</v>
      </c>
      <c r="E315" s="5">
        <v>12</v>
      </c>
      <c r="H315"/>
    </row>
    <row r="316" spans="1:8" x14ac:dyDescent="0.25">
      <c r="A316" s="4">
        <v>43178</v>
      </c>
      <c r="B316" s="12">
        <v>12426.4</v>
      </c>
      <c r="C316" s="5">
        <v>72</v>
      </c>
      <c r="D316" s="5">
        <v>83</v>
      </c>
      <c r="E316" s="5">
        <v>54</v>
      </c>
      <c r="H316"/>
    </row>
    <row r="317" spans="1:8" x14ac:dyDescent="0.25">
      <c r="A317" s="4">
        <v>43213</v>
      </c>
      <c r="B317" s="12">
        <v>14250.266666666668</v>
      </c>
      <c r="C317" s="5">
        <v>83</v>
      </c>
      <c r="D317" s="5">
        <v>44</v>
      </c>
      <c r="E317" s="5">
        <v>70</v>
      </c>
      <c r="H317"/>
    </row>
    <row r="318" spans="1:8" x14ac:dyDescent="0.25">
      <c r="A318" s="4">
        <v>43248</v>
      </c>
      <c r="B318" s="12">
        <v>7275.666666666667</v>
      </c>
      <c r="C318" s="5">
        <v>41</v>
      </c>
      <c r="D318" s="5">
        <v>147</v>
      </c>
      <c r="E318" s="5">
        <v>42</v>
      </c>
      <c r="H318"/>
    </row>
    <row r="319" spans="1:8" x14ac:dyDescent="0.25">
      <c r="A319" s="4">
        <v>43283</v>
      </c>
      <c r="B319" s="12">
        <v>16087.866666666667</v>
      </c>
      <c r="C319" s="5">
        <v>94</v>
      </c>
      <c r="D319" s="5">
        <v>68</v>
      </c>
      <c r="E319" s="5">
        <v>12</v>
      </c>
      <c r="H319"/>
    </row>
    <row r="320" spans="1:8" x14ac:dyDescent="0.25">
      <c r="A320" s="4">
        <v>43318</v>
      </c>
      <c r="B320" s="12">
        <v>8924.9333333333325</v>
      </c>
      <c r="C320" s="5">
        <v>51</v>
      </c>
      <c r="D320" s="5">
        <v>76</v>
      </c>
      <c r="E320" s="5">
        <v>70</v>
      </c>
      <c r="H320"/>
    </row>
    <row r="321" spans="1:8" x14ac:dyDescent="0.25">
      <c r="A321" s="4">
        <v>43353</v>
      </c>
      <c r="B321" s="12">
        <v>12960.733333333332</v>
      </c>
      <c r="C321" s="5">
        <v>75</v>
      </c>
      <c r="D321" s="5">
        <v>220</v>
      </c>
      <c r="E321" s="5">
        <v>38</v>
      </c>
      <c r="H321"/>
    </row>
    <row r="322" spans="1:8" x14ac:dyDescent="0.25">
      <c r="A322" s="4">
        <v>43388</v>
      </c>
      <c r="B322" s="12">
        <v>8250.6666666666661</v>
      </c>
      <c r="C322" s="5">
        <v>47</v>
      </c>
      <c r="D322" s="5">
        <v>47</v>
      </c>
      <c r="E322" s="5">
        <v>58</v>
      </c>
      <c r="H322"/>
    </row>
    <row r="323" spans="1:8" x14ac:dyDescent="0.25">
      <c r="A323" s="4">
        <v>43423</v>
      </c>
      <c r="B323" s="12">
        <v>13098.266666666668</v>
      </c>
      <c r="C323" s="5">
        <v>76</v>
      </c>
      <c r="D323" s="5">
        <v>102</v>
      </c>
      <c r="E323" s="5">
        <v>68</v>
      </c>
      <c r="H323"/>
    </row>
    <row r="324" spans="1:8" x14ac:dyDescent="0.25">
      <c r="A324" s="4">
        <v>43458</v>
      </c>
      <c r="B324" s="12">
        <v>8427.6</v>
      </c>
      <c r="C324" s="5">
        <v>48</v>
      </c>
      <c r="D324" s="5">
        <v>94</v>
      </c>
      <c r="E324" s="5">
        <v>10</v>
      </c>
      <c r="H324"/>
    </row>
    <row r="325" spans="1:8" x14ac:dyDescent="0.25">
      <c r="A325" s="4">
        <v>43493</v>
      </c>
      <c r="B325" s="12">
        <v>15785.266666666668</v>
      </c>
      <c r="C325" s="5">
        <v>92</v>
      </c>
      <c r="D325" s="5">
        <v>181</v>
      </c>
      <c r="E325" s="5">
        <v>74</v>
      </c>
      <c r="H325"/>
    </row>
    <row r="326" spans="1:8" x14ac:dyDescent="0.25">
      <c r="A326" s="4">
        <v>43108</v>
      </c>
      <c r="B326" s="12">
        <v>11951.199999999999</v>
      </c>
      <c r="C326" s="5">
        <v>69</v>
      </c>
      <c r="D326" s="5">
        <v>180</v>
      </c>
      <c r="E326" s="5">
        <v>54</v>
      </c>
      <c r="H326"/>
    </row>
    <row r="327" spans="1:8" x14ac:dyDescent="0.25">
      <c r="A327" s="4">
        <v>43143</v>
      </c>
      <c r="B327" s="12">
        <v>8262.1999999999989</v>
      </c>
      <c r="C327" s="5">
        <v>47</v>
      </c>
      <c r="D327" s="5">
        <v>91</v>
      </c>
      <c r="E327" s="5">
        <v>70</v>
      </c>
      <c r="H327"/>
    </row>
    <row r="328" spans="1:8" x14ac:dyDescent="0.25">
      <c r="A328" s="4">
        <v>43178</v>
      </c>
      <c r="B328" s="12">
        <v>12118.800000000001</v>
      </c>
      <c r="C328" s="5">
        <v>70</v>
      </c>
      <c r="D328" s="5">
        <v>187</v>
      </c>
      <c r="E328" s="5">
        <v>34</v>
      </c>
      <c r="H328"/>
    </row>
    <row r="329" spans="1:8" x14ac:dyDescent="0.25">
      <c r="A329" s="4">
        <v>43213</v>
      </c>
      <c r="B329" s="12">
        <v>10624.199999999999</v>
      </c>
      <c r="C329" s="5">
        <v>61</v>
      </c>
      <c r="D329" s="5">
        <v>207</v>
      </c>
      <c r="E329" s="5">
        <v>36</v>
      </c>
      <c r="H329"/>
    </row>
    <row r="330" spans="1:8" x14ac:dyDescent="0.25">
      <c r="A330" s="4">
        <v>43248</v>
      </c>
      <c r="B330" s="12">
        <v>13801.133333333333</v>
      </c>
      <c r="C330" s="5">
        <v>80</v>
      </c>
      <c r="D330" s="5">
        <v>248</v>
      </c>
      <c r="E330" s="5">
        <v>32</v>
      </c>
      <c r="H330"/>
    </row>
    <row r="331" spans="1:8" x14ac:dyDescent="0.25">
      <c r="A331" s="4">
        <v>43283</v>
      </c>
      <c r="B331" s="12">
        <v>10290.066666666668</v>
      </c>
      <c r="C331" s="5">
        <v>59</v>
      </c>
      <c r="D331" s="5">
        <v>205</v>
      </c>
      <c r="E331" s="5">
        <v>30</v>
      </c>
      <c r="H331"/>
    </row>
    <row r="332" spans="1:8" x14ac:dyDescent="0.25">
      <c r="A332" s="4">
        <v>43318</v>
      </c>
      <c r="B332" s="12">
        <v>14772.533333333333</v>
      </c>
      <c r="C332" s="5">
        <v>86</v>
      </c>
      <c r="D332" s="5">
        <v>139</v>
      </c>
      <c r="E332" s="5">
        <v>14</v>
      </c>
      <c r="H332"/>
    </row>
    <row r="333" spans="1:8" x14ac:dyDescent="0.25">
      <c r="A333" s="4">
        <v>43353</v>
      </c>
      <c r="B333" s="12">
        <v>8257.8666666666668</v>
      </c>
      <c r="C333" s="5">
        <v>47</v>
      </c>
      <c r="D333" s="5">
        <v>77</v>
      </c>
      <c r="E333" s="5">
        <v>44</v>
      </c>
      <c r="H333"/>
    </row>
    <row r="334" spans="1:8" x14ac:dyDescent="0.25">
      <c r="A334" s="4">
        <v>43388</v>
      </c>
      <c r="B334" s="12">
        <v>7461.5999999999995</v>
      </c>
      <c r="C334" s="5">
        <v>42</v>
      </c>
      <c r="D334" s="5">
        <v>220</v>
      </c>
      <c r="E334" s="5">
        <v>60</v>
      </c>
      <c r="H334"/>
    </row>
    <row r="335" spans="1:8" x14ac:dyDescent="0.25">
      <c r="A335" s="4">
        <v>43423</v>
      </c>
      <c r="B335" s="12">
        <v>7942.9333333333334</v>
      </c>
      <c r="C335" s="5">
        <v>45</v>
      </c>
      <c r="D335" s="5">
        <v>149</v>
      </c>
      <c r="E335" s="5">
        <v>44</v>
      </c>
      <c r="H335"/>
    </row>
    <row r="336" spans="1:8" x14ac:dyDescent="0.25">
      <c r="A336" s="4">
        <v>43458</v>
      </c>
      <c r="B336" s="12">
        <v>9941.1999999999989</v>
      </c>
      <c r="C336" s="5">
        <v>57</v>
      </c>
      <c r="D336" s="5">
        <v>138</v>
      </c>
      <c r="E336" s="5">
        <v>76</v>
      </c>
      <c r="H336"/>
    </row>
    <row r="337" spans="1:8" x14ac:dyDescent="0.25">
      <c r="A337" s="4">
        <v>43493</v>
      </c>
      <c r="B337" s="12">
        <v>16292.333333333334</v>
      </c>
      <c r="C337" s="5">
        <v>95</v>
      </c>
      <c r="D337" s="5">
        <v>210</v>
      </c>
      <c r="E337" s="5">
        <v>58</v>
      </c>
      <c r="H337"/>
    </row>
    <row r="338" spans="1:8" x14ac:dyDescent="0.25">
      <c r="A338" s="4">
        <v>43108</v>
      </c>
      <c r="B338" s="12">
        <v>10125.466666666667</v>
      </c>
      <c r="C338" s="5">
        <v>58</v>
      </c>
      <c r="D338" s="5">
        <v>208</v>
      </c>
      <c r="E338" s="5">
        <v>66</v>
      </c>
      <c r="H338"/>
    </row>
    <row r="339" spans="1:8" x14ac:dyDescent="0.25">
      <c r="A339" s="4">
        <v>43143</v>
      </c>
      <c r="B339" s="12">
        <v>14944.800000000001</v>
      </c>
      <c r="C339" s="5">
        <v>87</v>
      </c>
      <c r="D339" s="5">
        <v>160</v>
      </c>
      <c r="E339" s="5">
        <v>20</v>
      </c>
      <c r="H339"/>
    </row>
    <row r="340" spans="1:8" x14ac:dyDescent="0.25">
      <c r="A340" s="4">
        <v>43178</v>
      </c>
      <c r="B340" s="12">
        <v>12415.6</v>
      </c>
      <c r="C340" s="5">
        <v>72</v>
      </c>
      <c r="D340" s="5">
        <v>37</v>
      </c>
      <c r="E340" s="5">
        <v>82</v>
      </c>
      <c r="H340"/>
    </row>
    <row r="341" spans="1:8" x14ac:dyDescent="0.25">
      <c r="A341" s="4">
        <v>43213</v>
      </c>
      <c r="B341" s="12">
        <v>8128.2666666666664</v>
      </c>
      <c r="C341" s="5">
        <v>46</v>
      </c>
      <c r="D341" s="5">
        <v>217</v>
      </c>
      <c r="E341" s="5">
        <v>86</v>
      </c>
      <c r="H341"/>
    </row>
    <row r="342" spans="1:8" x14ac:dyDescent="0.25">
      <c r="A342" s="4">
        <v>43248</v>
      </c>
      <c r="B342" s="12">
        <v>15124.533333333333</v>
      </c>
      <c r="C342" s="5">
        <v>88</v>
      </c>
      <c r="D342" s="5">
        <v>209</v>
      </c>
      <c r="E342" s="5">
        <v>34</v>
      </c>
      <c r="H342"/>
    </row>
    <row r="343" spans="1:8" x14ac:dyDescent="0.25">
      <c r="A343" s="4">
        <v>43283</v>
      </c>
      <c r="B343" s="12">
        <v>14454</v>
      </c>
      <c r="C343" s="5">
        <v>84</v>
      </c>
      <c r="D343" s="5">
        <v>194</v>
      </c>
      <c r="E343" s="5">
        <v>32</v>
      </c>
      <c r="H343"/>
    </row>
    <row r="344" spans="1:8" x14ac:dyDescent="0.25">
      <c r="A344" s="4">
        <v>43318</v>
      </c>
      <c r="B344" s="12">
        <v>8765.6666666666661</v>
      </c>
      <c r="C344" s="5">
        <v>50</v>
      </c>
      <c r="D344" s="5">
        <v>108</v>
      </c>
      <c r="E344" s="5">
        <v>40</v>
      </c>
      <c r="H344"/>
    </row>
    <row r="345" spans="1:8" x14ac:dyDescent="0.25">
      <c r="A345" s="4">
        <v>43353</v>
      </c>
      <c r="B345" s="12">
        <v>13758.466666666667</v>
      </c>
      <c r="C345" s="5">
        <v>80</v>
      </c>
      <c r="D345" s="5">
        <v>77</v>
      </c>
      <c r="E345" s="5">
        <v>62</v>
      </c>
      <c r="H345"/>
    </row>
    <row r="346" spans="1:8" x14ac:dyDescent="0.25">
      <c r="A346" s="4">
        <v>43388</v>
      </c>
      <c r="B346" s="12">
        <v>9283.4</v>
      </c>
      <c r="C346" s="5">
        <v>53</v>
      </c>
      <c r="D346" s="5">
        <v>174</v>
      </c>
      <c r="E346" s="5">
        <v>68</v>
      </c>
      <c r="H346"/>
    </row>
    <row r="347" spans="1:8" x14ac:dyDescent="0.25">
      <c r="A347" s="4">
        <v>43423</v>
      </c>
      <c r="B347" s="12">
        <v>13113.933333333334</v>
      </c>
      <c r="C347" s="5">
        <v>76</v>
      </c>
      <c r="D347" s="5">
        <v>167</v>
      </c>
      <c r="E347" s="5">
        <v>42</v>
      </c>
      <c r="H347"/>
    </row>
    <row r="348" spans="1:8" x14ac:dyDescent="0.25">
      <c r="A348" s="4">
        <v>43458</v>
      </c>
      <c r="B348" s="12">
        <v>9443.6</v>
      </c>
      <c r="C348" s="5">
        <v>54</v>
      </c>
      <c r="D348" s="5">
        <v>156</v>
      </c>
      <c r="E348" s="5">
        <v>16</v>
      </c>
      <c r="H348"/>
    </row>
    <row r="349" spans="1:8" x14ac:dyDescent="0.25">
      <c r="A349" s="4">
        <v>43493</v>
      </c>
      <c r="B349" s="12">
        <v>7134.9333333333334</v>
      </c>
      <c r="C349" s="5">
        <v>40</v>
      </c>
      <c r="D349" s="5">
        <v>245</v>
      </c>
      <c r="E349" s="5">
        <v>72</v>
      </c>
      <c r="H349"/>
    </row>
    <row r="350" spans="1:8" x14ac:dyDescent="0.25">
      <c r="A350" s="4">
        <v>43108</v>
      </c>
      <c r="B350" s="12">
        <v>8286.1999999999989</v>
      </c>
      <c r="C350" s="5">
        <v>47</v>
      </c>
      <c r="D350" s="5">
        <v>181</v>
      </c>
      <c r="E350" s="5">
        <v>96</v>
      </c>
      <c r="H350"/>
    </row>
    <row r="351" spans="1:8" x14ac:dyDescent="0.25">
      <c r="A351" s="4">
        <v>43143</v>
      </c>
      <c r="B351" s="12">
        <v>7587.7333333333336</v>
      </c>
      <c r="C351" s="5">
        <v>43</v>
      </c>
      <c r="D351" s="5">
        <v>64</v>
      </c>
      <c r="E351" s="5">
        <v>44</v>
      </c>
      <c r="H351"/>
    </row>
    <row r="352" spans="1:8" x14ac:dyDescent="0.25">
      <c r="A352" s="4">
        <v>43178</v>
      </c>
      <c r="B352" s="12">
        <v>14288.933333333334</v>
      </c>
      <c r="C352" s="5">
        <v>83</v>
      </c>
      <c r="D352" s="5">
        <v>199</v>
      </c>
      <c r="E352" s="5">
        <v>42</v>
      </c>
      <c r="H352"/>
    </row>
    <row r="353" spans="1:8" x14ac:dyDescent="0.25">
      <c r="A353" s="4">
        <v>43213</v>
      </c>
      <c r="B353" s="12">
        <v>11574.466666666667</v>
      </c>
      <c r="C353" s="5">
        <v>67</v>
      </c>
      <c r="D353" s="5">
        <v>16</v>
      </c>
      <c r="E353" s="5">
        <v>16</v>
      </c>
      <c r="H353"/>
    </row>
    <row r="354" spans="1:8" x14ac:dyDescent="0.25">
      <c r="A354" s="4">
        <v>43248</v>
      </c>
      <c r="B354" s="12">
        <v>13782.199999999999</v>
      </c>
      <c r="C354" s="5">
        <v>80</v>
      </c>
      <c r="D354" s="5">
        <v>174</v>
      </c>
      <c r="E354" s="5">
        <v>30</v>
      </c>
      <c r="H354"/>
    </row>
    <row r="355" spans="1:8" x14ac:dyDescent="0.25">
      <c r="A355" s="4">
        <v>43283</v>
      </c>
      <c r="B355" s="12">
        <v>7631.666666666667</v>
      </c>
      <c r="C355" s="5">
        <v>43</v>
      </c>
      <c r="D355" s="5">
        <v>230</v>
      </c>
      <c r="E355" s="5">
        <v>84</v>
      </c>
      <c r="H355"/>
    </row>
    <row r="356" spans="1:8" x14ac:dyDescent="0.25">
      <c r="A356" s="4">
        <v>43318</v>
      </c>
      <c r="B356" s="12">
        <v>11279.266666666668</v>
      </c>
      <c r="C356" s="5">
        <v>65</v>
      </c>
      <c r="D356" s="5">
        <v>156</v>
      </c>
      <c r="E356" s="5">
        <v>84</v>
      </c>
      <c r="H356"/>
    </row>
    <row r="357" spans="1:8" x14ac:dyDescent="0.25">
      <c r="A357" s="4">
        <v>43353</v>
      </c>
      <c r="B357" s="12">
        <v>14923.800000000001</v>
      </c>
      <c r="C357" s="5">
        <v>87</v>
      </c>
      <c r="D357" s="5">
        <v>72</v>
      </c>
      <c r="E357" s="5">
        <v>68</v>
      </c>
      <c r="H357"/>
    </row>
    <row r="358" spans="1:8" x14ac:dyDescent="0.25">
      <c r="A358" s="4">
        <v>43388</v>
      </c>
      <c r="B358" s="12">
        <v>12749.4</v>
      </c>
      <c r="C358" s="5">
        <v>74</v>
      </c>
      <c r="D358" s="5">
        <v>40</v>
      </c>
      <c r="E358" s="5">
        <v>76</v>
      </c>
      <c r="H358"/>
    </row>
    <row r="359" spans="1:8" x14ac:dyDescent="0.25">
      <c r="A359" s="4">
        <v>43423</v>
      </c>
      <c r="B359" s="12">
        <v>11136.466666666667</v>
      </c>
      <c r="C359" s="5">
        <v>64</v>
      </c>
      <c r="D359" s="5">
        <v>250</v>
      </c>
      <c r="E359" s="5">
        <v>78</v>
      </c>
      <c r="H359"/>
    </row>
    <row r="360" spans="1:8" x14ac:dyDescent="0.25">
      <c r="A360" s="4">
        <v>43458</v>
      </c>
      <c r="B360" s="12">
        <v>15243.733333333332</v>
      </c>
      <c r="C360" s="5">
        <v>89</v>
      </c>
      <c r="D360" s="5">
        <v>17</v>
      </c>
      <c r="E360" s="5">
        <v>80</v>
      </c>
      <c r="H360"/>
    </row>
    <row r="361" spans="1:8" x14ac:dyDescent="0.25">
      <c r="A361" s="4">
        <v>43493</v>
      </c>
      <c r="B361" s="12">
        <v>11440.666666666666</v>
      </c>
      <c r="C361" s="5">
        <v>66</v>
      </c>
      <c r="D361" s="5">
        <v>140</v>
      </c>
      <c r="E361" s="5">
        <v>48</v>
      </c>
      <c r="H361"/>
    </row>
    <row r="362" spans="1:8" x14ac:dyDescent="0.25">
      <c r="A362" s="4">
        <v>43108</v>
      </c>
      <c r="B362" s="12">
        <v>8450.6</v>
      </c>
      <c r="C362" s="5">
        <v>48</v>
      </c>
      <c r="D362" s="5">
        <v>181</v>
      </c>
      <c r="E362" s="5">
        <v>32</v>
      </c>
      <c r="H362"/>
    </row>
    <row r="363" spans="1:8" x14ac:dyDescent="0.25">
      <c r="A363" s="4">
        <v>43143</v>
      </c>
      <c r="B363" s="12">
        <v>12115.466666666667</v>
      </c>
      <c r="C363" s="5">
        <v>70</v>
      </c>
      <c r="D363" s="5">
        <v>168</v>
      </c>
      <c r="E363" s="5">
        <v>76</v>
      </c>
      <c r="H363"/>
    </row>
    <row r="364" spans="1:8" x14ac:dyDescent="0.25">
      <c r="A364" s="4">
        <v>43178</v>
      </c>
      <c r="B364" s="12">
        <v>15280.266666666668</v>
      </c>
      <c r="C364" s="5">
        <v>89</v>
      </c>
      <c r="D364" s="5">
        <v>162</v>
      </c>
      <c r="E364" s="5">
        <v>62</v>
      </c>
      <c r="H364"/>
    </row>
    <row r="365" spans="1:8" x14ac:dyDescent="0.25">
      <c r="A365" s="4">
        <v>43213</v>
      </c>
      <c r="B365" s="12">
        <v>8108.8</v>
      </c>
      <c r="C365" s="5">
        <v>46</v>
      </c>
      <c r="D365" s="5">
        <v>145</v>
      </c>
      <c r="E365" s="5">
        <v>54</v>
      </c>
      <c r="H365"/>
    </row>
    <row r="366" spans="1:8" x14ac:dyDescent="0.25">
      <c r="A366" s="4">
        <v>43248</v>
      </c>
      <c r="B366" s="12">
        <v>16250</v>
      </c>
      <c r="C366" s="5">
        <v>95</v>
      </c>
      <c r="D366" s="5">
        <v>41</v>
      </c>
      <c r="E366" s="5">
        <v>88</v>
      </c>
      <c r="H366"/>
    </row>
    <row r="367" spans="1:8" x14ac:dyDescent="0.25">
      <c r="A367" s="4">
        <v>43283</v>
      </c>
      <c r="B367" s="12">
        <v>10748</v>
      </c>
      <c r="C367" s="5">
        <v>62</v>
      </c>
      <c r="D367" s="5">
        <v>40</v>
      </c>
      <c r="E367" s="5">
        <v>32</v>
      </c>
      <c r="H367"/>
    </row>
    <row r="368" spans="1:8" x14ac:dyDescent="0.25">
      <c r="A368" s="4">
        <v>43318</v>
      </c>
      <c r="B368" s="12">
        <v>9947.8666666666668</v>
      </c>
      <c r="C368" s="5">
        <v>57</v>
      </c>
      <c r="D368" s="5">
        <v>166</v>
      </c>
      <c r="E368" s="5">
        <v>64</v>
      </c>
      <c r="H368"/>
    </row>
    <row r="369" spans="1:8" x14ac:dyDescent="0.25">
      <c r="A369" s="4">
        <v>43353</v>
      </c>
      <c r="B369" s="12">
        <v>11091.333333333334</v>
      </c>
      <c r="C369" s="5">
        <v>64</v>
      </c>
      <c r="D369" s="5">
        <v>82</v>
      </c>
      <c r="E369" s="5">
        <v>12</v>
      </c>
      <c r="H369"/>
    </row>
    <row r="370" spans="1:8" x14ac:dyDescent="0.25">
      <c r="A370" s="4">
        <v>43388</v>
      </c>
      <c r="B370" s="12">
        <v>15764.466666666667</v>
      </c>
      <c r="C370" s="5">
        <v>92</v>
      </c>
      <c r="D370" s="5">
        <v>105</v>
      </c>
      <c r="E370" s="5">
        <v>32</v>
      </c>
      <c r="H370"/>
    </row>
    <row r="371" spans="1:8" x14ac:dyDescent="0.25">
      <c r="A371" s="4">
        <v>43423</v>
      </c>
      <c r="B371" s="12">
        <v>13461.466666666667</v>
      </c>
      <c r="C371" s="5">
        <v>78</v>
      </c>
      <c r="D371" s="5">
        <v>220</v>
      </c>
      <c r="E371" s="5">
        <v>56</v>
      </c>
      <c r="H371"/>
    </row>
    <row r="372" spans="1:8" x14ac:dyDescent="0.25">
      <c r="A372" s="4">
        <v>43458</v>
      </c>
      <c r="B372" s="12">
        <v>8135.2666666666664</v>
      </c>
      <c r="C372" s="5">
        <v>46</v>
      </c>
      <c r="D372" s="5">
        <v>250</v>
      </c>
      <c r="E372" s="5">
        <v>42</v>
      </c>
      <c r="H372"/>
    </row>
    <row r="373" spans="1:8" x14ac:dyDescent="0.25">
      <c r="A373" s="4">
        <v>43493</v>
      </c>
      <c r="B373" s="12">
        <v>9598</v>
      </c>
      <c r="C373" s="5">
        <v>55</v>
      </c>
      <c r="D373" s="5">
        <v>97</v>
      </c>
      <c r="E373" s="5">
        <v>98</v>
      </c>
      <c r="H373"/>
    </row>
    <row r="374" spans="1:8" x14ac:dyDescent="0.25">
      <c r="A374" s="4">
        <v>43108</v>
      </c>
      <c r="B374" s="12">
        <v>11248.933333333334</v>
      </c>
      <c r="C374" s="5">
        <v>65</v>
      </c>
      <c r="D374" s="5">
        <v>40</v>
      </c>
      <c r="E374" s="5">
        <v>66</v>
      </c>
      <c r="H374"/>
    </row>
    <row r="375" spans="1:8" x14ac:dyDescent="0.25">
      <c r="A375" s="4">
        <v>43143</v>
      </c>
      <c r="B375" s="12">
        <v>10275.133333333333</v>
      </c>
      <c r="C375" s="5">
        <v>59</v>
      </c>
      <c r="D375" s="5">
        <v>141</v>
      </c>
      <c r="E375" s="5">
        <v>72</v>
      </c>
      <c r="H375"/>
    </row>
    <row r="376" spans="1:8" x14ac:dyDescent="0.25">
      <c r="A376" s="4">
        <v>43178</v>
      </c>
      <c r="B376" s="12">
        <v>14286.266666666668</v>
      </c>
      <c r="C376" s="5">
        <v>83</v>
      </c>
      <c r="D376" s="5">
        <v>184</v>
      </c>
      <c r="E376" s="5">
        <v>74</v>
      </c>
      <c r="H376"/>
    </row>
    <row r="377" spans="1:8" x14ac:dyDescent="0.25">
      <c r="A377" s="4">
        <v>43213</v>
      </c>
      <c r="B377" s="12">
        <v>12791.4</v>
      </c>
      <c r="C377" s="5">
        <v>74</v>
      </c>
      <c r="D377" s="5">
        <v>209</v>
      </c>
      <c r="E377" s="5">
        <v>38</v>
      </c>
      <c r="H377"/>
    </row>
    <row r="378" spans="1:8" x14ac:dyDescent="0.25">
      <c r="A378" s="4">
        <v>43248</v>
      </c>
      <c r="B378" s="12">
        <v>10780.199999999999</v>
      </c>
      <c r="C378" s="5">
        <v>62</v>
      </c>
      <c r="D378" s="5">
        <v>163</v>
      </c>
      <c r="E378" s="5">
        <v>58</v>
      </c>
      <c r="H378"/>
    </row>
    <row r="379" spans="1:8" x14ac:dyDescent="0.25">
      <c r="A379" s="4">
        <v>43283</v>
      </c>
      <c r="B379" s="12">
        <v>16294</v>
      </c>
      <c r="C379" s="5">
        <v>95</v>
      </c>
      <c r="D379" s="5">
        <v>217</v>
      </c>
      <c r="E379" s="5">
        <v>54</v>
      </c>
      <c r="H379"/>
    </row>
    <row r="380" spans="1:8" x14ac:dyDescent="0.25">
      <c r="A380" s="4">
        <v>43318</v>
      </c>
      <c r="B380" s="12">
        <v>7078.8666666666659</v>
      </c>
      <c r="C380" s="5">
        <v>40</v>
      </c>
      <c r="D380" s="5">
        <v>28</v>
      </c>
      <c r="E380" s="5">
        <v>56</v>
      </c>
      <c r="H380"/>
    </row>
    <row r="381" spans="1:8" x14ac:dyDescent="0.25">
      <c r="A381" s="4">
        <v>43353</v>
      </c>
      <c r="B381" s="12">
        <v>13137.466666666667</v>
      </c>
      <c r="C381" s="5">
        <v>76</v>
      </c>
      <c r="D381" s="5">
        <v>256</v>
      </c>
      <c r="E381" s="5">
        <v>64</v>
      </c>
      <c r="H381"/>
    </row>
    <row r="382" spans="1:8" x14ac:dyDescent="0.25">
      <c r="A382" s="4">
        <v>43388</v>
      </c>
      <c r="B382" s="12">
        <v>11245.133333333333</v>
      </c>
      <c r="C382" s="5">
        <v>65</v>
      </c>
      <c r="D382" s="5">
        <v>25</v>
      </c>
      <c r="E382" s="5">
        <v>66</v>
      </c>
      <c r="H382"/>
    </row>
    <row r="383" spans="1:8" x14ac:dyDescent="0.25">
      <c r="A383" s="4">
        <v>43423</v>
      </c>
      <c r="B383" s="12">
        <v>12965.866666666667</v>
      </c>
      <c r="C383" s="5">
        <v>75</v>
      </c>
      <c r="D383" s="5">
        <v>242</v>
      </c>
      <c r="E383" s="5">
        <v>24</v>
      </c>
      <c r="H383"/>
    </row>
    <row r="384" spans="1:8" x14ac:dyDescent="0.25">
      <c r="A384" s="4">
        <v>43458</v>
      </c>
      <c r="B384" s="12">
        <v>16077.733333333332</v>
      </c>
      <c r="C384" s="5">
        <v>94</v>
      </c>
      <c r="D384" s="5">
        <v>28</v>
      </c>
      <c r="E384" s="5">
        <v>16</v>
      </c>
      <c r="H384"/>
    </row>
    <row r="385" spans="1:8" x14ac:dyDescent="0.25">
      <c r="A385" s="4">
        <v>43493</v>
      </c>
      <c r="B385" s="12">
        <v>10300.466666666667</v>
      </c>
      <c r="C385" s="5">
        <v>59</v>
      </c>
      <c r="D385" s="5">
        <v>242</v>
      </c>
      <c r="E385" s="5">
        <v>62</v>
      </c>
      <c r="H385"/>
    </row>
    <row r="386" spans="1:8" x14ac:dyDescent="0.25">
      <c r="A386" s="4">
        <v>43108</v>
      </c>
      <c r="B386" s="12">
        <v>7274.4666666666672</v>
      </c>
      <c r="C386" s="5">
        <v>41</v>
      </c>
      <c r="D386" s="5">
        <v>138</v>
      </c>
      <c r="E386" s="5">
        <v>74</v>
      </c>
      <c r="H386"/>
    </row>
    <row r="387" spans="1:8" x14ac:dyDescent="0.25">
      <c r="A387" s="4">
        <v>43143</v>
      </c>
      <c r="B387" s="12">
        <v>15604.933333333334</v>
      </c>
      <c r="C387" s="5">
        <v>91</v>
      </c>
      <c r="D387" s="5">
        <v>135</v>
      </c>
      <c r="E387" s="5">
        <v>12</v>
      </c>
      <c r="H387"/>
    </row>
    <row r="388" spans="1:8" x14ac:dyDescent="0.25">
      <c r="A388" s="4">
        <v>43178</v>
      </c>
      <c r="B388" s="12">
        <v>12426.4</v>
      </c>
      <c r="C388" s="5">
        <v>72</v>
      </c>
      <c r="D388" s="5">
        <v>83</v>
      </c>
      <c r="E388" s="5">
        <v>54</v>
      </c>
      <c r="H388"/>
    </row>
    <row r="389" spans="1:8" x14ac:dyDescent="0.25">
      <c r="A389" s="4">
        <v>43213</v>
      </c>
      <c r="B389" s="12">
        <v>14250.266666666668</v>
      </c>
      <c r="C389" s="5">
        <v>83</v>
      </c>
      <c r="D389" s="5">
        <v>44</v>
      </c>
      <c r="E389" s="5">
        <v>70</v>
      </c>
      <c r="H389"/>
    </row>
    <row r="390" spans="1:8" x14ac:dyDescent="0.25">
      <c r="A390" s="4">
        <v>43248</v>
      </c>
      <c r="B390" s="12">
        <v>7275.666666666667</v>
      </c>
      <c r="C390" s="5">
        <v>41</v>
      </c>
      <c r="D390" s="5">
        <v>147</v>
      </c>
      <c r="E390" s="5">
        <v>42</v>
      </c>
      <c r="H390"/>
    </row>
    <row r="391" spans="1:8" x14ac:dyDescent="0.25">
      <c r="A391" s="4">
        <v>43283</v>
      </c>
      <c r="B391" s="12">
        <v>16087.866666666667</v>
      </c>
      <c r="C391" s="5">
        <v>94</v>
      </c>
      <c r="D391" s="5">
        <v>68</v>
      </c>
      <c r="E391" s="5">
        <v>12</v>
      </c>
      <c r="H391"/>
    </row>
    <row r="392" spans="1:8" x14ac:dyDescent="0.25">
      <c r="A392" s="4">
        <v>43318</v>
      </c>
      <c r="B392" s="12">
        <v>8924.9333333333325</v>
      </c>
      <c r="C392" s="5">
        <v>51</v>
      </c>
      <c r="D392" s="5">
        <v>76</v>
      </c>
      <c r="E392" s="5">
        <v>70</v>
      </c>
      <c r="H392"/>
    </row>
    <row r="393" spans="1:8" x14ac:dyDescent="0.25">
      <c r="A393" s="4">
        <v>43353</v>
      </c>
      <c r="B393" s="12">
        <v>12960.733333333332</v>
      </c>
      <c r="C393" s="5">
        <v>75</v>
      </c>
      <c r="D393" s="5">
        <v>220</v>
      </c>
      <c r="E393" s="5">
        <v>38</v>
      </c>
      <c r="H393"/>
    </row>
    <row r="394" spans="1:8" x14ac:dyDescent="0.25">
      <c r="A394" s="4">
        <v>43388</v>
      </c>
      <c r="B394" s="12">
        <v>8250.6666666666661</v>
      </c>
      <c r="C394" s="5">
        <v>47</v>
      </c>
      <c r="D394" s="5">
        <v>47</v>
      </c>
      <c r="E394" s="5">
        <v>58</v>
      </c>
      <c r="H394"/>
    </row>
    <row r="395" spans="1:8" x14ac:dyDescent="0.25">
      <c r="A395" s="4">
        <v>43423</v>
      </c>
      <c r="B395" s="12">
        <v>13098.266666666668</v>
      </c>
      <c r="C395" s="5">
        <v>76</v>
      </c>
      <c r="D395" s="5">
        <v>102</v>
      </c>
      <c r="E395" s="5">
        <v>68</v>
      </c>
      <c r="H395"/>
    </row>
    <row r="396" spans="1:8" x14ac:dyDescent="0.25">
      <c r="A396" s="4">
        <v>43458</v>
      </c>
      <c r="B396" s="12">
        <v>8427.6</v>
      </c>
      <c r="C396" s="5">
        <v>48</v>
      </c>
      <c r="D396" s="5">
        <v>94</v>
      </c>
      <c r="E396" s="5">
        <v>10</v>
      </c>
      <c r="H396"/>
    </row>
    <row r="397" spans="1:8" x14ac:dyDescent="0.25">
      <c r="A397" s="4">
        <v>43493</v>
      </c>
      <c r="B397" s="12">
        <v>15785.266666666668</v>
      </c>
      <c r="C397" s="5">
        <v>92</v>
      </c>
      <c r="D397" s="5">
        <v>181</v>
      </c>
      <c r="E397" s="5">
        <v>74</v>
      </c>
      <c r="H397"/>
    </row>
    <row r="398" spans="1:8" x14ac:dyDescent="0.25">
      <c r="A398" s="4">
        <v>43108</v>
      </c>
      <c r="B398" s="12">
        <v>11951.199999999999</v>
      </c>
      <c r="C398" s="5">
        <v>69</v>
      </c>
      <c r="D398" s="5">
        <v>180</v>
      </c>
      <c r="E398" s="5">
        <v>54</v>
      </c>
      <c r="H398"/>
    </row>
    <row r="399" spans="1:8" x14ac:dyDescent="0.25">
      <c r="A399" s="4">
        <v>43143</v>
      </c>
      <c r="B399" s="12">
        <v>8262.1999999999989</v>
      </c>
      <c r="C399" s="5">
        <v>47</v>
      </c>
      <c r="D399" s="5">
        <v>91</v>
      </c>
      <c r="E399" s="5">
        <v>70</v>
      </c>
      <c r="H399"/>
    </row>
    <row r="400" spans="1:8" x14ac:dyDescent="0.25">
      <c r="A400" s="4">
        <v>43178</v>
      </c>
      <c r="B400" s="12">
        <v>12118.800000000001</v>
      </c>
      <c r="C400" s="5">
        <v>70</v>
      </c>
      <c r="D400" s="5">
        <v>187</v>
      </c>
      <c r="E400" s="5">
        <v>34</v>
      </c>
      <c r="H400"/>
    </row>
    <row r="401" spans="1:8" x14ac:dyDescent="0.25">
      <c r="A401" s="4">
        <v>43213</v>
      </c>
      <c r="B401" s="12">
        <v>10624.199999999999</v>
      </c>
      <c r="C401" s="5">
        <v>61</v>
      </c>
      <c r="D401" s="5">
        <v>207</v>
      </c>
      <c r="E401" s="5">
        <v>36</v>
      </c>
      <c r="H401"/>
    </row>
    <row r="402" spans="1:8" x14ac:dyDescent="0.25">
      <c r="A402" s="4">
        <v>43248</v>
      </c>
      <c r="B402" s="12">
        <v>13801.133333333333</v>
      </c>
      <c r="C402" s="5">
        <v>80</v>
      </c>
      <c r="D402" s="5">
        <v>248</v>
      </c>
      <c r="E402" s="5">
        <v>32</v>
      </c>
      <c r="H402"/>
    </row>
    <row r="403" spans="1:8" x14ac:dyDescent="0.25">
      <c r="A403" s="4">
        <v>43283</v>
      </c>
      <c r="B403" s="12">
        <v>10290.066666666668</v>
      </c>
      <c r="C403" s="5">
        <v>59</v>
      </c>
      <c r="D403" s="5">
        <v>205</v>
      </c>
      <c r="E403" s="5">
        <v>30</v>
      </c>
      <c r="H403"/>
    </row>
    <row r="404" spans="1:8" x14ac:dyDescent="0.25">
      <c r="A404" s="4">
        <v>43318</v>
      </c>
      <c r="B404" s="12">
        <v>14772.533333333333</v>
      </c>
      <c r="C404" s="5">
        <v>86</v>
      </c>
      <c r="D404" s="5">
        <v>139</v>
      </c>
      <c r="E404" s="5">
        <v>14</v>
      </c>
      <c r="H404"/>
    </row>
    <row r="405" spans="1:8" x14ac:dyDescent="0.25">
      <c r="A405" s="4">
        <v>43353</v>
      </c>
      <c r="B405" s="12">
        <v>8257.8666666666668</v>
      </c>
      <c r="C405" s="5">
        <v>47</v>
      </c>
      <c r="D405" s="5">
        <v>77</v>
      </c>
      <c r="E405" s="5">
        <v>44</v>
      </c>
      <c r="H405"/>
    </row>
    <row r="406" spans="1:8" x14ac:dyDescent="0.25">
      <c r="A406" s="4">
        <v>43388</v>
      </c>
      <c r="B406" s="12">
        <v>7461.5999999999995</v>
      </c>
      <c r="C406" s="5">
        <v>42</v>
      </c>
      <c r="D406" s="5">
        <v>220</v>
      </c>
      <c r="E406" s="5">
        <v>60</v>
      </c>
      <c r="H406"/>
    </row>
    <row r="407" spans="1:8" x14ac:dyDescent="0.25">
      <c r="A407" s="4">
        <v>43423</v>
      </c>
      <c r="B407" s="12">
        <v>7942.9333333333334</v>
      </c>
      <c r="C407" s="5">
        <v>45</v>
      </c>
      <c r="D407" s="5">
        <v>149</v>
      </c>
      <c r="E407" s="5">
        <v>44</v>
      </c>
      <c r="H407"/>
    </row>
    <row r="408" spans="1:8" x14ac:dyDescent="0.25">
      <c r="A408" s="4">
        <v>43458</v>
      </c>
      <c r="B408" s="12">
        <v>9941.1999999999989</v>
      </c>
      <c r="C408" s="5">
        <v>57</v>
      </c>
      <c r="D408" s="5">
        <v>138</v>
      </c>
      <c r="E408" s="5">
        <v>76</v>
      </c>
      <c r="H408"/>
    </row>
    <row r="409" spans="1:8" x14ac:dyDescent="0.25">
      <c r="A409" s="4">
        <v>43493</v>
      </c>
      <c r="B409" s="12">
        <v>16292.333333333334</v>
      </c>
      <c r="C409" s="5">
        <v>95</v>
      </c>
      <c r="D409" s="5">
        <v>210</v>
      </c>
      <c r="E409" s="5">
        <v>58</v>
      </c>
      <c r="H409"/>
    </row>
    <row r="410" spans="1:8" x14ac:dyDescent="0.25">
      <c r="A410" s="4">
        <v>43108</v>
      </c>
      <c r="B410" s="12">
        <v>10125.466666666667</v>
      </c>
      <c r="C410" s="5">
        <v>58</v>
      </c>
      <c r="D410" s="5">
        <v>208</v>
      </c>
      <c r="E410" s="5">
        <v>66</v>
      </c>
      <c r="H410"/>
    </row>
    <row r="411" spans="1:8" x14ac:dyDescent="0.25">
      <c r="A411" s="4">
        <v>43143</v>
      </c>
      <c r="B411" s="12">
        <v>14944.800000000001</v>
      </c>
      <c r="C411" s="5">
        <v>87</v>
      </c>
      <c r="D411" s="5">
        <v>160</v>
      </c>
      <c r="E411" s="5">
        <v>20</v>
      </c>
      <c r="H411"/>
    </row>
    <row r="412" spans="1:8" x14ac:dyDescent="0.25">
      <c r="A412" s="4">
        <v>43178</v>
      </c>
      <c r="B412" s="12">
        <v>12415.6</v>
      </c>
      <c r="C412" s="5">
        <v>72</v>
      </c>
      <c r="D412" s="5">
        <v>37</v>
      </c>
      <c r="E412" s="5">
        <v>82</v>
      </c>
      <c r="H412"/>
    </row>
    <row r="413" spans="1:8" x14ac:dyDescent="0.25">
      <c r="A413" s="4">
        <v>43213</v>
      </c>
      <c r="B413" s="12">
        <v>8128.2666666666664</v>
      </c>
      <c r="C413" s="5">
        <v>46</v>
      </c>
      <c r="D413" s="5">
        <v>217</v>
      </c>
      <c r="E413" s="5">
        <v>86</v>
      </c>
      <c r="H413"/>
    </row>
    <row r="414" spans="1:8" x14ac:dyDescent="0.25">
      <c r="A414" s="4">
        <v>43248</v>
      </c>
      <c r="B414" s="12">
        <v>15124.533333333333</v>
      </c>
      <c r="C414" s="5">
        <v>88</v>
      </c>
      <c r="D414" s="5">
        <v>209</v>
      </c>
      <c r="E414" s="5">
        <v>34</v>
      </c>
      <c r="H414"/>
    </row>
    <row r="415" spans="1:8" x14ac:dyDescent="0.25">
      <c r="A415" s="4">
        <v>43283</v>
      </c>
      <c r="B415" s="12">
        <v>14454</v>
      </c>
      <c r="C415" s="5">
        <v>84</v>
      </c>
      <c r="D415" s="5">
        <v>194</v>
      </c>
      <c r="E415" s="5">
        <v>32</v>
      </c>
      <c r="H415"/>
    </row>
    <row r="416" spans="1:8" x14ac:dyDescent="0.25">
      <c r="A416" s="4">
        <v>43318</v>
      </c>
      <c r="B416" s="12">
        <v>8765.6666666666661</v>
      </c>
      <c r="C416" s="5">
        <v>50</v>
      </c>
      <c r="D416" s="5">
        <v>108</v>
      </c>
      <c r="E416" s="5">
        <v>40</v>
      </c>
      <c r="H416"/>
    </row>
    <row r="417" spans="1:8" x14ac:dyDescent="0.25">
      <c r="A417" s="4">
        <v>43353</v>
      </c>
      <c r="B417" s="12">
        <v>13758.466666666667</v>
      </c>
      <c r="C417" s="5">
        <v>80</v>
      </c>
      <c r="D417" s="5">
        <v>77</v>
      </c>
      <c r="E417" s="5">
        <v>62</v>
      </c>
      <c r="H417"/>
    </row>
    <row r="418" spans="1:8" x14ac:dyDescent="0.25">
      <c r="A418" s="4">
        <v>43388</v>
      </c>
      <c r="B418" s="12">
        <v>9283.4</v>
      </c>
      <c r="C418" s="5">
        <v>53</v>
      </c>
      <c r="D418" s="5">
        <v>174</v>
      </c>
      <c r="E418" s="5">
        <v>68</v>
      </c>
      <c r="H418"/>
    </row>
    <row r="419" spans="1:8" x14ac:dyDescent="0.25">
      <c r="A419" s="4">
        <v>43423</v>
      </c>
      <c r="B419" s="12">
        <v>13113.933333333334</v>
      </c>
      <c r="C419" s="5">
        <v>76</v>
      </c>
      <c r="D419" s="5">
        <v>167</v>
      </c>
      <c r="E419" s="5">
        <v>42</v>
      </c>
      <c r="H419"/>
    </row>
    <row r="420" spans="1:8" x14ac:dyDescent="0.25">
      <c r="A420" s="4">
        <v>43458</v>
      </c>
      <c r="B420" s="12">
        <v>9443.6</v>
      </c>
      <c r="C420" s="5">
        <v>54</v>
      </c>
      <c r="D420" s="5">
        <v>156</v>
      </c>
      <c r="E420" s="5">
        <v>16</v>
      </c>
      <c r="H420"/>
    </row>
    <row r="421" spans="1:8" x14ac:dyDescent="0.25">
      <c r="A421" s="4">
        <v>43493</v>
      </c>
      <c r="B421" s="12">
        <v>7134.9333333333334</v>
      </c>
      <c r="C421" s="5">
        <v>40</v>
      </c>
      <c r="D421" s="5">
        <v>245</v>
      </c>
      <c r="E421" s="5">
        <v>72</v>
      </c>
      <c r="H421"/>
    </row>
    <row r="422" spans="1:8" x14ac:dyDescent="0.25">
      <c r="A422" s="4">
        <v>43108</v>
      </c>
      <c r="B422" s="12">
        <v>8286.1999999999989</v>
      </c>
      <c r="C422" s="5">
        <v>47</v>
      </c>
      <c r="D422" s="5">
        <v>181</v>
      </c>
      <c r="E422" s="5">
        <v>96</v>
      </c>
      <c r="H422"/>
    </row>
    <row r="423" spans="1:8" x14ac:dyDescent="0.25">
      <c r="A423" s="4">
        <v>43143</v>
      </c>
      <c r="B423" s="12">
        <v>7587.7333333333336</v>
      </c>
      <c r="C423" s="5">
        <v>43</v>
      </c>
      <c r="D423" s="5">
        <v>64</v>
      </c>
      <c r="E423" s="5">
        <v>44</v>
      </c>
      <c r="H423"/>
    </row>
    <row r="424" spans="1:8" x14ac:dyDescent="0.25">
      <c r="A424" s="4">
        <v>43178</v>
      </c>
      <c r="B424" s="12">
        <v>14288.933333333334</v>
      </c>
      <c r="C424" s="5">
        <v>83</v>
      </c>
      <c r="D424" s="5">
        <v>199</v>
      </c>
      <c r="E424" s="5">
        <v>42</v>
      </c>
      <c r="H424"/>
    </row>
    <row r="425" spans="1:8" x14ac:dyDescent="0.25">
      <c r="A425" s="4">
        <v>43213</v>
      </c>
      <c r="B425" s="12">
        <v>11574.466666666667</v>
      </c>
      <c r="C425" s="5">
        <v>67</v>
      </c>
      <c r="D425" s="5">
        <v>16</v>
      </c>
      <c r="E425" s="5">
        <v>16</v>
      </c>
      <c r="H425"/>
    </row>
    <row r="426" spans="1:8" x14ac:dyDescent="0.25">
      <c r="A426" s="4">
        <v>43248</v>
      </c>
      <c r="B426" s="12">
        <v>13782.199999999999</v>
      </c>
      <c r="C426" s="5">
        <v>80</v>
      </c>
      <c r="D426" s="5">
        <v>174</v>
      </c>
      <c r="E426" s="5">
        <v>30</v>
      </c>
      <c r="H426"/>
    </row>
    <row r="427" spans="1:8" x14ac:dyDescent="0.25">
      <c r="A427" s="4">
        <v>43283</v>
      </c>
      <c r="B427" s="12">
        <v>7631.666666666667</v>
      </c>
      <c r="C427" s="5">
        <v>43</v>
      </c>
      <c r="D427" s="5">
        <v>230</v>
      </c>
      <c r="E427" s="5">
        <v>84</v>
      </c>
      <c r="H427"/>
    </row>
    <row r="428" spans="1:8" x14ac:dyDescent="0.25">
      <c r="A428" s="4">
        <v>43318</v>
      </c>
      <c r="B428" s="12">
        <v>11279.266666666668</v>
      </c>
      <c r="C428" s="5">
        <v>65</v>
      </c>
      <c r="D428" s="5">
        <v>156</v>
      </c>
      <c r="E428" s="5">
        <v>84</v>
      </c>
      <c r="H428"/>
    </row>
    <row r="429" spans="1:8" x14ac:dyDescent="0.25">
      <c r="A429" s="4">
        <v>43353</v>
      </c>
      <c r="B429" s="12">
        <v>14923.800000000001</v>
      </c>
      <c r="C429" s="5">
        <v>87</v>
      </c>
      <c r="D429" s="5">
        <v>72</v>
      </c>
      <c r="E429" s="5">
        <v>68</v>
      </c>
      <c r="H429"/>
    </row>
    <row r="430" spans="1:8" x14ac:dyDescent="0.25">
      <c r="A430" s="4">
        <v>43388</v>
      </c>
      <c r="B430" s="12">
        <v>12749.4</v>
      </c>
      <c r="C430" s="5">
        <v>74</v>
      </c>
      <c r="D430" s="5">
        <v>40</v>
      </c>
      <c r="E430" s="5">
        <v>76</v>
      </c>
      <c r="H430"/>
    </row>
    <row r="431" spans="1:8" x14ac:dyDescent="0.25">
      <c r="A431" s="4">
        <v>43423</v>
      </c>
      <c r="B431" s="12">
        <v>11136.466666666667</v>
      </c>
      <c r="C431" s="5">
        <v>64</v>
      </c>
      <c r="D431" s="5">
        <v>250</v>
      </c>
      <c r="E431" s="5">
        <v>78</v>
      </c>
      <c r="H431"/>
    </row>
    <row r="432" spans="1:8" x14ac:dyDescent="0.25">
      <c r="A432" s="4">
        <v>43458</v>
      </c>
      <c r="B432" s="12">
        <v>15243.733333333332</v>
      </c>
      <c r="C432" s="5">
        <v>89</v>
      </c>
      <c r="D432" s="5">
        <v>17</v>
      </c>
      <c r="E432" s="5">
        <v>80</v>
      </c>
      <c r="H432"/>
    </row>
    <row r="433" spans="1:8" x14ac:dyDescent="0.25">
      <c r="A433" s="4">
        <v>43493</v>
      </c>
      <c r="B433" s="12">
        <v>11440.666666666666</v>
      </c>
      <c r="C433" s="5">
        <v>66</v>
      </c>
      <c r="D433" s="5">
        <v>140</v>
      </c>
      <c r="E433" s="5">
        <v>48</v>
      </c>
      <c r="H433"/>
    </row>
    <row r="434" spans="1:8" x14ac:dyDescent="0.25">
      <c r="A434" s="4">
        <v>43101</v>
      </c>
      <c r="B434" s="12">
        <v>16100.199999999999</v>
      </c>
      <c r="C434" s="5">
        <v>94</v>
      </c>
      <c r="D434" s="5">
        <v>116</v>
      </c>
      <c r="E434" s="5">
        <v>20</v>
      </c>
      <c r="H434"/>
    </row>
    <row r="435" spans="1:8" x14ac:dyDescent="0.25">
      <c r="A435" s="4">
        <v>43136</v>
      </c>
      <c r="B435" s="12">
        <v>8285.7333333333336</v>
      </c>
      <c r="C435" s="5">
        <v>47</v>
      </c>
      <c r="D435" s="5">
        <v>185</v>
      </c>
      <c r="E435" s="5">
        <v>52</v>
      </c>
      <c r="H435"/>
    </row>
    <row r="436" spans="1:8" x14ac:dyDescent="0.25">
      <c r="A436" s="4">
        <v>43171</v>
      </c>
      <c r="B436" s="12">
        <v>12611.4</v>
      </c>
      <c r="C436" s="5">
        <v>73</v>
      </c>
      <c r="D436" s="5">
        <v>156</v>
      </c>
      <c r="E436" s="5">
        <v>48</v>
      </c>
      <c r="H436"/>
    </row>
    <row r="437" spans="1:8" x14ac:dyDescent="0.25">
      <c r="A437" s="4">
        <v>43206</v>
      </c>
      <c r="B437" s="12">
        <v>13583.4</v>
      </c>
      <c r="C437" s="5">
        <v>79</v>
      </c>
      <c r="D437" s="5">
        <v>49</v>
      </c>
      <c r="E437" s="5">
        <v>26</v>
      </c>
      <c r="H437"/>
    </row>
    <row r="438" spans="1:8" x14ac:dyDescent="0.25">
      <c r="A438" s="4">
        <v>43241</v>
      </c>
      <c r="B438" s="12">
        <v>9740.7333333333336</v>
      </c>
      <c r="C438" s="5">
        <v>56</v>
      </c>
      <c r="D438" s="5">
        <v>14</v>
      </c>
      <c r="E438" s="5">
        <v>16</v>
      </c>
      <c r="H438"/>
    </row>
    <row r="439" spans="1:8" x14ac:dyDescent="0.25">
      <c r="A439" s="4">
        <v>43276</v>
      </c>
      <c r="B439" s="12">
        <v>7102.2666666666664</v>
      </c>
      <c r="C439" s="5">
        <v>40</v>
      </c>
      <c r="D439" s="5">
        <v>115</v>
      </c>
      <c r="E439" s="5">
        <v>88</v>
      </c>
      <c r="H439"/>
    </row>
    <row r="440" spans="1:8" x14ac:dyDescent="0.25">
      <c r="A440" s="4">
        <v>43311</v>
      </c>
      <c r="B440" s="12">
        <v>13099.066666666666</v>
      </c>
      <c r="C440" s="5">
        <v>76</v>
      </c>
      <c r="D440" s="5">
        <v>106</v>
      </c>
      <c r="E440" s="5">
        <v>64</v>
      </c>
      <c r="H440"/>
    </row>
    <row r="441" spans="1:8" x14ac:dyDescent="0.25">
      <c r="A441" s="4">
        <v>43346</v>
      </c>
      <c r="B441" s="12">
        <v>11636.199999999999</v>
      </c>
      <c r="C441" s="5">
        <v>67</v>
      </c>
      <c r="D441" s="5">
        <v>252</v>
      </c>
      <c r="E441" s="5">
        <v>56</v>
      </c>
      <c r="H441"/>
    </row>
    <row r="442" spans="1:8" x14ac:dyDescent="0.25">
      <c r="A442" s="4">
        <v>43381</v>
      </c>
      <c r="B442" s="12">
        <v>8805</v>
      </c>
      <c r="C442" s="5">
        <v>50</v>
      </c>
      <c r="D442" s="5">
        <v>256</v>
      </c>
      <c r="E442" s="5">
        <v>86</v>
      </c>
      <c r="H442"/>
    </row>
    <row r="443" spans="1:8" x14ac:dyDescent="0.25">
      <c r="A443" s="4">
        <v>43416</v>
      </c>
      <c r="B443" s="12">
        <v>9448.3333333333339</v>
      </c>
      <c r="C443" s="5">
        <v>54</v>
      </c>
      <c r="D443" s="5">
        <v>175</v>
      </c>
      <c r="E443" s="5">
        <v>12</v>
      </c>
      <c r="H443"/>
    </row>
    <row r="444" spans="1:8" x14ac:dyDescent="0.25">
      <c r="A444" s="4">
        <v>43451</v>
      </c>
      <c r="B444" s="12">
        <v>14098.866666666667</v>
      </c>
      <c r="C444" s="5">
        <v>82</v>
      </c>
      <c r="D444" s="5">
        <v>111</v>
      </c>
      <c r="E444" s="5">
        <v>20</v>
      </c>
      <c r="H444"/>
    </row>
    <row r="445" spans="1:8" x14ac:dyDescent="0.25">
      <c r="A445" s="4">
        <v>43486</v>
      </c>
      <c r="B445" s="12">
        <v>13952.133333333333</v>
      </c>
      <c r="C445" s="5">
        <v>81</v>
      </c>
      <c r="D445" s="5">
        <v>181</v>
      </c>
      <c r="E445" s="5">
        <v>76</v>
      </c>
      <c r="H445"/>
    </row>
    <row r="446" spans="1:8" x14ac:dyDescent="0.25">
      <c r="A446" s="4">
        <v>43101</v>
      </c>
      <c r="B446" s="12">
        <v>15634.4</v>
      </c>
      <c r="C446" s="5">
        <v>91</v>
      </c>
      <c r="D446" s="5">
        <v>250</v>
      </c>
      <c r="E446" s="5">
        <v>12</v>
      </c>
      <c r="H446"/>
    </row>
    <row r="447" spans="1:8" x14ac:dyDescent="0.25">
      <c r="A447" s="4">
        <v>43136</v>
      </c>
      <c r="B447" s="12">
        <v>16578.733333333334</v>
      </c>
      <c r="C447" s="5">
        <v>97</v>
      </c>
      <c r="D447" s="5">
        <v>32</v>
      </c>
      <c r="E447" s="5">
        <v>14</v>
      </c>
      <c r="H447"/>
    </row>
    <row r="448" spans="1:8" x14ac:dyDescent="0.25">
      <c r="A448" s="4">
        <v>43171</v>
      </c>
      <c r="B448" s="12">
        <v>9921.9333333333325</v>
      </c>
      <c r="C448" s="5">
        <v>57</v>
      </c>
      <c r="D448" s="5">
        <v>61</v>
      </c>
      <c r="E448" s="5">
        <v>94</v>
      </c>
      <c r="H448"/>
    </row>
    <row r="449" spans="1:8" x14ac:dyDescent="0.25">
      <c r="A449" s="4">
        <v>43206</v>
      </c>
      <c r="B449" s="12">
        <v>12630.800000000001</v>
      </c>
      <c r="C449" s="5">
        <v>73</v>
      </c>
      <c r="D449" s="5">
        <v>234</v>
      </c>
      <c r="E449" s="5">
        <v>30</v>
      </c>
      <c r="H449"/>
    </row>
    <row r="450" spans="1:8" x14ac:dyDescent="0.25">
      <c r="A450" s="4">
        <v>43241</v>
      </c>
      <c r="B450" s="12">
        <v>12124.333333333334</v>
      </c>
      <c r="C450" s="5">
        <v>70</v>
      </c>
      <c r="D450" s="5">
        <v>209</v>
      </c>
      <c r="E450" s="5">
        <v>30</v>
      </c>
      <c r="H450"/>
    </row>
    <row r="451" spans="1:8" x14ac:dyDescent="0.25">
      <c r="A451" s="4">
        <v>43276</v>
      </c>
      <c r="B451" s="12">
        <v>15300.266666666668</v>
      </c>
      <c r="C451" s="5">
        <v>89</v>
      </c>
      <c r="D451" s="5">
        <v>239</v>
      </c>
      <c r="E451" s="5">
        <v>74</v>
      </c>
      <c r="H451"/>
    </row>
    <row r="452" spans="1:8" x14ac:dyDescent="0.25">
      <c r="A452" s="4">
        <v>43311</v>
      </c>
      <c r="B452" s="12">
        <v>11111.266666666668</v>
      </c>
      <c r="C452" s="5">
        <v>64</v>
      </c>
      <c r="D452" s="5">
        <v>150</v>
      </c>
      <c r="E452" s="5">
        <v>90</v>
      </c>
      <c r="H452"/>
    </row>
    <row r="453" spans="1:8" x14ac:dyDescent="0.25">
      <c r="A453" s="4">
        <v>43346</v>
      </c>
      <c r="B453" s="12">
        <v>9761.8666666666668</v>
      </c>
      <c r="C453" s="5">
        <v>56</v>
      </c>
      <c r="D453" s="5">
        <v>93</v>
      </c>
      <c r="E453" s="5">
        <v>42</v>
      </c>
      <c r="H453"/>
    </row>
    <row r="454" spans="1:8" x14ac:dyDescent="0.25">
      <c r="A454" s="4">
        <v>43381</v>
      </c>
      <c r="B454" s="12">
        <v>15458.199999999999</v>
      </c>
      <c r="C454" s="5">
        <v>90</v>
      </c>
      <c r="D454" s="5">
        <v>208</v>
      </c>
      <c r="E454" s="5">
        <v>50</v>
      </c>
      <c r="H454"/>
    </row>
    <row r="455" spans="1:8" x14ac:dyDescent="0.25">
      <c r="A455" s="4">
        <v>43416</v>
      </c>
      <c r="B455" s="12">
        <v>12596.6</v>
      </c>
      <c r="C455" s="5">
        <v>73</v>
      </c>
      <c r="D455" s="5">
        <v>102</v>
      </c>
      <c r="E455" s="5">
        <v>18</v>
      </c>
      <c r="H455"/>
    </row>
    <row r="456" spans="1:8" x14ac:dyDescent="0.25">
      <c r="A456" s="4">
        <v>43451</v>
      </c>
      <c r="B456" s="12">
        <v>15248.533333333333</v>
      </c>
      <c r="C456" s="5">
        <v>89</v>
      </c>
      <c r="D456" s="5">
        <v>36</v>
      </c>
      <c r="E456" s="5">
        <v>86</v>
      </c>
      <c r="H456"/>
    </row>
    <row r="457" spans="1:8" x14ac:dyDescent="0.25">
      <c r="A457" s="4">
        <v>43486</v>
      </c>
      <c r="B457" s="12">
        <v>16122.4</v>
      </c>
      <c r="C457" s="5">
        <v>94</v>
      </c>
      <c r="D457" s="5">
        <v>197</v>
      </c>
      <c r="E457" s="5">
        <v>60</v>
      </c>
      <c r="H457"/>
    </row>
    <row r="458" spans="1:8" x14ac:dyDescent="0.25">
      <c r="A458" s="4">
        <v>43101</v>
      </c>
      <c r="B458" s="12">
        <v>8282.1999999999989</v>
      </c>
      <c r="C458" s="5">
        <v>47</v>
      </c>
      <c r="D458" s="5">
        <v>177</v>
      </c>
      <c r="E458" s="5">
        <v>10</v>
      </c>
      <c r="H458"/>
    </row>
    <row r="459" spans="1:8" x14ac:dyDescent="0.25">
      <c r="A459" s="4">
        <v>43136</v>
      </c>
      <c r="B459" s="12">
        <v>13454.466666666667</v>
      </c>
      <c r="C459" s="5">
        <v>78</v>
      </c>
      <c r="D459" s="5">
        <v>192</v>
      </c>
      <c r="E459" s="5">
        <v>64</v>
      </c>
      <c r="H459"/>
    </row>
    <row r="460" spans="1:8" x14ac:dyDescent="0.25">
      <c r="A460" s="4">
        <v>43171</v>
      </c>
      <c r="B460" s="12">
        <v>9266.0666666666675</v>
      </c>
      <c r="C460" s="5">
        <v>53</v>
      </c>
      <c r="D460" s="5">
        <v>112</v>
      </c>
      <c r="E460" s="5">
        <v>24</v>
      </c>
      <c r="H460"/>
    </row>
    <row r="461" spans="1:8" x14ac:dyDescent="0.25">
      <c r="A461" s="4">
        <v>43206</v>
      </c>
      <c r="B461" s="12">
        <v>7088.5333333333328</v>
      </c>
      <c r="C461" s="5">
        <v>40</v>
      </c>
      <c r="D461" s="5">
        <v>65</v>
      </c>
      <c r="E461" s="5">
        <v>58</v>
      </c>
      <c r="H461"/>
    </row>
    <row r="462" spans="1:8" x14ac:dyDescent="0.25">
      <c r="A462" s="4">
        <v>43241</v>
      </c>
      <c r="B462" s="12">
        <v>14965.4</v>
      </c>
      <c r="C462" s="5">
        <v>87</v>
      </c>
      <c r="D462" s="5">
        <v>239</v>
      </c>
      <c r="E462" s="5">
        <v>32</v>
      </c>
      <c r="H462"/>
    </row>
    <row r="463" spans="1:8" x14ac:dyDescent="0.25">
      <c r="A463" s="4">
        <v>43276</v>
      </c>
      <c r="B463" s="12">
        <v>8258.6</v>
      </c>
      <c r="C463" s="5">
        <v>47</v>
      </c>
      <c r="D463" s="5">
        <v>73</v>
      </c>
      <c r="E463" s="5">
        <v>98</v>
      </c>
      <c r="H463"/>
    </row>
    <row r="464" spans="1:8" x14ac:dyDescent="0.25">
      <c r="A464" s="4">
        <v>43311</v>
      </c>
      <c r="B464" s="12">
        <v>8805.3333333333339</v>
      </c>
      <c r="C464" s="5">
        <v>50</v>
      </c>
      <c r="D464" s="5">
        <v>257</v>
      </c>
      <c r="E464" s="5">
        <v>90</v>
      </c>
      <c r="H464"/>
    </row>
    <row r="465" spans="1:8" x14ac:dyDescent="0.25">
      <c r="A465" s="4">
        <v>43346</v>
      </c>
      <c r="B465" s="12">
        <v>13756.800000000001</v>
      </c>
      <c r="C465" s="5">
        <v>80</v>
      </c>
      <c r="D465" s="5">
        <v>75</v>
      </c>
      <c r="E465" s="5">
        <v>30</v>
      </c>
      <c r="H465"/>
    </row>
    <row r="466" spans="1:8" x14ac:dyDescent="0.25">
      <c r="A466" s="4">
        <v>43381</v>
      </c>
      <c r="B466" s="12">
        <v>13112.4</v>
      </c>
      <c r="C466" s="5">
        <v>76</v>
      </c>
      <c r="D466" s="5">
        <v>157</v>
      </c>
      <c r="E466" s="5">
        <v>70</v>
      </c>
      <c r="H466"/>
    </row>
    <row r="467" spans="1:8" x14ac:dyDescent="0.25">
      <c r="A467" s="4">
        <v>43416</v>
      </c>
      <c r="B467" s="12">
        <v>13123.066666666666</v>
      </c>
      <c r="C467" s="5">
        <v>76</v>
      </c>
      <c r="D467" s="5">
        <v>202</v>
      </c>
      <c r="E467" s="5">
        <v>44</v>
      </c>
      <c r="H467"/>
    </row>
    <row r="468" spans="1:8" x14ac:dyDescent="0.25">
      <c r="A468" s="4">
        <v>43451</v>
      </c>
      <c r="B468" s="12">
        <v>8583.6666666666661</v>
      </c>
      <c r="C468" s="5">
        <v>49</v>
      </c>
      <c r="D468" s="5">
        <v>51</v>
      </c>
      <c r="E468" s="5">
        <v>18</v>
      </c>
      <c r="H468"/>
    </row>
    <row r="469" spans="1:8" x14ac:dyDescent="0.25">
      <c r="A469" s="4">
        <v>43486</v>
      </c>
      <c r="B469" s="12">
        <v>8944.9333333333325</v>
      </c>
      <c r="C469" s="5">
        <v>51</v>
      </c>
      <c r="D469" s="5">
        <v>161</v>
      </c>
      <c r="E469" s="5">
        <v>16</v>
      </c>
      <c r="H469"/>
    </row>
    <row r="470" spans="1:8" x14ac:dyDescent="0.25">
      <c r="A470" s="4">
        <v>43101</v>
      </c>
      <c r="B470" s="12">
        <v>9109.8000000000011</v>
      </c>
      <c r="C470" s="5">
        <v>52</v>
      </c>
      <c r="D470" s="5">
        <v>153</v>
      </c>
      <c r="E470" s="5">
        <v>18</v>
      </c>
      <c r="H470"/>
    </row>
    <row r="471" spans="1:8" x14ac:dyDescent="0.25">
      <c r="A471" s="4">
        <v>43136</v>
      </c>
      <c r="B471" s="12">
        <v>15930.266666666668</v>
      </c>
      <c r="C471" s="5">
        <v>93</v>
      </c>
      <c r="D471" s="5">
        <v>93</v>
      </c>
      <c r="E471" s="5">
        <v>94</v>
      </c>
      <c r="H471"/>
    </row>
    <row r="472" spans="1:8" x14ac:dyDescent="0.25">
      <c r="A472" s="4">
        <v>43171</v>
      </c>
      <c r="B472" s="12">
        <v>16446.266666666666</v>
      </c>
      <c r="C472" s="5">
        <v>96</v>
      </c>
      <c r="D472" s="5">
        <v>165</v>
      </c>
      <c r="E472" s="5">
        <v>26</v>
      </c>
      <c r="H472"/>
    </row>
    <row r="473" spans="1:8" x14ac:dyDescent="0.25">
      <c r="A473" s="4">
        <v>43206</v>
      </c>
      <c r="B473" s="12">
        <v>13784.733333333332</v>
      </c>
      <c r="C473" s="5">
        <v>80</v>
      </c>
      <c r="D473" s="5">
        <v>181</v>
      </c>
      <c r="E473" s="5">
        <v>58</v>
      </c>
      <c r="H473"/>
    </row>
    <row r="474" spans="1:8" x14ac:dyDescent="0.25">
      <c r="A474" s="4">
        <v>43241</v>
      </c>
      <c r="B474" s="12">
        <v>14126.866666666667</v>
      </c>
      <c r="C474" s="5">
        <v>82</v>
      </c>
      <c r="D474" s="5">
        <v>212</v>
      </c>
      <c r="E474" s="5">
        <v>80</v>
      </c>
      <c r="H474"/>
    </row>
    <row r="475" spans="1:8" x14ac:dyDescent="0.25">
      <c r="A475" s="4">
        <v>43276</v>
      </c>
      <c r="B475" s="12">
        <v>12246.666666666666</v>
      </c>
      <c r="C475" s="5">
        <v>71</v>
      </c>
      <c r="D475" s="5">
        <v>38</v>
      </c>
      <c r="E475" s="5">
        <v>12</v>
      </c>
      <c r="H475"/>
    </row>
    <row r="476" spans="1:8" x14ac:dyDescent="0.25">
      <c r="A476" s="4">
        <v>43311</v>
      </c>
      <c r="B476" s="12">
        <v>9924.4666666666672</v>
      </c>
      <c r="C476" s="5">
        <v>57</v>
      </c>
      <c r="D476" s="5">
        <v>81</v>
      </c>
      <c r="E476" s="5">
        <v>12</v>
      </c>
      <c r="H476"/>
    </row>
    <row r="477" spans="1:8" x14ac:dyDescent="0.25">
      <c r="A477" s="4">
        <v>43346</v>
      </c>
      <c r="B477" s="12">
        <v>15248.333333333334</v>
      </c>
      <c r="C477" s="5">
        <v>89</v>
      </c>
      <c r="D477" s="5">
        <v>45</v>
      </c>
      <c r="E477" s="5">
        <v>10</v>
      </c>
      <c r="H477"/>
    </row>
    <row r="478" spans="1:8" x14ac:dyDescent="0.25">
      <c r="A478" s="4">
        <v>43381</v>
      </c>
      <c r="B478" s="12">
        <v>12919</v>
      </c>
      <c r="C478" s="5">
        <v>75</v>
      </c>
      <c r="D478" s="5">
        <v>52</v>
      </c>
      <c r="E478" s="5">
        <v>76</v>
      </c>
      <c r="H478"/>
    </row>
    <row r="479" spans="1:8" x14ac:dyDescent="0.25">
      <c r="A479" s="4">
        <v>43416</v>
      </c>
      <c r="B479" s="12">
        <v>9273.9333333333325</v>
      </c>
      <c r="C479" s="5">
        <v>53</v>
      </c>
      <c r="D479" s="5">
        <v>143</v>
      </c>
      <c r="E479" s="5">
        <v>24</v>
      </c>
      <c r="H479"/>
    </row>
    <row r="480" spans="1:8" x14ac:dyDescent="0.25">
      <c r="A480" s="4">
        <v>43451</v>
      </c>
      <c r="B480" s="12">
        <v>14290</v>
      </c>
      <c r="C480" s="5">
        <v>83</v>
      </c>
      <c r="D480" s="5">
        <v>206</v>
      </c>
      <c r="E480" s="5">
        <v>22</v>
      </c>
      <c r="H480"/>
    </row>
    <row r="481" spans="1:8" x14ac:dyDescent="0.25">
      <c r="A481" s="4">
        <v>43486</v>
      </c>
      <c r="B481" s="12">
        <v>15103.733333333332</v>
      </c>
      <c r="C481" s="5">
        <v>88</v>
      </c>
      <c r="D481" s="5">
        <v>120</v>
      </c>
      <c r="E481" s="5">
        <v>94</v>
      </c>
      <c r="H481"/>
    </row>
    <row r="482" spans="1:8" x14ac:dyDescent="0.25">
      <c r="A482" s="4">
        <v>43101</v>
      </c>
      <c r="B482" s="12">
        <v>13609.4</v>
      </c>
      <c r="C482" s="5">
        <v>79</v>
      </c>
      <c r="D482" s="5">
        <v>147</v>
      </c>
      <c r="E482" s="5">
        <v>60</v>
      </c>
      <c r="H482"/>
    </row>
    <row r="483" spans="1:8" x14ac:dyDescent="0.25">
      <c r="A483" s="4">
        <v>43136</v>
      </c>
      <c r="B483" s="12">
        <v>9585.5333333333328</v>
      </c>
      <c r="C483" s="5">
        <v>55</v>
      </c>
      <c r="D483" s="5">
        <v>51</v>
      </c>
      <c r="E483" s="5">
        <v>76</v>
      </c>
      <c r="H483"/>
    </row>
    <row r="484" spans="1:8" x14ac:dyDescent="0.25">
      <c r="A484" s="4">
        <v>43171</v>
      </c>
      <c r="B484" s="12">
        <v>14076.4</v>
      </c>
      <c r="C484" s="5">
        <v>82</v>
      </c>
      <c r="D484" s="5">
        <v>21</v>
      </c>
      <c r="E484" s="5">
        <v>36</v>
      </c>
      <c r="H484"/>
    </row>
    <row r="485" spans="1:8" x14ac:dyDescent="0.25">
      <c r="A485" s="4">
        <v>43206</v>
      </c>
      <c r="B485" s="12">
        <v>13091.666666666666</v>
      </c>
      <c r="C485" s="5">
        <v>76</v>
      </c>
      <c r="D485" s="5">
        <v>83</v>
      </c>
      <c r="E485" s="5">
        <v>14</v>
      </c>
      <c r="H485"/>
    </row>
    <row r="486" spans="1:8" x14ac:dyDescent="0.25">
      <c r="A486" s="4">
        <v>43241</v>
      </c>
      <c r="B486" s="12">
        <v>16765.666666666668</v>
      </c>
      <c r="C486" s="5">
        <v>98</v>
      </c>
      <c r="D486" s="5">
        <v>112</v>
      </c>
      <c r="E486" s="5">
        <v>16</v>
      </c>
      <c r="H486"/>
    </row>
    <row r="487" spans="1:8" x14ac:dyDescent="0.25">
      <c r="A487" s="4">
        <v>43276</v>
      </c>
      <c r="B487" s="12">
        <v>13617.6</v>
      </c>
      <c r="C487" s="5">
        <v>79</v>
      </c>
      <c r="D487" s="5">
        <v>181</v>
      </c>
      <c r="E487" s="5">
        <v>40</v>
      </c>
      <c r="H487"/>
    </row>
    <row r="488" spans="1:8" x14ac:dyDescent="0.25">
      <c r="A488" s="4">
        <v>43311</v>
      </c>
      <c r="B488" s="12">
        <v>10758.800000000001</v>
      </c>
      <c r="C488" s="5">
        <v>62</v>
      </c>
      <c r="D488" s="5">
        <v>77</v>
      </c>
      <c r="E488" s="5">
        <v>72</v>
      </c>
      <c r="H488"/>
    </row>
    <row r="489" spans="1:8" x14ac:dyDescent="0.25">
      <c r="A489" s="4">
        <v>43346</v>
      </c>
      <c r="B489" s="12">
        <v>10612.133333333333</v>
      </c>
      <c r="C489" s="5">
        <v>61</v>
      </c>
      <c r="D489" s="5">
        <v>153</v>
      </c>
      <c r="E489" s="5">
        <v>94</v>
      </c>
      <c r="H489"/>
    </row>
    <row r="490" spans="1:8" x14ac:dyDescent="0.25">
      <c r="A490" s="4">
        <v>43381</v>
      </c>
      <c r="B490" s="12">
        <v>11468.333333333334</v>
      </c>
      <c r="C490" s="5">
        <v>66</v>
      </c>
      <c r="D490" s="5">
        <v>242</v>
      </c>
      <c r="E490" s="5">
        <v>94</v>
      </c>
      <c r="H490"/>
    </row>
    <row r="491" spans="1:8" x14ac:dyDescent="0.25">
      <c r="A491" s="4">
        <v>43416</v>
      </c>
      <c r="B491" s="12">
        <v>7426.2666666666664</v>
      </c>
      <c r="C491" s="5">
        <v>42</v>
      </c>
      <c r="D491" s="5">
        <v>88</v>
      </c>
      <c r="E491" s="5">
        <v>12</v>
      </c>
      <c r="H491"/>
    </row>
    <row r="492" spans="1:8" x14ac:dyDescent="0.25">
      <c r="A492" s="4">
        <v>43451</v>
      </c>
      <c r="B492" s="12">
        <v>9275.0666666666675</v>
      </c>
      <c r="C492" s="5">
        <v>53</v>
      </c>
      <c r="D492" s="5">
        <v>145</v>
      </c>
      <c r="E492" s="5">
        <v>42</v>
      </c>
      <c r="H492"/>
    </row>
    <row r="493" spans="1:8" x14ac:dyDescent="0.25">
      <c r="A493" s="4">
        <v>43486</v>
      </c>
      <c r="B493" s="12">
        <v>8918.8000000000011</v>
      </c>
      <c r="C493" s="5">
        <v>51</v>
      </c>
      <c r="D493" s="5">
        <v>54</v>
      </c>
      <c r="E493" s="5">
        <v>48</v>
      </c>
      <c r="H493"/>
    </row>
    <row r="494" spans="1:8" x14ac:dyDescent="0.25">
      <c r="A494" s="4">
        <v>43101</v>
      </c>
      <c r="B494" s="12">
        <v>12415.133333333333</v>
      </c>
      <c r="C494" s="5">
        <v>72</v>
      </c>
      <c r="D494" s="5">
        <v>38</v>
      </c>
      <c r="E494" s="5">
        <v>64</v>
      </c>
      <c r="H494"/>
    </row>
    <row r="495" spans="1:8" x14ac:dyDescent="0.25">
      <c r="A495" s="4">
        <v>43136</v>
      </c>
      <c r="B495" s="12">
        <v>16133.6</v>
      </c>
      <c r="C495" s="5">
        <v>94</v>
      </c>
      <c r="D495" s="5">
        <v>236</v>
      </c>
      <c r="E495" s="5">
        <v>96</v>
      </c>
      <c r="H495"/>
    </row>
    <row r="496" spans="1:8" x14ac:dyDescent="0.25">
      <c r="A496" s="4">
        <v>43171</v>
      </c>
      <c r="B496" s="12">
        <v>8276.6666666666661</v>
      </c>
      <c r="C496" s="5">
        <v>47</v>
      </c>
      <c r="D496" s="5">
        <v>145</v>
      </c>
      <c r="E496" s="5">
        <v>90</v>
      </c>
      <c r="H496"/>
    </row>
    <row r="497" spans="1:8" x14ac:dyDescent="0.25">
      <c r="A497" s="4">
        <v>43206</v>
      </c>
      <c r="B497" s="12">
        <v>12245.266666666668</v>
      </c>
      <c r="C497" s="5">
        <v>71</v>
      </c>
      <c r="D497" s="5">
        <v>27</v>
      </c>
      <c r="E497" s="5">
        <v>50</v>
      </c>
      <c r="H497"/>
    </row>
    <row r="498" spans="1:8" x14ac:dyDescent="0.25">
      <c r="A498" s="4">
        <v>43241</v>
      </c>
      <c r="B498" s="12">
        <v>10939.4</v>
      </c>
      <c r="C498" s="5">
        <v>63</v>
      </c>
      <c r="D498" s="5">
        <v>139</v>
      </c>
      <c r="E498" s="5">
        <v>16</v>
      </c>
      <c r="H498"/>
    </row>
    <row r="499" spans="1:8" x14ac:dyDescent="0.25">
      <c r="A499" s="4">
        <v>43276</v>
      </c>
      <c r="B499" s="12">
        <v>13912.333333333334</v>
      </c>
      <c r="C499" s="5">
        <v>81</v>
      </c>
      <c r="D499" s="5">
        <v>30</v>
      </c>
      <c r="E499" s="5">
        <v>44</v>
      </c>
      <c r="H499"/>
    </row>
    <row r="500" spans="1:8" x14ac:dyDescent="0.25">
      <c r="A500" s="4">
        <v>43311</v>
      </c>
      <c r="B500" s="12">
        <v>15576.666666666666</v>
      </c>
      <c r="C500" s="5">
        <v>91</v>
      </c>
      <c r="D500" s="5">
        <v>17</v>
      </c>
      <c r="E500" s="5">
        <v>68</v>
      </c>
      <c r="H500"/>
    </row>
    <row r="501" spans="1:8" x14ac:dyDescent="0.25">
      <c r="A501" s="4">
        <v>43346</v>
      </c>
      <c r="B501" s="12">
        <v>11113.266666666668</v>
      </c>
      <c r="C501" s="5">
        <v>64</v>
      </c>
      <c r="D501" s="5">
        <v>157</v>
      </c>
      <c r="E501" s="5">
        <v>94</v>
      </c>
      <c r="H501"/>
    </row>
    <row r="502" spans="1:8" x14ac:dyDescent="0.25">
      <c r="A502" s="4">
        <v>43381</v>
      </c>
      <c r="B502" s="12">
        <v>13282.133333333333</v>
      </c>
      <c r="C502" s="5">
        <v>77</v>
      </c>
      <c r="D502" s="5">
        <v>165</v>
      </c>
      <c r="E502" s="5">
        <v>96</v>
      </c>
      <c r="H502"/>
    </row>
    <row r="503" spans="1:8" x14ac:dyDescent="0.25">
      <c r="A503" s="4">
        <v>43416</v>
      </c>
      <c r="B503" s="12">
        <v>9281.1999999999989</v>
      </c>
      <c r="C503" s="5">
        <v>53</v>
      </c>
      <c r="D503" s="5">
        <v>173</v>
      </c>
      <c r="E503" s="5">
        <v>10</v>
      </c>
      <c r="H503"/>
    </row>
    <row r="504" spans="1:8" x14ac:dyDescent="0.25">
      <c r="A504" s="4">
        <v>43451</v>
      </c>
      <c r="B504" s="12">
        <v>16295</v>
      </c>
      <c r="C504" s="5">
        <v>95</v>
      </c>
      <c r="D504" s="5">
        <v>221</v>
      </c>
      <c r="E504" s="5">
        <v>56</v>
      </c>
      <c r="H504"/>
    </row>
    <row r="505" spans="1:8" x14ac:dyDescent="0.25">
      <c r="A505" s="4">
        <v>43486</v>
      </c>
      <c r="B505" s="12">
        <v>9630.8666666666668</v>
      </c>
      <c r="C505" s="5">
        <v>55</v>
      </c>
      <c r="D505" s="5">
        <v>229</v>
      </c>
      <c r="E505" s="5">
        <v>68</v>
      </c>
      <c r="H505"/>
    </row>
    <row r="506" spans="1:8" x14ac:dyDescent="0.25">
      <c r="A506" s="4">
        <v>43101</v>
      </c>
      <c r="B506" s="12">
        <v>16100.199999999999</v>
      </c>
      <c r="C506" s="5">
        <v>94</v>
      </c>
      <c r="D506" s="5">
        <v>116</v>
      </c>
      <c r="E506" s="5">
        <v>20</v>
      </c>
      <c r="H506"/>
    </row>
    <row r="507" spans="1:8" x14ac:dyDescent="0.25">
      <c r="A507" s="4">
        <v>43136</v>
      </c>
      <c r="B507" s="12">
        <v>8285.7333333333336</v>
      </c>
      <c r="C507" s="5">
        <v>47</v>
      </c>
      <c r="D507" s="5">
        <v>185</v>
      </c>
      <c r="E507" s="5">
        <v>52</v>
      </c>
      <c r="H507"/>
    </row>
    <row r="508" spans="1:8" x14ac:dyDescent="0.25">
      <c r="A508" s="4">
        <v>43171</v>
      </c>
      <c r="B508" s="12">
        <v>12611.4</v>
      </c>
      <c r="C508" s="5">
        <v>73</v>
      </c>
      <c r="D508" s="5">
        <v>156</v>
      </c>
      <c r="E508" s="5">
        <v>48</v>
      </c>
      <c r="H508"/>
    </row>
    <row r="509" spans="1:8" x14ac:dyDescent="0.25">
      <c r="A509" s="4">
        <v>43206</v>
      </c>
      <c r="B509" s="12">
        <v>13583.4</v>
      </c>
      <c r="C509" s="5">
        <v>79</v>
      </c>
      <c r="D509" s="5">
        <v>49</v>
      </c>
      <c r="E509" s="5">
        <v>26</v>
      </c>
      <c r="H509"/>
    </row>
    <row r="510" spans="1:8" x14ac:dyDescent="0.25">
      <c r="A510" s="4">
        <v>43241</v>
      </c>
      <c r="B510" s="12">
        <v>9740.7333333333336</v>
      </c>
      <c r="C510" s="5">
        <v>56</v>
      </c>
      <c r="D510" s="5">
        <v>14</v>
      </c>
      <c r="E510" s="5">
        <v>16</v>
      </c>
      <c r="H510"/>
    </row>
    <row r="511" spans="1:8" x14ac:dyDescent="0.25">
      <c r="A511" s="4">
        <v>43276</v>
      </c>
      <c r="B511" s="12">
        <v>7102.2666666666664</v>
      </c>
      <c r="C511" s="5">
        <v>40</v>
      </c>
      <c r="D511" s="5">
        <v>115</v>
      </c>
      <c r="E511" s="5">
        <v>88</v>
      </c>
      <c r="H511"/>
    </row>
    <row r="512" spans="1:8" x14ac:dyDescent="0.25">
      <c r="A512" s="4">
        <v>43311</v>
      </c>
      <c r="B512" s="12">
        <v>13099.066666666666</v>
      </c>
      <c r="C512" s="5">
        <v>76</v>
      </c>
      <c r="D512" s="5">
        <v>106</v>
      </c>
      <c r="E512" s="5">
        <v>64</v>
      </c>
      <c r="H512"/>
    </row>
    <row r="513" spans="1:8" x14ac:dyDescent="0.25">
      <c r="A513" s="4">
        <v>43346</v>
      </c>
      <c r="B513" s="12">
        <v>11636.199999999999</v>
      </c>
      <c r="C513" s="5">
        <v>67</v>
      </c>
      <c r="D513" s="5">
        <v>252</v>
      </c>
      <c r="E513" s="5">
        <v>56</v>
      </c>
      <c r="H513"/>
    </row>
    <row r="514" spans="1:8" x14ac:dyDescent="0.25">
      <c r="A514" s="4">
        <v>43381</v>
      </c>
      <c r="B514" s="12">
        <v>8805</v>
      </c>
      <c r="C514" s="5">
        <v>50</v>
      </c>
      <c r="D514" s="5">
        <v>256</v>
      </c>
      <c r="E514" s="5">
        <v>86</v>
      </c>
      <c r="H514"/>
    </row>
    <row r="515" spans="1:8" x14ac:dyDescent="0.25">
      <c r="A515" s="4">
        <v>43416</v>
      </c>
      <c r="B515" s="12">
        <v>9448.3333333333339</v>
      </c>
      <c r="C515" s="5">
        <v>54</v>
      </c>
      <c r="D515" s="5">
        <v>175</v>
      </c>
      <c r="E515" s="5">
        <v>12</v>
      </c>
      <c r="H515"/>
    </row>
    <row r="516" spans="1:8" x14ac:dyDescent="0.25">
      <c r="A516" s="4">
        <v>43451</v>
      </c>
      <c r="B516" s="12">
        <v>14098.866666666667</v>
      </c>
      <c r="C516" s="5">
        <v>82</v>
      </c>
      <c r="D516" s="5">
        <v>111</v>
      </c>
      <c r="E516" s="5">
        <v>20</v>
      </c>
      <c r="H516"/>
    </row>
    <row r="517" spans="1:8" x14ac:dyDescent="0.25">
      <c r="A517" s="4">
        <v>43486</v>
      </c>
      <c r="B517" s="12">
        <v>13952.133333333333</v>
      </c>
      <c r="C517" s="5">
        <v>81</v>
      </c>
      <c r="D517" s="5">
        <v>181</v>
      </c>
      <c r="E517" s="5">
        <v>76</v>
      </c>
      <c r="H517"/>
    </row>
    <row r="518" spans="1:8" x14ac:dyDescent="0.25">
      <c r="A518" s="4">
        <v>43101</v>
      </c>
      <c r="B518" s="12">
        <v>15634.4</v>
      </c>
      <c r="C518" s="5">
        <v>91</v>
      </c>
      <c r="D518" s="5">
        <v>250</v>
      </c>
      <c r="E518" s="5">
        <v>12</v>
      </c>
      <c r="H518"/>
    </row>
    <row r="519" spans="1:8" x14ac:dyDescent="0.25">
      <c r="A519" s="4">
        <v>43136</v>
      </c>
      <c r="B519" s="12">
        <v>16578.733333333334</v>
      </c>
      <c r="C519" s="5">
        <v>97</v>
      </c>
      <c r="D519" s="5">
        <v>32</v>
      </c>
      <c r="E519" s="5">
        <v>14</v>
      </c>
      <c r="H519"/>
    </row>
    <row r="520" spans="1:8" x14ac:dyDescent="0.25">
      <c r="A520" s="4">
        <v>43171</v>
      </c>
      <c r="B520" s="12">
        <v>9921.9333333333325</v>
      </c>
      <c r="C520" s="5">
        <v>57</v>
      </c>
      <c r="D520" s="5">
        <v>61</v>
      </c>
      <c r="E520" s="5">
        <v>94</v>
      </c>
      <c r="H520"/>
    </row>
    <row r="521" spans="1:8" x14ac:dyDescent="0.25">
      <c r="A521" s="4">
        <v>43206</v>
      </c>
      <c r="B521" s="12">
        <v>12630.800000000001</v>
      </c>
      <c r="C521" s="5">
        <v>73</v>
      </c>
      <c r="D521" s="5">
        <v>234</v>
      </c>
      <c r="E521" s="5">
        <v>30</v>
      </c>
      <c r="H521"/>
    </row>
    <row r="522" spans="1:8" x14ac:dyDescent="0.25">
      <c r="A522" s="4">
        <v>43241</v>
      </c>
      <c r="B522" s="12">
        <v>12124.333333333334</v>
      </c>
      <c r="C522" s="5">
        <v>70</v>
      </c>
      <c r="D522" s="5">
        <v>209</v>
      </c>
      <c r="E522" s="5">
        <v>30</v>
      </c>
      <c r="H522"/>
    </row>
    <row r="523" spans="1:8" x14ac:dyDescent="0.25">
      <c r="A523" s="4">
        <v>43276</v>
      </c>
      <c r="B523" s="12">
        <v>15300.266666666668</v>
      </c>
      <c r="C523" s="5">
        <v>89</v>
      </c>
      <c r="D523" s="5">
        <v>239</v>
      </c>
      <c r="E523" s="5">
        <v>74</v>
      </c>
      <c r="H523"/>
    </row>
    <row r="524" spans="1:8" x14ac:dyDescent="0.25">
      <c r="A524" s="4">
        <v>43311</v>
      </c>
      <c r="B524" s="12">
        <v>11111.266666666668</v>
      </c>
      <c r="C524" s="5">
        <v>64</v>
      </c>
      <c r="D524" s="5">
        <v>150</v>
      </c>
      <c r="E524" s="5">
        <v>90</v>
      </c>
      <c r="H524"/>
    </row>
    <row r="525" spans="1:8" x14ac:dyDescent="0.25">
      <c r="A525" s="4">
        <v>43346</v>
      </c>
      <c r="B525" s="12">
        <v>9761.8666666666668</v>
      </c>
      <c r="C525" s="5">
        <v>56</v>
      </c>
      <c r="D525" s="5">
        <v>93</v>
      </c>
      <c r="E525" s="5">
        <v>42</v>
      </c>
      <c r="H525"/>
    </row>
    <row r="526" spans="1:8" x14ac:dyDescent="0.25">
      <c r="A526" s="4">
        <v>43381</v>
      </c>
      <c r="B526" s="12">
        <v>15458.199999999999</v>
      </c>
      <c r="C526" s="5">
        <v>90</v>
      </c>
      <c r="D526" s="5">
        <v>208</v>
      </c>
      <c r="E526" s="5">
        <v>50</v>
      </c>
      <c r="H526"/>
    </row>
    <row r="527" spans="1:8" x14ac:dyDescent="0.25">
      <c r="A527" s="4">
        <v>43416</v>
      </c>
      <c r="B527" s="12">
        <v>12596.6</v>
      </c>
      <c r="C527" s="5">
        <v>73</v>
      </c>
      <c r="D527" s="5">
        <v>102</v>
      </c>
      <c r="E527" s="5">
        <v>18</v>
      </c>
      <c r="H527"/>
    </row>
    <row r="528" spans="1:8" x14ac:dyDescent="0.25">
      <c r="A528" s="4">
        <v>43451</v>
      </c>
      <c r="B528" s="12">
        <v>15248.533333333333</v>
      </c>
      <c r="C528" s="5">
        <v>89</v>
      </c>
      <c r="D528" s="5">
        <v>36</v>
      </c>
      <c r="E528" s="5">
        <v>86</v>
      </c>
      <c r="H528"/>
    </row>
    <row r="529" spans="1:8" x14ac:dyDescent="0.25">
      <c r="A529" s="4">
        <v>43486</v>
      </c>
      <c r="B529" s="12">
        <v>16122.4</v>
      </c>
      <c r="C529" s="5">
        <v>94</v>
      </c>
      <c r="D529" s="5">
        <v>197</v>
      </c>
      <c r="E529" s="5">
        <v>60</v>
      </c>
      <c r="H529"/>
    </row>
    <row r="530" spans="1:8" x14ac:dyDescent="0.25">
      <c r="A530" s="4">
        <v>43101</v>
      </c>
      <c r="B530" s="12">
        <v>8282.1999999999989</v>
      </c>
      <c r="C530" s="5">
        <v>47</v>
      </c>
      <c r="D530" s="5">
        <v>177</v>
      </c>
      <c r="E530" s="5">
        <v>10</v>
      </c>
      <c r="H530"/>
    </row>
    <row r="531" spans="1:8" x14ac:dyDescent="0.25">
      <c r="A531" s="4">
        <v>43136</v>
      </c>
      <c r="B531" s="12">
        <v>13454.466666666667</v>
      </c>
      <c r="C531" s="5">
        <v>78</v>
      </c>
      <c r="D531" s="5">
        <v>192</v>
      </c>
      <c r="E531" s="5">
        <v>64</v>
      </c>
      <c r="H531"/>
    </row>
    <row r="532" spans="1:8" x14ac:dyDescent="0.25">
      <c r="A532" s="4">
        <v>43171</v>
      </c>
      <c r="B532" s="12">
        <v>9266.0666666666675</v>
      </c>
      <c r="C532" s="5">
        <v>53</v>
      </c>
      <c r="D532" s="5">
        <v>112</v>
      </c>
      <c r="E532" s="5">
        <v>24</v>
      </c>
      <c r="H532"/>
    </row>
    <row r="533" spans="1:8" x14ac:dyDescent="0.25">
      <c r="A533" s="4">
        <v>43206</v>
      </c>
      <c r="B533" s="12">
        <v>7088.5333333333328</v>
      </c>
      <c r="C533" s="5">
        <v>40</v>
      </c>
      <c r="D533" s="5">
        <v>65</v>
      </c>
      <c r="E533" s="5">
        <v>58</v>
      </c>
      <c r="H533"/>
    </row>
    <row r="534" spans="1:8" x14ac:dyDescent="0.25">
      <c r="A534" s="4">
        <v>43241</v>
      </c>
      <c r="B534" s="12">
        <v>14965.4</v>
      </c>
      <c r="C534" s="5">
        <v>87</v>
      </c>
      <c r="D534" s="5">
        <v>239</v>
      </c>
      <c r="E534" s="5">
        <v>32</v>
      </c>
      <c r="H534"/>
    </row>
    <row r="535" spans="1:8" x14ac:dyDescent="0.25">
      <c r="A535" s="4">
        <v>43276</v>
      </c>
      <c r="B535" s="12">
        <v>8258.6</v>
      </c>
      <c r="C535" s="5">
        <v>47</v>
      </c>
      <c r="D535" s="5">
        <v>73</v>
      </c>
      <c r="E535" s="5">
        <v>98</v>
      </c>
      <c r="H535"/>
    </row>
    <row r="536" spans="1:8" x14ac:dyDescent="0.25">
      <c r="A536" s="4">
        <v>43311</v>
      </c>
      <c r="B536" s="12">
        <v>8805.3333333333339</v>
      </c>
      <c r="C536" s="5">
        <v>50</v>
      </c>
      <c r="D536" s="5">
        <v>257</v>
      </c>
      <c r="E536" s="5">
        <v>90</v>
      </c>
      <c r="H536"/>
    </row>
    <row r="537" spans="1:8" x14ac:dyDescent="0.25">
      <c r="A537" s="4">
        <v>43346</v>
      </c>
      <c r="B537" s="12">
        <v>13756.800000000001</v>
      </c>
      <c r="C537" s="5">
        <v>80</v>
      </c>
      <c r="D537" s="5">
        <v>75</v>
      </c>
      <c r="E537" s="5">
        <v>30</v>
      </c>
      <c r="H537"/>
    </row>
    <row r="538" spans="1:8" x14ac:dyDescent="0.25">
      <c r="A538" s="4">
        <v>43381</v>
      </c>
      <c r="B538" s="12">
        <v>13112.4</v>
      </c>
      <c r="C538" s="5">
        <v>76</v>
      </c>
      <c r="D538" s="5">
        <v>157</v>
      </c>
      <c r="E538" s="5">
        <v>70</v>
      </c>
      <c r="H538"/>
    </row>
    <row r="539" spans="1:8" x14ac:dyDescent="0.25">
      <c r="A539" s="4">
        <v>43416</v>
      </c>
      <c r="B539" s="12">
        <v>13123.066666666666</v>
      </c>
      <c r="C539" s="5">
        <v>76</v>
      </c>
      <c r="D539" s="5">
        <v>202</v>
      </c>
      <c r="E539" s="5">
        <v>44</v>
      </c>
      <c r="H539"/>
    </row>
    <row r="540" spans="1:8" x14ac:dyDescent="0.25">
      <c r="A540" s="4">
        <v>43451</v>
      </c>
      <c r="B540" s="12">
        <v>8583.6666666666661</v>
      </c>
      <c r="C540" s="5">
        <v>49</v>
      </c>
      <c r="D540" s="5">
        <v>51</v>
      </c>
      <c r="E540" s="5">
        <v>18</v>
      </c>
      <c r="H540"/>
    </row>
    <row r="541" spans="1:8" x14ac:dyDescent="0.25">
      <c r="A541" s="4">
        <v>43486</v>
      </c>
      <c r="B541" s="12">
        <v>8944.9333333333325</v>
      </c>
      <c r="C541" s="5">
        <v>51</v>
      </c>
      <c r="D541" s="5">
        <v>161</v>
      </c>
      <c r="E541" s="5">
        <v>16</v>
      </c>
      <c r="H541"/>
    </row>
    <row r="542" spans="1:8" x14ac:dyDescent="0.25">
      <c r="A542" s="4">
        <v>43101</v>
      </c>
      <c r="B542" s="12">
        <v>9109.8000000000011</v>
      </c>
      <c r="C542" s="5">
        <v>52</v>
      </c>
      <c r="D542" s="5">
        <v>153</v>
      </c>
      <c r="E542" s="5">
        <v>18</v>
      </c>
      <c r="H542"/>
    </row>
    <row r="543" spans="1:8" x14ac:dyDescent="0.25">
      <c r="A543" s="4">
        <v>43136</v>
      </c>
      <c r="B543" s="12">
        <v>15930.266666666668</v>
      </c>
      <c r="C543" s="5">
        <v>93</v>
      </c>
      <c r="D543" s="5">
        <v>93</v>
      </c>
      <c r="E543" s="5">
        <v>94</v>
      </c>
      <c r="H543"/>
    </row>
    <row r="544" spans="1:8" x14ac:dyDescent="0.25">
      <c r="A544" s="4">
        <v>43171</v>
      </c>
      <c r="B544" s="12">
        <v>16446.266666666666</v>
      </c>
      <c r="C544" s="5">
        <v>96</v>
      </c>
      <c r="D544" s="5">
        <v>165</v>
      </c>
      <c r="E544" s="5">
        <v>26</v>
      </c>
      <c r="H544"/>
    </row>
    <row r="545" spans="1:8" x14ac:dyDescent="0.25">
      <c r="A545" s="4">
        <v>43206</v>
      </c>
      <c r="B545" s="12">
        <v>13784.733333333332</v>
      </c>
      <c r="C545" s="5">
        <v>80</v>
      </c>
      <c r="D545" s="5">
        <v>181</v>
      </c>
      <c r="E545" s="5">
        <v>58</v>
      </c>
      <c r="H545"/>
    </row>
    <row r="546" spans="1:8" x14ac:dyDescent="0.25">
      <c r="A546" s="4">
        <v>43241</v>
      </c>
      <c r="B546" s="12">
        <v>14126.866666666667</v>
      </c>
      <c r="C546" s="5">
        <v>82</v>
      </c>
      <c r="D546" s="5">
        <v>212</v>
      </c>
      <c r="E546" s="5">
        <v>80</v>
      </c>
      <c r="H546"/>
    </row>
    <row r="547" spans="1:8" x14ac:dyDescent="0.25">
      <c r="A547" s="4">
        <v>43276</v>
      </c>
      <c r="B547" s="12">
        <v>12246.666666666666</v>
      </c>
      <c r="C547" s="5">
        <v>71</v>
      </c>
      <c r="D547" s="5">
        <v>38</v>
      </c>
      <c r="E547" s="5">
        <v>12</v>
      </c>
      <c r="H547"/>
    </row>
    <row r="548" spans="1:8" x14ac:dyDescent="0.25">
      <c r="A548" s="4">
        <v>43311</v>
      </c>
      <c r="B548" s="12">
        <v>9924.4666666666672</v>
      </c>
      <c r="C548" s="5">
        <v>57</v>
      </c>
      <c r="D548" s="5">
        <v>81</v>
      </c>
      <c r="E548" s="5">
        <v>12</v>
      </c>
      <c r="H548"/>
    </row>
    <row r="549" spans="1:8" x14ac:dyDescent="0.25">
      <c r="A549" s="4">
        <v>43346</v>
      </c>
      <c r="B549" s="12">
        <v>15248.333333333334</v>
      </c>
      <c r="C549" s="5">
        <v>89</v>
      </c>
      <c r="D549" s="5">
        <v>45</v>
      </c>
      <c r="E549" s="5">
        <v>10</v>
      </c>
      <c r="H549"/>
    </row>
    <row r="550" spans="1:8" x14ac:dyDescent="0.25">
      <c r="A550" s="4">
        <v>43381</v>
      </c>
      <c r="B550" s="12">
        <v>12919</v>
      </c>
      <c r="C550" s="5">
        <v>75</v>
      </c>
      <c r="D550" s="5">
        <v>52</v>
      </c>
      <c r="E550" s="5">
        <v>76</v>
      </c>
      <c r="H550"/>
    </row>
    <row r="551" spans="1:8" x14ac:dyDescent="0.25">
      <c r="A551" s="4">
        <v>43416</v>
      </c>
      <c r="B551" s="12">
        <v>9273.9333333333325</v>
      </c>
      <c r="C551" s="5">
        <v>53</v>
      </c>
      <c r="D551" s="5">
        <v>143</v>
      </c>
      <c r="E551" s="5">
        <v>24</v>
      </c>
      <c r="H551"/>
    </row>
    <row r="552" spans="1:8" x14ac:dyDescent="0.25">
      <c r="A552" s="4">
        <v>43451</v>
      </c>
      <c r="B552" s="12">
        <v>14290</v>
      </c>
      <c r="C552" s="5">
        <v>83</v>
      </c>
      <c r="D552" s="5">
        <v>206</v>
      </c>
      <c r="E552" s="5">
        <v>22</v>
      </c>
      <c r="H552"/>
    </row>
    <row r="553" spans="1:8" x14ac:dyDescent="0.25">
      <c r="A553" s="4">
        <v>43486</v>
      </c>
      <c r="B553" s="12">
        <v>15103.733333333332</v>
      </c>
      <c r="C553" s="5">
        <v>88</v>
      </c>
      <c r="D553" s="5">
        <v>120</v>
      </c>
      <c r="E553" s="5">
        <v>94</v>
      </c>
      <c r="H553"/>
    </row>
    <row r="554" spans="1:8" x14ac:dyDescent="0.25">
      <c r="A554" s="4">
        <v>43101</v>
      </c>
      <c r="B554" s="12">
        <v>13609.4</v>
      </c>
      <c r="C554" s="5">
        <v>79</v>
      </c>
      <c r="D554" s="5">
        <v>147</v>
      </c>
      <c r="E554" s="5">
        <v>60</v>
      </c>
      <c r="H554"/>
    </row>
    <row r="555" spans="1:8" x14ac:dyDescent="0.25">
      <c r="A555" s="4">
        <v>43136</v>
      </c>
      <c r="B555" s="12">
        <v>9585.5333333333328</v>
      </c>
      <c r="C555" s="5">
        <v>55</v>
      </c>
      <c r="D555" s="5">
        <v>51</v>
      </c>
      <c r="E555" s="5">
        <v>76</v>
      </c>
      <c r="H555"/>
    </row>
    <row r="556" spans="1:8" x14ac:dyDescent="0.25">
      <c r="A556" s="4">
        <v>43171</v>
      </c>
      <c r="B556" s="12">
        <v>14076.4</v>
      </c>
      <c r="C556" s="5">
        <v>82</v>
      </c>
      <c r="D556" s="5">
        <v>21</v>
      </c>
      <c r="E556" s="5">
        <v>36</v>
      </c>
      <c r="H556"/>
    </row>
    <row r="557" spans="1:8" x14ac:dyDescent="0.25">
      <c r="A557" s="4">
        <v>43206</v>
      </c>
      <c r="B557" s="12">
        <v>13091.666666666666</v>
      </c>
      <c r="C557" s="5">
        <v>76</v>
      </c>
      <c r="D557" s="5">
        <v>83</v>
      </c>
      <c r="E557" s="5">
        <v>14</v>
      </c>
      <c r="H557"/>
    </row>
    <row r="558" spans="1:8" x14ac:dyDescent="0.25">
      <c r="A558" s="4">
        <v>43241</v>
      </c>
      <c r="B558" s="12">
        <v>16765.666666666668</v>
      </c>
      <c r="C558" s="5">
        <v>98</v>
      </c>
      <c r="D558" s="5">
        <v>112</v>
      </c>
      <c r="E558" s="5">
        <v>16</v>
      </c>
      <c r="H558"/>
    </row>
    <row r="559" spans="1:8" x14ac:dyDescent="0.25">
      <c r="A559" s="4">
        <v>43276</v>
      </c>
      <c r="B559" s="12">
        <v>13617.6</v>
      </c>
      <c r="C559" s="5">
        <v>79</v>
      </c>
      <c r="D559" s="5">
        <v>181</v>
      </c>
      <c r="E559" s="5">
        <v>40</v>
      </c>
      <c r="H559"/>
    </row>
    <row r="560" spans="1:8" x14ac:dyDescent="0.25">
      <c r="A560" s="4">
        <v>43311</v>
      </c>
      <c r="B560" s="12">
        <v>10758.800000000001</v>
      </c>
      <c r="C560" s="5">
        <v>62</v>
      </c>
      <c r="D560" s="5">
        <v>77</v>
      </c>
      <c r="E560" s="5">
        <v>72</v>
      </c>
      <c r="H560"/>
    </row>
    <row r="561" spans="1:8" x14ac:dyDescent="0.25">
      <c r="A561" s="4">
        <v>43346</v>
      </c>
      <c r="B561" s="12">
        <v>10612.133333333333</v>
      </c>
      <c r="C561" s="5">
        <v>61</v>
      </c>
      <c r="D561" s="5">
        <v>153</v>
      </c>
      <c r="E561" s="5">
        <v>94</v>
      </c>
      <c r="H561"/>
    </row>
    <row r="562" spans="1:8" x14ac:dyDescent="0.25">
      <c r="A562" s="4">
        <v>43381</v>
      </c>
      <c r="B562" s="12">
        <v>11468.333333333334</v>
      </c>
      <c r="C562" s="5">
        <v>66</v>
      </c>
      <c r="D562" s="5">
        <v>242</v>
      </c>
      <c r="E562" s="5">
        <v>94</v>
      </c>
      <c r="H562"/>
    </row>
    <row r="563" spans="1:8" x14ac:dyDescent="0.25">
      <c r="A563" s="4">
        <v>43416</v>
      </c>
      <c r="B563" s="12">
        <v>7426.2666666666664</v>
      </c>
      <c r="C563" s="5">
        <v>42</v>
      </c>
      <c r="D563" s="5">
        <v>88</v>
      </c>
      <c r="E563" s="5">
        <v>12</v>
      </c>
      <c r="H563"/>
    </row>
    <row r="564" spans="1:8" x14ac:dyDescent="0.25">
      <c r="A564" s="4">
        <v>43451</v>
      </c>
      <c r="B564" s="12">
        <v>9275.0666666666675</v>
      </c>
      <c r="C564" s="5">
        <v>53</v>
      </c>
      <c r="D564" s="5">
        <v>145</v>
      </c>
      <c r="E564" s="5">
        <v>42</v>
      </c>
      <c r="H564"/>
    </row>
    <row r="565" spans="1:8" x14ac:dyDescent="0.25">
      <c r="A565" s="4">
        <v>43486</v>
      </c>
      <c r="B565" s="12">
        <v>8918.8000000000011</v>
      </c>
      <c r="C565" s="5">
        <v>51</v>
      </c>
      <c r="D565" s="5">
        <v>54</v>
      </c>
      <c r="E565" s="5">
        <v>48</v>
      </c>
      <c r="H565"/>
    </row>
    <row r="566" spans="1:8" x14ac:dyDescent="0.25">
      <c r="A566" s="4">
        <v>43101</v>
      </c>
      <c r="B566" s="12">
        <v>12415.133333333333</v>
      </c>
      <c r="C566" s="5">
        <v>72</v>
      </c>
      <c r="D566" s="5">
        <v>38</v>
      </c>
      <c r="E566" s="5">
        <v>64</v>
      </c>
      <c r="H566"/>
    </row>
    <row r="567" spans="1:8" x14ac:dyDescent="0.25">
      <c r="A567" s="4">
        <v>43136</v>
      </c>
      <c r="B567" s="12">
        <v>16133.6</v>
      </c>
      <c r="C567" s="5">
        <v>94</v>
      </c>
      <c r="D567" s="5">
        <v>236</v>
      </c>
      <c r="E567" s="5">
        <v>96</v>
      </c>
      <c r="H567"/>
    </row>
    <row r="568" spans="1:8" x14ac:dyDescent="0.25">
      <c r="A568" s="4">
        <v>43171</v>
      </c>
      <c r="B568" s="12">
        <v>8276.6666666666661</v>
      </c>
      <c r="C568" s="5">
        <v>47</v>
      </c>
      <c r="D568" s="5">
        <v>145</v>
      </c>
      <c r="E568" s="5">
        <v>90</v>
      </c>
      <c r="H568"/>
    </row>
    <row r="569" spans="1:8" x14ac:dyDescent="0.25">
      <c r="A569" s="4">
        <v>43206</v>
      </c>
      <c r="B569" s="12">
        <v>12245.266666666668</v>
      </c>
      <c r="C569" s="5">
        <v>71</v>
      </c>
      <c r="D569" s="5">
        <v>27</v>
      </c>
      <c r="E569" s="5">
        <v>50</v>
      </c>
      <c r="H569"/>
    </row>
    <row r="570" spans="1:8" x14ac:dyDescent="0.25">
      <c r="A570" s="4">
        <v>43241</v>
      </c>
      <c r="B570" s="12">
        <v>10939.4</v>
      </c>
      <c r="C570" s="5">
        <v>63</v>
      </c>
      <c r="D570" s="5">
        <v>139</v>
      </c>
      <c r="E570" s="5">
        <v>16</v>
      </c>
      <c r="H570"/>
    </row>
    <row r="571" spans="1:8" x14ac:dyDescent="0.25">
      <c r="A571" s="4">
        <v>43276</v>
      </c>
      <c r="B571" s="12">
        <v>13912.333333333334</v>
      </c>
      <c r="C571" s="5">
        <v>81</v>
      </c>
      <c r="D571" s="5">
        <v>30</v>
      </c>
      <c r="E571" s="5">
        <v>44</v>
      </c>
      <c r="H571"/>
    </row>
    <row r="572" spans="1:8" x14ac:dyDescent="0.25">
      <c r="A572" s="4">
        <v>43311</v>
      </c>
      <c r="B572" s="12">
        <v>15576.666666666666</v>
      </c>
      <c r="C572" s="5">
        <v>91</v>
      </c>
      <c r="D572" s="5">
        <v>17</v>
      </c>
      <c r="E572" s="5">
        <v>68</v>
      </c>
      <c r="H572"/>
    </row>
    <row r="573" spans="1:8" x14ac:dyDescent="0.25">
      <c r="A573" s="4">
        <v>43346</v>
      </c>
      <c r="B573" s="12">
        <v>11113.266666666668</v>
      </c>
      <c r="C573" s="5">
        <v>64</v>
      </c>
      <c r="D573" s="5">
        <v>157</v>
      </c>
      <c r="E573" s="5">
        <v>94</v>
      </c>
      <c r="H573"/>
    </row>
    <row r="574" spans="1:8" x14ac:dyDescent="0.25">
      <c r="A574" s="4">
        <v>43381</v>
      </c>
      <c r="B574" s="12">
        <v>13282.133333333333</v>
      </c>
      <c r="C574" s="5">
        <v>77</v>
      </c>
      <c r="D574" s="5">
        <v>165</v>
      </c>
      <c r="E574" s="5">
        <v>96</v>
      </c>
      <c r="H574"/>
    </row>
    <row r="575" spans="1:8" x14ac:dyDescent="0.25">
      <c r="A575" s="4">
        <v>43416</v>
      </c>
      <c r="B575" s="12">
        <v>9281.1999999999989</v>
      </c>
      <c r="C575" s="5">
        <v>53</v>
      </c>
      <c r="D575" s="5">
        <v>173</v>
      </c>
      <c r="E575" s="5">
        <v>10</v>
      </c>
      <c r="H575"/>
    </row>
    <row r="576" spans="1:8" x14ac:dyDescent="0.25">
      <c r="A576" s="4">
        <v>43451</v>
      </c>
      <c r="B576" s="12">
        <v>16295</v>
      </c>
      <c r="C576" s="5">
        <v>95</v>
      </c>
      <c r="D576" s="5">
        <v>221</v>
      </c>
      <c r="E576" s="5">
        <v>56</v>
      </c>
      <c r="H576"/>
    </row>
    <row r="577" spans="1:8" x14ac:dyDescent="0.25">
      <c r="A577" s="4">
        <v>43486</v>
      </c>
      <c r="B577" s="12">
        <v>9630.8666666666668</v>
      </c>
      <c r="C577" s="5">
        <v>55</v>
      </c>
      <c r="D577" s="5">
        <v>229</v>
      </c>
      <c r="E577" s="5">
        <v>68</v>
      </c>
      <c r="H577"/>
    </row>
    <row r="578" spans="1:8" x14ac:dyDescent="0.25">
      <c r="A578" s="4">
        <v>43129</v>
      </c>
      <c r="B578" s="12">
        <v>13470</v>
      </c>
      <c r="C578" s="5">
        <v>78</v>
      </c>
      <c r="D578" s="5">
        <v>257</v>
      </c>
      <c r="E578" s="5">
        <v>32</v>
      </c>
      <c r="H578"/>
    </row>
    <row r="579" spans="1:8" x14ac:dyDescent="0.25">
      <c r="A579" s="4">
        <v>43164</v>
      </c>
      <c r="B579" s="12">
        <v>13242.866666666667</v>
      </c>
      <c r="C579" s="5">
        <v>77</v>
      </c>
      <c r="D579" s="5">
        <v>14</v>
      </c>
      <c r="E579" s="5">
        <v>78</v>
      </c>
      <c r="H579"/>
    </row>
    <row r="580" spans="1:8" x14ac:dyDescent="0.25">
      <c r="A580" s="4">
        <v>43199</v>
      </c>
      <c r="B580" s="12">
        <v>16590.933333333334</v>
      </c>
      <c r="C580" s="5">
        <v>97</v>
      </c>
      <c r="D580" s="5">
        <v>78</v>
      </c>
      <c r="E580" s="5">
        <v>32</v>
      </c>
      <c r="H580"/>
    </row>
    <row r="581" spans="1:8" x14ac:dyDescent="0.25">
      <c r="A581" s="4">
        <v>43234</v>
      </c>
      <c r="B581" s="12">
        <v>8277</v>
      </c>
      <c r="C581" s="5">
        <v>47</v>
      </c>
      <c r="D581" s="5">
        <v>155</v>
      </c>
      <c r="E581" s="5">
        <v>22</v>
      </c>
      <c r="H581"/>
    </row>
    <row r="582" spans="1:8" x14ac:dyDescent="0.25">
      <c r="A582" s="4">
        <v>43269</v>
      </c>
      <c r="B582" s="12">
        <v>11745.866666666667</v>
      </c>
      <c r="C582" s="5">
        <v>68</v>
      </c>
      <c r="D582" s="5">
        <v>32</v>
      </c>
      <c r="E582" s="5">
        <v>28</v>
      </c>
      <c r="H582"/>
    </row>
    <row r="583" spans="1:8" x14ac:dyDescent="0.25">
      <c r="A583" s="4">
        <v>43304</v>
      </c>
      <c r="B583" s="12">
        <v>8784.0666666666675</v>
      </c>
      <c r="C583" s="5">
        <v>50</v>
      </c>
      <c r="D583" s="5">
        <v>175</v>
      </c>
      <c r="E583" s="5">
        <v>82</v>
      </c>
      <c r="H583"/>
    </row>
    <row r="584" spans="1:8" x14ac:dyDescent="0.25">
      <c r="A584" s="4">
        <v>43339</v>
      </c>
      <c r="B584" s="12">
        <v>8588.0666666666675</v>
      </c>
      <c r="C584" s="5">
        <v>49</v>
      </c>
      <c r="D584" s="5">
        <v>62</v>
      </c>
      <c r="E584" s="5">
        <v>66</v>
      </c>
      <c r="H584"/>
    </row>
    <row r="585" spans="1:8" x14ac:dyDescent="0.25">
      <c r="A585" s="4">
        <v>43374</v>
      </c>
      <c r="B585" s="12">
        <v>15408.199999999999</v>
      </c>
      <c r="C585" s="5">
        <v>90</v>
      </c>
      <c r="D585" s="5">
        <v>17</v>
      </c>
      <c r="E585" s="5">
        <v>16</v>
      </c>
      <c r="H585"/>
    </row>
    <row r="586" spans="1:8" x14ac:dyDescent="0.25">
      <c r="A586" s="4">
        <v>43409</v>
      </c>
      <c r="B586" s="12">
        <v>7087.9333333333334</v>
      </c>
      <c r="C586" s="5">
        <v>40</v>
      </c>
      <c r="D586" s="5">
        <v>65</v>
      </c>
      <c r="E586" s="5">
        <v>44</v>
      </c>
      <c r="H586"/>
    </row>
    <row r="587" spans="1:8" x14ac:dyDescent="0.25">
      <c r="A587" s="4">
        <v>43444</v>
      </c>
      <c r="B587" s="12">
        <v>8467</v>
      </c>
      <c r="C587" s="5">
        <v>48</v>
      </c>
      <c r="D587" s="5">
        <v>240</v>
      </c>
      <c r="E587" s="5">
        <v>66</v>
      </c>
      <c r="H587"/>
    </row>
    <row r="588" spans="1:8" x14ac:dyDescent="0.25">
      <c r="A588" s="4">
        <v>43479</v>
      </c>
      <c r="B588" s="12">
        <v>12638.466666666667</v>
      </c>
      <c r="C588" s="5">
        <v>73</v>
      </c>
      <c r="D588" s="5">
        <v>258</v>
      </c>
      <c r="E588" s="5">
        <v>74</v>
      </c>
      <c r="H588"/>
    </row>
    <row r="589" spans="1:8" x14ac:dyDescent="0.25">
      <c r="A589" s="4">
        <v>43514</v>
      </c>
      <c r="B589" s="12">
        <v>8124.8666666666659</v>
      </c>
      <c r="C589" s="5">
        <v>46</v>
      </c>
      <c r="D589" s="5">
        <v>213</v>
      </c>
      <c r="E589" s="5">
        <v>14</v>
      </c>
      <c r="H589"/>
    </row>
    <row r="590" spans="1:8" x14ac:dyDescent="0.25">
      <c r="A590" s="4">
        <v>43129</v>
      </c>
      <c r="B590" s="12">
        <v>14912.800000000001</v>
      </c>
      <c r="C590" s="5">
        <v>87</v>
      </c>
      <c r="D590" s="5">
        <v>29</v>
      </c>
      <c r="E590" s="5">
        <v>62</v>
      </c>
      <c r="H590"/>
    </row>
    <row r="591" spans="1:8" x14ac:dyDescent="0.25">
      <c r="A591" s="4">
        <v>43164</v>
      </c>
      <c r="B591" s="12">
        <v>14120.533333333333</v>
      </c>
      <c r="C591" s="5">
        <v>82</v>
      </c>
      <c r="D591" s="5">
        <v>195</v>
      </c>
      <c r="E591" s="5">
        <v>20</v>
      </c>
      <c r="H591"/>
    </row>
    <row r="592" spans="1:8" x14ac:dyDescent="0.25">
      <c r="A592" s="4">
        <v>43199</v>
      </c>
      <c r="B592" s="12">
        <v>10085.4</v>
      </c>
      <c r="C592" s="5">
        <v>58</v>
      </c>
      <c r="D592" s="5">
        <v>59</v>
      </c>
      <c r="E592" s="5">
        <v>10</v>
      </c>
      <c r="H592"/>
    </row>
    <row r="593" spans="1:8" x14ac:dyDescent="0.25">
      <c r="A593" s="4">
        <v>43234</v>
      </c>
      <c r="B593" s="12">
        <v>8127.666666666667</v>
      </c>
      <c r="C593" s="5">
        <v>46</v>
      </c>
      <c r="D593" s="5">
        <v>216</v>
      </c>
      <c r="E593" s="5">
        <v>72</v>
      </c>
      <c r="H593"/>
    </row>
    <row r="594" spans="1:8" x14ac:dyDescent="0.25">
      <c r="A594" s="4">
        <v>43269</v>
      </c>
      <c r="B594" s="12">
        <v>13909.066666666666</v>
      </c>
      <c r="C594" s="5">
        <v>81</v>
      </c>
      <c r="D594" s="5">
        <v>19</v>
      </c>
      <c r="E594" s="5">
        <v>28</v>
      </c>
      <c r="H594"/>
    </row>
    <row r="595" spans="1:8" x14ac:dyDescent="0.25">
      <c r="A595" s="4">
        <v>43304</v>
      </c>
      <c r="B595" s="12">
        <v>15930</v>
      </c>
      <c r="C595" s="5">
        <v>93</v>
      </c>
      <c r="D595" s="5">
        <v>96</v>
      </c>
      <c r="E595" s="5">
        <v>64</v>
      </c>
      <c r="H595"/>
    </row>
    <row r="596" spans="1:8" x14ac:dyDescent="0.25">
      <c r="A596" s="4">
        <v>43339</v>
      </c>
      <c r="B596" s="12">
        <v>13438.333333333334</v>
      </c>
      <c r="C596" s="5">
        <v>78</v>
      </c>
      <c r="D596" s="5">
        <v>130</v>
      </c>
      <c r="E596" s="5">
        <v>52</v>
      </c>
      <c r="H596"/>
    </row>
    <row r="597" spans="1:8" x14ac:dyDescent="0.25">
      <c r="A597" s="4">
        <v>43374</v>
      </c>
      <c r="B597" s="12">
        <v>11130.199999999999</v>
      </c>
      <c r="C597" s="5">
        <v>64</v>
      </c>
      <c r="D597" s="5">
        <v>231</v>
      </c>
      <c r="E597" s="5">
        <v>34</v>
      </c>
      <c r="H597"/>
    </row>
    <row r="598" spans="1:8" x14ac:dyDescent="0.25">
      <c r="A598" s="4">
        <v>43409</v>
      </c>
      <c r="B598" s="12">
        <v>16284.733333333332</v>
      </c>
      <c r="C598" s="5">
        <v>95</v>
      </c>
      <c r="D598" s="5">
        <v>176</v>
      </c>
      <c r="E598" s="5">
        <v>94</v>
      </c>
      <c r="H598"/>
    </row>
    <row r="599" spans="1:8" x14ac:dyDescent="0.25">
      <c r="A599" s="4">
        <v>43444</v>
      </c>
      <c r="B599" s="12">
        <v>15266.733333333332</v>
      </c>
      <c r="C599" s="5">
        <v>89</v>
      </c>
      <c r="D599" s="5">
        <v>115</v>
      </c>
      <c r="E599" s="5">
        <v>22</v>
      </c>
      <c r="H599"/>
    </row>
    <row r="600" spans="1:8" x14ac:dyDescent="0.25">
      <c r="A600" s="4">
        <v>43479</v>
      </c>
      <c r="B600" s="12">
        <v>13297.6</v>
      </c>
      <c r="C600" s="5">
        <v>77</v>
      </c>
      <c r="D600" s="5">
        <v>232</v>
      </c>
      <c r="E600" s="5">
        <v>50</v>
      </c>
      <c r="H600"/>
    </row>
    <row r="601" spans="1:8" x14ac:dyDescent="0.25">
      <c r="A601" s="4">
        <v>43514</v>
      </c>
      <c r="B601" s="12">
        <v>7751.5999999999995</v>
      </c>
      <c r="C601" s="5">
        <v>44</v>
      </c>
      <c r="D601" s="5">
        <v>50</v>
      </c>
      <c r="E601" s="5">
        <v>68</v>
      </c>
      <c r="H601"/>
    </row>
    <row r="602" spans="1:8" x14ac:dyDescent="0.25">
      <c r="A602" s="4">
        <v>43129</v>
      </c>
      <c r="B602" s="12">
        <v>15291.133333333333</v>
      </c>
      <c r="C602" s="5">
        <v>89</v>
      </c>
      <c r="D602" s="5">
        <v>207</v>
      </c>
      <c r="E602" s="5">
        <v>44</v>
      </c>
      <c r="H602"/>
    </row>
    <row r="603" spans="1:8" x14ac:dyDescent="0.25">
      <c r="A603" s="4">
        <v>43164</v>
      </c>
      <c r="B603" s="12">
        <v>14580.6</v>
      </c>
      <c r="C603" s="5">
        <v>85</v>
      </c>
      <c r="D603" s="5">
        <v>36</v>
      </c>
      <c r="E603" s="5">
        <v>46</v>
      </c>
      <c r="H603"/>
    </row>
    <row r="604" spans="1:8" x14ac:dyDescent="0.25">
      <c r="A604" s="4">
        <v>43199</v>
      </c>
      <c r="B604" s="12">
        <v>14292.466666666667</v>
      </c>
      <c r="C604" s="5">
        <v>83</v>
      </c>
      <c r="D604" s="5">
        <v>215</v>
      </c>
      <c r="E604" s="5">
        <v>26</v>
      </c>
      <c r="H604"/>
    </row>
    <row r="605" spans="1:8" x14ac:dyDescent="0.25">
      <c r="A605" s="4">
        <v>43234</v>
      </c>
      <c r="B605" s="12">
        <v>16286.466666666667</v>
      </c>
      <c r="C605" s="5">
        <v>95</v>
      </c>
      <c r="D605" s="5">
        <v>192</v>
      </c>
      <c r="E605" s="5">
        <v>26</v>
      </c>
      <c r="H605"/>
    </row>
    <row r="606" spans="1:8" x14ac:dyDescent="0.25">
      <c r="A606" s="4">
        <v>43269</v>
      </c>
      <c r="B606" s="12">
        <v>7448.1333333333341</v>
      </c>
      <c r="C606" s="5">
        <v>42</v>
      </c>
      <c r="D606" s="5">
        <v>169</v>
      </c>
      <c r="E606" s="5">
        <v>46</v>
      </c>
      <c r="H606"/>
    </row>
    <row r="607" spans="1:8" x14ac:dyDescent="0.25">
      <c r="A607" s="4">
        <v>43304</v>
      </c>
      <c r="B607" s="12">
        <v>11774.6</v>
      </c>
      <c r="C607" s="5">
        <v>68</v>
      </c>
      <c r="D607" s="5">
        <v>141</v>
      </c>
      <c r="E607" s="5">
        <v>58</v>
      </c>
      <c r="H607"/>
    </row>
    <row r="608" spans="1:8" x14ac:dyDescent="0.25">
      <c r="A608" s="4">
        <v>43339</v>
      </c>
      <c r="B608" s="12">
        <v>12134.533333333333</v>
      </c>
      <c r="C608" s="5">
        <v>70</v>
      </c>
      <c r="D608" s="5">
        <v>245</v>
      </c>
      <c r="E608" s="5">
        <v>56</v>
      </c>
      <c r="H608"/>
    </row>
    <row r="609" spans="1:8" x14ac:dyDescent="0.25">
      <c r="A609" s="4">
        <v>43374</v>
      </c>
      <c r="B609" s="12">
        <v>7782.666666666667</v>
      </c>
      <c r="C609" s="5">
        <v>44</v>
      </c>
      <c r="D609" s="5">
        <v>172</v>
      </c>
      <c r="E609" s="5">
        <v>62</v>
      </c>
      <c r="H609"/>
    </row>
    <row r="610" spans="1:8" x14ac:dyDescent="0.25">
      <c r="A610" s="4">
        <v>43409</v>
      </c>
      <c r="B610" s="12">
        <v>15745.733333333332</v>
      </c>
      <c r="C610" s="5">
        <v>92</v>
      </c>
      <c r="D610" s="5">
        <v>27</v>
      </c>
      <c r="E610" s="5">
        <v>70</v>
      </c>
      <c r="H610"/>
    </row>
    <row r="611" spans="1:8" x14ac:dyDescent="0.25">
      <c r="A611" s="4">
        <v>43444</v>
      </c>
      <c r="B611" s="12">
        <v>16611.600000000002</v>
      </c>
      <c r="C611" s="5">
        <v>97</v>
      </c>
      <c r="D611" s="5">
        <v>156</v>
      </c>
      <c r="E611" s="5">
        <v>54</v>
      </c>
      <c r="H611"/>
    </row>
    <row r="612" spans="1:8" x14ac:dyDescent="0.25">
      <c r="A612" s="4">
        <v>43479</v>
      </c>
      <c r="B612" s="12">
        <v>16282.800000000001</v>
      </c>
      <c r="C612" s="5">
        <v>95</v>
      </c>
      <c r="D612" s="5">
        <v>172</v>
      </c>
      <c r="E612" s="5">
        <v>68</v>
      </c>
      <c r="H612"/>
    </row>
    <row r="613" spans="1:8" x14ac:dyDescent="0.25">
      <c r="A613" s="4">
        <v>43514</v>
      </c>
      <c r="B613" s="12">
        <v>13428.199999999999</v>
      </c>
      <c r="C613" s="5">
        <v>78</v>
      </c>
      <c r="D613" s="5">
        <v>87</v>
      </c>
      <c r="E613" s="5">
        <v>82</v>
      </c>
      <c r="H613"/>
    </row>
    <row r="614" spans="1:8" x14ac:dyDescent="0.25">
      <c r="A614" s="4">
        <v>43129</v>
      </c>
      <c r="B614" s="12">
        <v>7958.4666666666672</v>
      </c>
      <c r="C614" s="5">
        <v>45</v>
      </c>
      <c r="D614" s="5">
        <v>208</v>
      </c>
      <c r="E614" s="5">
        <v>56</v>
      </c>
      <c r="H614"/>
    </row>
    <row r="615" spans="1:8" x14ac:dyDescent="0.25">
      <c r="A615" s="4">
        <v>43164</v>
      </c>
      <c r="B615" s="12">
        <v>12578.133333333333</v>
      </c>
      <c r="C615" s="5">
        <v>73</v>
      </c>
      <c r="D615" s="5">
        <v>23</v>
      </c>
      <c r="E615" s="5">
        <v>70</v>
      </c>
      <c r="H615"/>
    </row>
    <row r="616" spans="1:8" x14ac:dyDescent="0.25">
      <c r="A616" s="4">
        <v>43199</v>
      </c>
      <c r="B616" s="12">
        <v>11603.4</v>
      </c>
      <c r="C616" s="5">
        <v>67</v>
      </c>
      <c r="D616" s="5">
        <v>121</v>
      </c>
      <c r="E616" s="5">
        <v>74</v>
      </c>
      <c r="H616"/>
    </row>
    <row r="617" spans="1:8" x14ac:dyDescent="0.25">
      <c r="A617" s="4">
        <v>43234</v>
      </c>
      <c r="B617" s="12">
        <v>8284.1999999999989</v>
      </c>
      <c r="C617" s="5">
        <v>47</v>
      </c>
      <c r="D617" s="5">
        <v>184</v>
      </c>
      <c r="E617" s="5">
        <v>14</v>
      </c>
      <c r="H617"/>
    </row>
    <row r="618" spans="1:8" x14ac:dyDescent="0.25">
      <c r="A618" s="4">
        <v>43269</v>
      </c>
      <c r="B618" s="12">
        <v>14086.133333333333</v>
      </c>
      <c r="C618" s="5">
        <v>82</v>
      </c>
      <c r="D618" s="5">
        <v>61</v>
      </c>
      <c r="E618" s="5">
        <v>20</v>
      </c>
      <c r="H618"/>
    </row>
    <row r="619" spans="1:8" x14ac:dyDescent="0.25">
      <c r="A619" s="4">
        <v>43304</v>
      </c>
      <c r="B619" s="12">
        <v>16083.466666666667</v>
      </c>
      <c r="C619" s="5">
        <v>94</v>
      </c>
      <c r="D619" s="5">
        <v>42</v>
      </c>
      <c r="E619" s="5">
        <v>86</v>
      </c>
      <c r="H619"/>
    </row>
    <row r="620" spans="1:8" x14ac:dyDescent="0.25">
      <c r="A620" s="4">
        <v>43339</v>
      </c>
      <c r="B620" s="12">
        <v>14756.4</v>
      </c>
      <c r="C620" s="5">
        <v>86</v>
      </c>
      <c r="D620" s="5">
        <v>76</v>
      </c>
      <c r="E620" s="5">
        <v>14</v>
      </c>
      <c r="H620"/>
    </row>
    <row r="621" spans="1:8" x14ac:dyDescent="0.25">
      <c r="A621" s="4">
        <v>43374</v>
      </c>
      <c r="B621" s="12">
        <v>16100.466666666667</v>
      </c>
      <c r="C621" s="5">
        <v>94</v>
      </c>
      <c r="D621" s="5">
        <v>111</v>
      </c>
      <c r="E621" s="5">
        <v>68</v>
      </c>
      <c r="H621"/>
    </row>
    <row r="622" spans="1:8" x14ac:dyDescent="0.25">
      <c r="A622" s="4">
        <v>43409</v>
      </c>
      <c r="B622" s="12">
        <v>12119.266666666668</v>
      </c>
      <c r="C622" s="5">
        <v>70</v>
      </c>
      <c r="D622" s="5">
        <v>190</v>
      </c>
      <c r="E622" s="5">
        <v>18</v>
      </c>
      <c r="H622"/>
    </row>
    <row r="623" spans="1:8" x14ac:dyDescent="0.25">
      <c r="A623" s="4">
        <v>43444</v>
      </c>
      <c r="B623" s="12">
        <v>14589.933333333334</v>
      </c>
      <c r="C623" s="5">
        <v>85</v>
      </c>
      <c r="D623" s="5">
        <v>69</v>
      </c>
      <c r="E623" s="5">
        <v>68</v>
      </c>
      <c r="H623"/>
    </row>
    <row r="624" spans="1:8" x14ac:dyDescent="0.25">
      <c r="A624" s="4">
        <v>43479</v>
      </c>
      <c r="B624" s="12">
        <v>13585.533333333333</v>
      </c>
      <c r="C624" s="5">
        <v>79</v>
      </c>
      <c r="D624" s="5">
        <v>52</v>
      </c>
      <c r="E624" s="5">
        <v>68</v>
      </c>
      <c r="H624"/>
    </row>
    <row r="625" spans="1:8" x14ac:dyDescent="0.25">
      <c r="A625" s="4">
        <v>43514</v>
      </c>
      <c r="B625" s="12">
        <v>16084.6</v>
      </c>
      <c r="C625" s="5">
        <v>94</v>
      </c>
      <c r="D625" s="5">
        <v>45</v>
      </c>
      <c r="E625" s="5">
        <v>98</v>
      </c>
      <c r="H625"/>
    </row>
    <row r="626" spans="1:8" x14ac:dyDescent="0.25">
      <c r="A626" s="4">
        <v>43129</v>
      </c>
      <c r="B626" s="12">
        <v>11748.066666666666</v>
      </c>
      <c r="C626" s="5">
        <v>68</v>
      </c>
      <c r="D626" s="5">
        <v>38</v>
      </c>
      <c r="E626" s="5">
        <v>50</v>
      </c>
      <c r="H626"/>
    </row>
    <row r="627" spans="1:8" x14ac:dyDescent="0.25">
      <c r="A627" s="4">
        <v>43164</v>
      </c>
      <c r="B627" s="12">
        <v>7112.4000000000005</v>
      </c>
      <c r="C627" s="5">
        <v>40</v>
      </c>
      <c r="D627" s="5">
        <v>159</v>
      </c>
      <c r="E627" s="5">
        <v>50</v>
      </c>
      <c r="H627"/>
    </row>
    <row r="628" spans="1:8" x14ac:dyDescent="0.25">
      <c r="A628" s="4">
        <v>43199</v>
      </c>
      <c r="B628" s="12">
        <v>15281.466666666667</v>
      </c>
      <c r="C628" s="5">
        <v>89</v>
      </c>
      <c r="D628" s="5">
        <v>172</v>
      </c>
      <c r="E628" s="5">
        <v>24</v>
      </c>
      <c r="H628"/>
    </row>
    <row r="629" spans="1:8" x14ac:dyDescent="0.25">
      <c r="A629" s="4">
        <v>43234</v>
      </c>
      <c r="B629" s="12">
        <v>11793.6</v>
      </c>
      <c r="C629" s="5">
        <v>68</v>
      </c>
      <c r="D629" s="5">
        <v>216</v>
      </c>
      <c r="E629" s="5">
        <v>52</v>
      </c>
      <c r="H629"/>
    </row>
    <row r="630" spans="1:8" x14ac:dyDescent="0.25">
      <c r="A630" s="4">
        <v>43269</v>
      </c>
      <c r="B630" s="12">
        <v>9601</v>
      </c>
      <c r="C630" s="5">
        <v>55</v>
      </c>
      <c r="D630" s="5">
        <v>113</v>
      </c>
      <c r="E630" s="5">
        <v>62</v>
      </c>
      <c r="H630"/>
    </row>
    <row r="631" spans="1:8" x14ac:dyDescent="0.25">
      <c r="A631" s="4">
        <v>43304</v>
      </c>
      <c r="B631" s="12">
        <v>8442.8666666666668</v>
      </c>
      <c r="C631" s="5">
        <v>48</v>
      </c>
      <c r="D631" s="5">
        <v>152</v>
      </c>
      <c r="E631" s="5">
        <v>24</v>
      </c>
      <c r="H631"/>
    </row>
    <row r="632" spans="1:8" x14ac:dyDescent="0.25">
      <c r="A632" s="4">
        <v>43339</v>
      </c>
      <c r="B632" s="12">
        <v>16749.933333333334</v>
      </c>
      <c r="C632" s="5">
        <v>98</v>
      </c>
      <c r="D632" s="5">
        <v>47</v>
      </c>
      <c r="E632" s="5">
        <v>36</v>
      </c>
      <c r="H632"/>
    </row>
    <row r="633" spans="1:8" x14ac:dyDescent="0.25">
      <c r="A633" s="4">
        <v>43374</v>
      </c>
      <c r="B633" s="12">
        <v>9289.1999999999989</v>
      </c>
      <c r="C633" s="5">
        <v>53</v>
      </c>
      <c r="D633" s="5">
        <v>195</v>
      </c>
      <c r="E633" s="5">
        <v>78</v>
      </c>
      <c r="H633"/>
    </row>
    <row r="634" spans="1:8" x14ac:dyDescent="0.25">
      <c r="A634" s="4">
        <v>43409</v>
      </c>
      <c r="B634" s="12">
        <v>16638.133333333335</v>
      </c>
      <c r="C634" s="5">
        <v>97</v>
      </c>
      <c r="D634" s="5">
        <v>257</v>
      </c>
      <c r="E634" s="5">
        <v>70</v>
      </c>
      <c r="H634"/>
    </row>
    <row r="635" spans="1:8" x14ac:dyDescent="0.25">
      <c r="A635" s="4">
        <v>43444</v>
      </c>
      <c r="B635" s="12">
        <v>10242.666666666666</v>
      </c>
      <c r="C635" s="5">
        <v>59</v>
      </c>
      <c r="D635" s="5">
        <v>22</v>
      </c>
      <c r="E635" s="5">
        <v>14</v>
      </c>
      <c r="H635"/>
    </row>
    <row r="636" spans="1:8" x14ac:dyDescent="0.25">
      <c r="A636" s="4">
        <v>43479</v>
      </c>
      <c r="B636" s="12">
        <v>15414.133333333333</v>
      </c>
      <c r="C636" s="5">
        <v>90</v>
      </c>
      <c r="D636" s="5">
        <v>40</v>
      </c>
      <c r="E636" s="5">
        <v>22</v>
      </c>
      <c r="H636"/>
    </row>
    <row r="637" spans="1:8" x14ac:dyDescent="0.25">
      <c r="A637" s="4">
        <v>43514</v>
      </c>
      <c r="B637" s="12">
        <v>9784.3333333333339</v>
      </c>
      <c r="C637" s="5">
        <v>56</v>
      </c>
      <c r="D637" s="5">
        <v>178</v>
      </c>
      <c r="E637" s="5">
        <v>62</v>
      </c>
      <c r="H637"/>
    </row>
    <row r="638" spans="1:8" x14ac:dyDescent="0.25">
      <c r="A638" s="4">
        <v>43129</v>
      </c>
      <c r="B638" s="12">
        <v>16277.066666666666</v>
      </c>
      <c r="C638" s="5">
        <v>95</v>
      </c>
      <c r="D638" s="5">
        <v>152</v>
      </c>
      <c r="E638" s="5">
        <v>46</v>
      </c>
      <c r="H638"/>
    </row>
    <row r="639" spans="1:8" x14ac:dyDescent="0.25">
      <c r="A639" s="4">
        <v>43164</v>
      </c>
      <c r="B639" s="12">
        <v>14601.066666666666</v>
      </c>
      <c r="C639" s="5">
        <v>85</v>
      </c>
      <c r="D639" s="5">
        <v>115</v>
      </c>
      <c r="E639" s="5">
        <v>54</v>
      </c>
      <c r="H639"/>
    </row>
    <row r="640" spans="1:8" x14ac:dyDescent="0.25">
      <c r="A640" s="4">
        <v>43199</v>
      </c>
      <c r="B640" s="12">
        <v>14470.6</v>
      </c>
      <c r="C640" s="5">
        <v>84</v>
      </c>
      <c r="D640" s="5">
        <v>257</v>
      </c>
      <c r="E640" s="5">
        <v>48</v>
      </c>
      <c r="H640"/>
    </row>
    <row r="641" spans="1:8" x14ac:dyDescent="0.25">
      <c r="A641" s="4">
        <v>43234</v>
      </c>
      <c r="B641" s="12">
        <v>12441.4</v>
      </c>
      <c r="C641" s="5">
        <v>72</v>
      </c>
      <c r="D641" s="5">
        <v>143</v>
      </c>
      <c r="E641" s="5">
        <v>46</v>
      </c>
      <c r="H641"/>
    </row>
    <row r="642" spans="1:8" x14ac:dyDescent="0.25">
      <c r="A642" s="4">
        <v>43269</v>
      </c>
      <c r="B642" s="12">
        <v>11607</v>
      </c>
      <c r="C642" s="5">
        <v>67</v>
      </c>
      <c r="D642" s="5">
        <v>137</v>
      </c>
      <c r="E642" s="5">
        <v>64</v>
      </c>
      <c r="H642"/>
    </row>
    <row r="643" spans="1:8" x14ac:dyDescent="0.25">
      <c r="A643" s="4">
        <v>43304</v>
      </c>
      <c r="B643" s="12">
        <v>13940.199999999999</v>
      </c>
      <c r="C643" s="5">
        <v>81</v>
      </c>
      <c r="D643" s="5">
        <v>141</v>
      </c>
      <c r="E643" s="5">
        <v>28</v>
      </c>
      <c r="H643"/>
    </row>
    <row r="644" spans="1:8" x14ac:dyDescent="0.25">
      <c r="A644" s="4">
        <v>43339</v>
      </c>
      <c r="B644" s="12">
        <v>11280.933333333334</v>
      </c>
      <c r="C644" s="5">
        <v>65</v>
      </c>
      <c r="D644" s="5">
        <v>169</v>
      </c>
      <c r="E644" s="5">
        <v>32</v>
      </c>
      <c r="H644"/>
    </row>
    <row r="645" spans="1:8" x14ac:dyDescent="0.25">
      <c r="A645" s="4">
        <v>43374</v>
      </c>
      <c r="B645" s="12">
        <v>14927.533333333333</v>
      </c>
      <c r="C645" s="5">
        <v>87</v>
      </c>
      <c r="D645" s="5">
        <v>87</v>
      </c>
      <c r="E645" s="5">
        <v>56</v>
      </c>
      <c r="H645"/>
    </row>
    <row r="646" spans="1:8" x14ac:dyDescent="0.25">
      <c r="A646" s="4">
        <v>43409</v>
      </c>
      <c r="B646" s="12">
        <v>16614.066666666666</v>
      </c>
      <c r="C646" s="5">
        <v>97</v>
      </c>
      <c r="D646" s="5">
        <v>165</v>
      </c>
      <c r="E646" s="5">
        <v>56</v>
      </c>
      <c r="H646"/>
    </row>
    <row r="647" spans="1:8" x14ac:dyDescent="0.25">
      <c r="A647" s="4">
        <v>43444</v>
      </c>
      <c r="B647" s="12">
        <v>15971.133333333333</v>
      </c>
      <c r="C647" s="5">
        <v>93</v>
      </c>
      <c r="D647" s="5">
        <v>256</v>
      </c>
      <c r="E647" s="5">
        <v>74</v>
      </c>
      <c r="H647"/>
    </row>
    <row r="648" spans="1:8" x14ac:dyDescent="0.25">
      <c r="A648" s="4">
        <v>43479</v>
      </c>
      <c r="B648" s="12">
        <v>7909.8666666666659</v>
      </c>
      <c r="C648" s="5">
        <v>45</v>
      </c>
      <c r="D648" s="5">
        <v>24</v>
      </c>
      <c r="E648" s="5">
        <v>16</v>
      </c>
      <c r="H648"/>
    </row>
    <row r="649" spans="1:8" x14ac:dyDescent="0.25">
      <c r="A649" s="4">
        <v>43514</v>
      </c>
      <c r="B649" s="12">
        <v>11270.066666666666</v>
      </c>
      <c r="C649" s="5">
        <v>65</v>
      </c>
      <c r="D649" s="5">
        <v>128</v>
      </c>
      <c r="E649" s="5">
        <v>24</v>
      </c>
      <c r="H649"/>
    </row>
    <row r="650" spans="1:8" x14ac:dyDescent="0.25">
      <c r="A650" s="4">
        <v>43129</v>
      </c>
      <c r="B650" s="12">
        <v>13470</v>
      </c>
      <c r="C650" s="5">
        <v>78</v>
      </c>
      <c r="D650" s="5">
        <v>257</v>
      </c>
      <c r="E650" s="5">
        <v>32</v>
      </c>
      <c r="H650"/>
    </row>
    <row r="651" spans="1:8" x14ac:dyDescent="0.25">
      <c r="A651" s="4">
        <v>43164</v>
      </c>
      <c r="B651" s="12">
        <v>13242.866666666667</v>
      </c>
      <c r="C651" s="5">
        <v>77</v>
      </c>
      <c r="D651" s="5">
        <v>14</v>
      </c>
      <c r="E651" s="5">
        <v>78</v>
      </c>
      <c r="H651"/>
    </row>
    <row r="652" spans="1:8" x14ac:dyDescent="0.25">
      <c r="A652" s="4">
        <v>43199</v>
      </c>
      <c r="B652" s="12">
        <v>16590.933333333334</v>
      </c>
      <c r="C652" s="5">
        <v>97</v>
      </c>
      <c r="D652" s="5">
        <v>78</v>
      </c>
      <c r="E652" s="5">
        <v>32</v>
      </c>
      <c r="H652"/>
    </row>
    <row r="653" spans="1:8" x14ac:dyDescent="0.25">
      <c r="A653" s="4">
        <v>43234</v>
      </c>
      <c r="B653" s="12">
        <v>8277</v>
      </c>
      <c r="C653" s="5">
        <v>47</v>
      </c>
      <c r="D653" s="5">
        <v>155</v>
      </c>
      <c r="E653" s="5">
        <v>22</v>
      </c>
      <c r="H653"/>
    </row>
    <row r="654" spans="1:8" x14ac:dyDescent="0.25">
      <c r="A654" s="4">
        <v>43269</v>
      </c>
      <c r="B654" s="12">
        <v>11745.866666666667</v>
      </c>
      <c r="C654" s="5">
        <v>68</v>
      </c>
      <c r="D654" s="5">
        <v>32</v>
      </c>
      <c r="E654" s="5">
        <v>28</v>
      </c>
      <c r="H654"/>
    </row>
    <row r="655" spans="1:8" x14ac:dyDescent="0.25">
      <c r="A655" s="4">
        <v>43304</v>
      </c>
      <c r="B655" s="12">
        <v>8784.0666666666675</v>
      </c>
      <c r="C655" s="5">
        <v>50</v>
      </c>
      <c r="D655" s="5">
        <v>175</v>
      </c>
      <c r="E655" s="5">
        <v>82</v>
      </c>
      <c r="H655"/>
    </row>
    <row r="656" spans="1:8" x14ac:dyDescent="0.25">
      <c r="A656" s="4">
        <v>43339</v>
      </c>
      <c r="B656" s="12">
        <v>8588.0666666666675</v>
      </c>
      <c r="C656" s="5">
        <v>49</v>
      </c>
      <c r="D656" s="5">
        <v>62</v>
      </c>
      <c r="E656" s="5">
        <v>66</v>
      </c>
      <c r="H656"/>
    </row>
    <row r="657" spans="1:8" x14ac:dyDescent="0.25">
      <c r="A657" s="4">
        <v>43374</v>
      </c>
      <c r="B657" s="12">
        <v>15408.199999999999</v>
      </c>
      <c r="C657" s="5">
        <v>90</v>
      </c>
      <c r="D657" s="5">
        <v>17</v>
      </c>
      <c r="E657" s="5">
        <v>16</v>
      </c>
      <c r="H657"/>
    </row>
    <row r="658" spans="1:8" x14ac:dyDescent="0.25">
      <c r="A658" s="4">
        <v>43409</v>
      </c>
      <c r="B658" s="12">
        <v>7087.9333333333334</v>
      </c>
      <c r="C658" s="5">
        <v>40</v>
      </c>
      <c r="D658" s="5">
        <v>65</v>
      </c>
      <c r="E658" s="5">
        <v>44</v>
      </c>
      <c r="H658"/>
    </row>
    <row r="659" spans="1:8" x14ac:dyDescent="0.25">
      <c r="A659" s="4">
        <v>43444</v>
      </c>
      <c r="B659" s="12">
        <v>8467</v>
      </c>
      <c r="C659" s="5">
        <v>48</v>
      </c>
      <c r="D659" s="5">
        <v>240</v>
      </c>
      <c r="E659" s="5">
        <v>66</v>
      </c>
      <c r="H659"/>
    </row>
    <row r="660" spans="1:8" x14ac:dyDescent="0.25">
      <c r="A660" s="4">
        <v>43479</v>
      </c>
      <c r="B660" s="12">
        <v>12638.466666666667</v>
      </c>
      <c r="C660" s="5">
        <v>73</v>
      </c>
      <c r="D660" s="5">
        <v>258</v>
      </c>
      <c r="E660" s="5">
        <v>74</v>
      </c>
      <c r="H660"/>
    </row>
    <row r="661" spans="1:8" x14ac:dyDescent="0.25">
      <c r="A661" s="4">
        <v>43514</v>
      </c>
      <c r="B661" s="12">
        <v>8124.8666666666659</v>
      </c>
      <c r="C661" s="5">
        <v>46</v>
      </c>
      <c r="D661" s="5">
        <v>213</v>
      </c>
      <c r="E661" s="5">
        <v>14</v>
      </c>
      <c r="H661"/>
    </row>
    <row r="662" spans="1:8" x14ac:dyDescent="0.25">
      <c r="A662" s="4">
        <v>43129</v>
      </c>
      <c r="B662" s="12">
        <v>14912.800000000001</v>
      </c>
      <c r="C662" s="5">
        <v>87</v>
      </c>
      <c r="D662" s="5">
        <v>29</v>
      </c>
      <c r="E662" s="5">
        <v>62</v>
      </c>
      <c r="H662"/>
    </row>
    <row r="663" spans="1:8" x14ac:dyDescent="0.25">
      <c r="A663" s="4">
        <v>43164</v>
      </c>
      <c r="B663" s="12">
        <v>14120.533333333333</v>
      </c>
      <c r="C663" s="5">
        <v>82</v>
      </c>
      <c r="D663" s="5">
        <v>195</v>
      </c>
      <c r="E663" s="5">
        <v>20</v>
      </c>
      <c r="H663"/>
    </row>
    <row r="664" spans="1:8" x14ac:dyDescent="0.25">
      <c r="A664" s="4">
        <v>43199</v>
      </c>
      <c r="B664" s="12">
        <v>10085.4</v>
      </c>
      <c r="C664" s="5">
        <v>58</v>
      </c>
      <c r="D664" s="5">
        <v>59</v>
      </c>
      <c r="E664" s="5">
        <v>10</v>
      </c>
      <c r="H664"/>
    </row>
    <row r="665" spans="1:8" x14ac:dyDescent="0.25">
      <c r="A665" s="4">
        <v>43234</v>
      </c>
      <c r="B665" s="12">
        <v>8127.666666666667</v>
      </c>
      <c r="C665" s="5">
        <v>46</v>
      </c>
      <c r="D665" s="5">
        <v>216</v>
      </c>
      <c r="E665" s="5">
        <v>72</v>
      </c>
      <c r="H665"/>
    </row>
    <row r="666" spans="1:8" x14ac:dyDescent="0.25">
      <c r="A666" s="4">
        <v>43269</v>
      </c>
      <c r="B666" s="12">
        <v>13909.066666666666</v>
      </c>
      <c r="C666" s="5">
        <v>81</v>
      </c>
      <c r="D666" s="5">
        <v>19</v>
      </c>
      <c r="E666" s="5">
        <v>28</v>
      </c>
      <c r="H666"/>
    </row>
    <row r="667" spans="1:8" x14ac:dyDescent="0.25">
      <c r="A667" s="4">
        <v>43304</v>
      </c>
      <c r="B667" s="12">
        <v>15930</v>
      </c>
      <c r="C667" s="5">
        <v>93</v>
      </c>
      <c r="D667" s="5">
        <v>96</v>
      </c>
      <c r="E667" s="5">
        <v>64</v>
      </c>
      <c r="H667"/>
    </row>
    <row r="668" spans="1:8" x14ac:dyDescent="0.25">
      <c r="A668" s="4">
        <v>43339</v>
      </c>
      <c r="B668" s="12">
        <v>13438.333333333334</v>
      </c>
      <c r="C668" s="5">
        <v>78</v>
      </c>
      <c r="D668" s="5">
        <v>130</v>
      </c>
      <c r="E668" s="5">
        <v>52</v>
      </c>
      <c r="H668"/>
    </row>
    <row r="669" spans="1:8" x14ac:dyDescent="0.25">
      <c r="A669" s="4">
        <v>43374</v>
      </c>
      <c r="B669" s="12">
        <v>11130.199999999999</v>
      </c>
      <c r="C669" s="5">
        <v>64</v>
      </c>
      <c r="D669" s="5">
        <v>231</v>
      </c>
      <c r="E669" s="5">
        <v>34</v>
      </c>
      <c r="H669"/>
    </row>
    <row r="670" spans="1:8" x14ac:dyDescent="0.25">
      <c r="A670" s="4">
        <v>43409</v>
      </c>
      <c r="B670" s="12">
        <v>16284.733333333332</v>
      </c>
      <c r="C670" s="5">
        <v>95</v>
      </c>
      <c r="D670" s="5">
        <v>176</v>
      </c>
      <c r="E670" s="5">
        <v>94</v>
      </c>
      <c r="H670"/>
    </row>
    <row r="671" spans="1:8" x14ac:dyDescent="0.25">
      <c r="A671" s="4">
        <v>43444</v>
      </c>
      <c r="B671" s="12">
        <v>15266.733333333332</v>
      </c>
      <c r="C671" s="5">
        <v>89</v>
      </c>
      <c r="D671" s="5">
        <v>115</v>
      </c>
      <c r="E671" s="5">
        <v>22</v>
      </c>
      <c r="H671"/>
    </row>
    <row r="672" spans="1:8" x14ac:dyDescent="0.25">
      <c r="A672" s="4">
        <v>43479</v>
      </c>
      <c r="B672" s="12">
        <v>13297.6</v>
      </c>
      <c r="C672" s="5">
        <v>77</v>
      </c>
      <c r="D672" s="5">
        <v>232</v>
      </c>
      <c r="E672" s="5">
        <v>50</v>
      </c>
      <c r="H672"/>
    </row>
    <row r="673" spans="1:8" x14ac:dyDescent="0.25">
      <c r="A673" s="4">
        <v>43514</v>
      </c>
      <c r="B673" s="12">
        <v>7751.5999999999995</v>
      </c>
      <c r="C673" s="5">
        <v>44</v>
      </c>
      <c r="D673" s="5">
        <v>50</v>
      </c>
      <c r="E673" s="5">
        <v>68</v>
      </c>
      <c r="H673"/>
    </row>
    <row r="674" spans="1:8" x14ac:dyDescent="0.25">
      <c r="A674" s="4">
        <v>43129</v>
      </c>
      <c r="B674" s="12">
        <v>15291.133333333333</v>
      </c>
      <c r="C674" s="5">
        <v>89</v>
      </c>
      <c r="D674" s="5">
        <v>207</v>
      </c>
      <c r="E674" s="5">
        <v>44</v>
      </c>
      <c r="H674"/>
    </row>
    <row r="675" spans="1:8" x14ac:dyDescent="0.25">
      <c r="A675" s="4">
        <v>43164</v>
      </c>
      <c r="B675" s="12">
        <v>14580.6</v>
      </c>
      <c r="C675" s="5">
        <v>85</v>
      </c>
      <c r="D675" s="5">
        <v>36</v>
      </c>
      <c r="E675" s="5">
        <v>46</v>
      </c>
      <c r="H675"/>
    </row>
    <row r="676" spans="1:8" x14ac:dyDescent="0.25">
      <c r="A676" s="4">
        <v>43199</v>
      </c>
      <c r="B676" s="12">
        <v>14292.466666666667</v>
      </c>
      <c r="C676" s="5">
        <v>83</v>
      </c>
      <c r="D676" s="5">
        <v>215</v>
      </c>
      <c r="E676" s="5">
        <v>26</v>
      </c>
      <c r="H676"/>
    </row>
    <row r="677" spans="1:8" x14ac:dyDescent="0.25">
      <c r="A677" s="4">
        <v>43234</v>
      </c>
      <c r="B677" s="12">
        <v>16286.466666666667</v>
      </c>
      <c r="C677" s="5">
        <v>95</v>
      </c>
      <c r="D677" s="5">
        <v>192</v>
      </c>
      <c r="E677" s="5">
        <v>26</v>
      </c>
      <c r="H677"/>
    </row>
    <row r="678" spans="1:8" x14ac:dyDescent="0.25">
      <c r="A678" s="4">
        <v>43269</v>
      </c>
      <c r="B678" s="12">
        <v>7448.1333333333341</v>
      </c>
      <c r="C678" s="5">
        <v>42</v>
      </c>
      <c r="D678" s="5">
        <v>169</v>
      </c>
      <c r="E678" s="5">
        <v>46</v>
      </c>
      <c r="H678"/>
    </row>
    <row r="679" spans="1:8" x14ac:dyDescent="0.25">
      <c r="A679" s="4">
        <v>43304</v>
      </c>
      <c r="B679" s="12">
        <v>11774.6</v>
      </c>
      <c r="C679" s="5">
        <v>68</v>
      </c>
      <c r="D679" s="5">
        <v>141</v>
      </c>
      <c r="E679" s="5">
        <v>58</v>
      </c>
      <c r="H679"/>
    </row>
    <row r="680" spans="1:8" x14ac:dyDescent="0.25">
      <c r="A680" s="4">
        <v>43339</v>
      </c>
      <c r="B680" s="12">
        <v>12134.533333333333</v>
      </c>
      <c r="C680" s="5">
        <v>70</v>
      </c>
      <c r="D680" s="5">
        <v>245</v>
      </c>
      <c r="E680" s="5">
        <v>56</v>
      </c>
      <c r="H680"/>
    </row>
    <row r="681" spans="1:8" x14ac:dyDescent="0.25">
      <c r="A681" s="4">
        <v>43374</v>
      </c>
      <c r="B681" s="12">
        <v>7782.666666666667</v>
      </c>
      <c r="C681" s="5">
        <v>44</v>
      </c>
      <c r="D681" s="5">
        <v>172</v>
      </c>
      <c r="E681" s="5">
        <v>62</v>
      </c>
      <c r="H681"/>
    </row>
    <row r="682" spans="1:8" x14ac:dyDescent="0.25">
      <c r="A682" s="4">
        <v>43409</v>
      </c>
      <c r="B682" s="12">
        <v>15745.733333333332</v>
      </c>
      <c r="C682" s="5">
        <v>92</v>
      </c>
      <c r="D682" s="5">
        <v>27</v>
      </c>
      <c r="E682" s="5">
        <v>70</v>
      </c>
      <c r="H682"/>
    </row>
    <row r="683" spans="1:8" x14ac:dyDescent="0.25">
      <c r="A683" s="4">
        <v>43444</v>
      </c>
      <c r="B683" s="12">
        <v>16611.600000000002</v>
      </c>
      <c r="C683" s="5">
        <v>97</v>
      </c>
      <c r="D683" s="5">
        <v>156</v>
      </c>
      <c r="E683" s="5">
        <v>54</v>
      </c>
      <c r="H683"/>
    </row>
    <row r="684" spans="1:8" x14ac:dyDescent="0.25">
      <c r="A684" s="4">
        <v>43479</v>
      </c>
      <c r="B684" s="12">
        <v>16282.800000000001</v>
      </c>
      <c r="C684" s="5">
        <v>95</v>
      </c>
      <c r="D684" s="5">
        <v>172</v>
      </c>
      <c r="E684" s="5">
        <v>68</v>
      </c>
      <c r="H684"/>
    </row>
    <row r="685" spans="1:8" x14ac:dyDescent="0.25">
      <c r="A685" s="4">
        <v>43514</v>
      </c>
      <c r="B685" s="12">
        <v>13428.199999999999</v>
      </c>
      <c r="C685" s="5">
        <v>78</v>
      </c>
      <c r="D685" s="5">
        <v>87</v>
      </c>
      <c r="E685" s="5">
        <v>82</v>
      </c>
      <c r="H685"/>
    </row>
    <row r="686" spans="1:8" x14ac:dyDescent="0.25">
      <c r="A686" s="4">
        <v>43129</v>
      </c>
      <c r="B686" s="12">
        <v>7958.4666666666672</v>
      </c>
      <c r="C686" s="5">
        <v>45</v>
      </c>
      <c r="D686" s="5">
        <v>208</v>
      </c>
      <c r="E686" s="5">
        <v>56</v>
      </c>
      <c r="H686"/>
    </row>
    <row r="687" spans="1:8" x14ac:dyDescent="0.25">
      <c r="A687" s="4">
        <v>43164</v>
      </c>
      <c r="B687" s="12">
        <v>12578.133333333333</v>
      </c>
      <c r="C687" s="5">
        <v>73</v>
      </c>
      <c r="D687" s="5">
        <v>23</v>
      </c>
      <c r="E687" s="5">
        <v>70</v>
      </c>
      <c r="H687"/>
    </row>
    <row r="688" spans="1:8" x14ac:dyDescent="0.25">
      <c r="A688" s="4">
        <v>43199</v>
      </c>
      <c r="B688" s="12">
        <v>11603.4</v>
      </c>
      <c r="C688" s="5">
        <v>67</v>
      </c>
      <c r="D688" s="5">
        <v>121</v>
      </c>
      <c r="E688" s="5">
        <v>74</v>
      </c>
      <c r="H688"/>
    </row>
    <row r="689" spans="1:8" x14ac:dyDescent="0.25">
      <c r="A689" s="4">
        <v>43234</v>
      </c>
      <c r="B689" s="12">
        <v>8284.1999999999989</v>
      </c>
      <c r="C689" s="5">
        <v>47</v>
      </c>
      <c r="D689" s="5">
        <v>184</v>
      </c>
      <c r="E689" s="5">
        <v>14</v>
      </c>
      <c r="H689"/>
    </row>
    <row r="690" spans="1:8" x14ac:dyDescent="0.25">
      <c r="A690" s="4">
        <v>43269</v>
      </c>
      <c r="B690" s="12">
        <v>14086.133333333333</v>
      </c>
      <c r="C690" s="5">
        <v>82</v>
      </c>
      <c r="D690" s="5">
        <v>61</v>
      </c>
      <c r="E690" s="5">
        <v>20</v>
      </c>
      <c r="H690"/>
    </row>
    <row r="691" spans="1:8" x14ac:dyDescent="0.25">
      <c r="A691" s="4">
        <v>43304</v>
      </c>
      <c r="B691" s="12">
        <v>16083.466666666667</v>
      </c>
      <c r="C691" s="5">
        <v>94</v>
      </c>
      <c r="D691" s="5">
        <v>42</v>
      </c>
      <c r="E691" s="5">
        <v>86</v>
      </c>
      <c r="H691"/>
    </row>
    <row r="692" spans="1:8" x14ac:dyDescent="0.25">
      <c r="A692" s="4">
        <v>43339</v>
      </c>
      <c r="B692" s="12">
        <v>14756.4</v>
      </c>
      <c r="C692" s="5">
        <v>86</v>
      </c>
      <c r="D692" s="5">
        <v>76</v>
      </c>
      <c r="E692" s="5">
        <v>14</v>
      </c>
      <c r="H692"/>
    </row>
    <row r="693" spans="1:8" x14ac:dyDescent="0.25">
      <c r="A693" s="4">
        <v>43374</v>
      </c>
      <c r="B693" s="12">
        <v>16100.466666666667</v>
      </c>
      <c r="C693" s="5">
        <v>94</v>
      </c>
      <c r="D693" s="5">
        <v>111</v>
      </c>
      <c r="E693" s="5">
        <v>68</v>
      </c>
      <c r="H693"/>
    </row>
    <row r="694" spans="1:8" x14ac:dyDescent="0.25">
      <c r="A694" s="4">
        <v>43409</v>
      </c>
      <c r="B694" s="12">
        <v>12119.266666666668</v>
      </c>
      <c r="C694" s="5">
        <v>70</v>
      </c>
      <c r="D694" s="5">
        <v>190</v>
      </c>
      <c r="E694" s="5">
        <v>18</v>
      </c>
      <c r="H694"/>
    </row>
    <row r="695" spans="1:8" x14ac:dyDescent="0.25">
      <c r="A695" s="4">
        <v>43444</v>
      </c>
      <c r="B695" s="12">
        <v>14589.933333333334</v>
      </c>
      <c r="C695" s="5">
        <v>85</v>
      </c>
      <c r="D695" s="5">
        <v>69</v>
      </c>
      <c r="E695" s="5">
        <v>68</v>
      </c>
      <c r="H695"/>
    </row>
    <row r="696" spans="1:8" x14ac:dyDescent="0.25">
      <c r="A696" s="4">
        <v>43479</v>
      </c>
      <c r="B696" s="12">
        <v>13585.533333333333</v>
      </c>
      <c r="C696" s="5">
        <v>79</v>
      </c>
      <c r="D696" s="5">
        <v>52</v>
      </c>
      <c r="E696" s="5">
        <v>68</v>
      </c>
      <c r="H696"/>
    </row>
    <row r="697" spans="1:8" x14ac:dyDescent="0.25">
      <c r="A697" s="4">
        <v>43514</v>
      </c>
      <c r="B697" s="12">
        <v>16084.6</v>
      </c>
      <c r="C697" s="5">
        <v>94</v>
      </c>
      <c r="D697" s="5">
        <v>45</v>
      </c>
      <c r="E697" s="5">
        <v>98</v>
      </c>
      <c r="H697"/>
    </row>
    <row r="698" spans="1:8" x14ac:dyDescent="0.25">
      <c r="A698" s="4">
        <v>43129</v>
      </c>
      <c r="B698" s="12">
        <v>11748.066666666666</v>
      </c>
      <c r="C698" s="5">
        <v>68</v>
      </c>
      <c r="D698" s="5">
        <v>38</v>
      </c>
      <c r="E698" s="5">
        <v>50</v>
      </c>
      <c r="H698"/>
    </row>
    <row r="699" spans="1:8" x14ac:dyDescent="0.25">
      <c r="A699" s="4">
        <v>43164</v>
      </c>
      <c r="B699" s="12">
        <v>7112.4000000000005</v>
      </c>
      <c r="C699" s="5">
        <v>40</v>
      </c>
      <c r="D699" s="5">
        <v>159</v>
      </c>
      <c r="E699" s="5">
        <v>50</v>
      </c>
      <c r="H699"/>
    </row>
    <row r="700" spans="1:8" x14ac:dyDescent="0.25">
      <c r="A700" s="4">
        <v>43199</v>
      </c>
      <c r="B700" s="12">
        <v>15281.466666666667</v>
      </c>
      <c r="C700" s="5">
        <v>89</v>
      </c>
      <c r="D700" s="5">
        <v>172</v>
      </c>
      <c r="E700" s="5">
        <v>24</v>
      </c>
      <c r="H700"/>
    </row>
    <row r="701" spans="1:8" x14ac:dyDescent="0.25">
      <c r="A701" s="4">
        <v>43234</v>
      </c>
      <c r="B701" s="12">
        <v>11793.6</v>
      </c>
      <c r="C701" s="5">
        <v>68</v>
      </c>
      <c r="D701" s="5">
        <v>216</v>
      </c>
      <c r="E701" s="5">
        <v>52</v>
      </c>
      <c r="H701"/>
    </row>
    <row r="702" spans="1:8" x14ac:dyDescent="0.25">
      <c r="A702" s="4">
        <v>43269</v>
      </c>
      <c r="B702" s="12">
        <v>9601</v>
      </c>
      <c r="C702" s="5">
        <v>55</v>
      </c>
      <c r="D702" s="5">
        <v>113</v>
      </c>
      <c r="E702" s="5">
        <v>62</v>
      </c>
      <c r="H702"/>
    </row>
    <row r="703" spans="1:8" x14ac:dyDescent="0.25">
      <c r="A703" s="4">
        <v>43304</v>
      </c>
      <c r="B703" s="12">
        <v>8442.8666666666668</v>
      </c>
      <c r="C703" s="5">
        <v>48</v>
      </c>
      <c r="D703" s="5">
        <v>152</v>
      </c>
      <c r="E703" s="5">
        <v>24</v>
      </c>
      <c r="H703"/>
    </row>
    <row r="704" spans="1:8" x14ac:dyDescent="0.25">
      <c r="A704" s="4">
        <v>43339</v>
      </c>
      <c r="B704" s="12">
        <v>16749.933333333334</v>
      </c>
      <c r="C704" s="5">
        <v>98</v>
      </c>
      <c r="D704" s="5">
        <v>47</v>
      </c>
      <c r="E704" s="5">
        <v>36</v>
      </c>
      <c r="H704"/>
    </row>
    <row r="705" spans="1:8" x14ac:dyDescent="0.25">
      <c r="A705" s="4">
        <v>43374</v>
      </c>
      <c r="B705" s="12">
        <v>9289.1999999999989</v>
      </c>
      <c r="C705" s="5">
        <v>53</v>
      </c>
      <c r="D705" s="5">
        <v>195</v>
      </c>
      <c r="E705" s="5">
        <v>78</v>
      </c>
      <c r="H705"/>
    </row>
    <row r="706" spans="1:8" x14ac:dyDescent="0.25">
      <c r="A706" s="4">
        <v>43409</v>
      </c>
      <c r="B706" s="12">
        <v>16638.133333333335</v>
      </c>
      <c r="C706" s="5">
        <v>97</v>
      </c>
      <c r="D706" s="5">
        <v>257</v>
      </c>
      <c r="E706" s="5">
        <v>70</v>
      </c>
      <c r="H706"/>
    </row>
    <row r="707" spans="1:8" x14ac:dyDescent="0.25">
      <c r="A707" s="4">
        <v>43444</v>
      </c>
      <c r="B707" s="12">
        <v>10242.666666666666</v>
      </c>
      <c r="C707" s="5">
        <v>59</v>
      </c>
      <c r="D707" s="5">
        <v>22</v>
      </c>
      <c r="E707" s="5">
        <v>14</v>
      </c>
      <c r="H707"/>
    </row>
    <row r="708" spans="1:8" x14ac:dyDescent="0.25">
      <c r="A708" s="4">
        <v>43479</v>
      </c>
      <c r="B708" s="12">
        <v>15414.133333333333</v>
      </c>
      <c r="C708" s="5">
        <v>90</v>
      </c>
      <c r="D708" s="5">
        <v>40</v>
      </c>
      <c r="E708" s="5">
        <v>22</v>
      </c>
      <c r="H708"/>
    </row>
    <row r="709" spans="1:8" x14ac:dyDescent="0.25">
      <c r="A709" s="4">
        <v>43514</v>
      </c>
      <c r="B709" s="12">
        <v>9784.3333333333339</v>
      </c>
      <c r="C709" s="5">
        <v>56</v>
      </c>
      <c r="D709" s="5">
        <v>178</v>
      </c>
      <c r="E709" s="5">
        <v>62</v>
      </c>
      <c r="H709"/>
    </row>
    <row r="710" spans="1:8" x14ac:dyDescent="0.25">
      <c r="A710" s="4">
        <v>43129</v>
      </c>
      <c r="B710" s="12">
        <v>16277.066666666666</v>
      </c>
      <c r="C710" s="5">
        <v>95</v>
      </c>
      <c r="D710" s="5">
        <v>152</v>
      </c>
      <c r="E710" s="5">
        <v>46</v>
      </c>
      <c r="H710"/>
    </row>
    <row r="711" spans="1:8" x14ac:dyDescent="0.25">
      <c r="A711" s="4">
        <v>43164</v>
      </c>
      <c r="B711" s="12">
        <v>14601.066666666666</v>
      </c>
      <c r="C711" s="5">
        <v>85</v>
      </c>
      <c r="D711" s="5">
        <v>115</v>
      </c>
      <c r="E711" s="5">
        <v>54</v>
      </c>
      <c r="H711"/>
    </row>
    <row r="712" spans="1:8" x14ac:dyDescent="0.25">
      <c r="A712" s="4">
        <v>43199</v>
      </c>
      <c r="B712" s="12">
        <v>14470.6</v>
      </c>
      <c r="C712" s="5">
        <v>84</v>
      </c>
      <c r="D712" s="5">
        <v>257</v>
      </c>
      <c r="E712" s="5">
        <v>48</v>
      </c>
      <c r="H712"/>
    </row>
    <row r="713" spans="1:8" x14ac:dyDescent="0.25">
      <c r="A713" s="4">
        <v>43234</v>
      </c>
      <c r="B713" s="12">
        <v>12441.4</v>
      </c>
      <c r="C713" s="5">
        <v>72</v>
      </c>
      <c r="D713" s="5">
        <v>143</v>
      </c>
      <c r="E713" s="5">
        <v>46</v>
      </c>
      <c r="H713"/>
    </row>
    <row r="714" spans="1:8" x14ac:dyDescent="0.25">
      <c r="A714" s="4">
        <v>43269</v>
      </c>
      <c r="B714" s="12">
        <v>11607</v>
      </c>
      <c r="C714" s="5">
        <v>67</v>
      </c>
      <c r="D714" s="5">
        <v>137</v>
      </c>
      <c r="E714" s="5">
        <v>64</v>
      </c>
      <c r="H714"/>
    </row>
    <row r="715" spans="1:8" x14ac:dyDescent="0.25">
      <c r="A715" s="4">
        <v>43304</v>
      </c>
      <c r="B715" s="12">
        <v>13940.199999999999</v>
      </c>
      <c r="C715" s="5">
        <v>81</v>
      </c>
      <c r="D715" s="5">
        <v>141</v>
      </c>
      <c r="E715" s="5">
        <v>28</v>
      </c>
      <c r="H715"/>
    </row>
    <row r="716" spans="1:8" x14ac:dyDescent="0.25">
      <c r="A716" s="4">
        <v>43339</v>
      </c>
      <c r="B716" s="12">
        <v>11280.933333333334</v>
      </c>
      <c r="C716" s="5">
        <v>65</v>
      </c>
      <c r="D716" s="5">
        <v>169</v>
      </c>
      <c r="E716" s="5">
        <v>32</v>
      </c>
      <c r="H716"/>
    </row>
    <row r="717" spans="1:8" x14ac:dyDescent="0.25">
      <c r="A717" s="4">
        <v>43374</v>
      </c>
      <c r="B717" s="12">
        <v>14927.533333333333</v>
      </c>
      <c r="C717" s="5">
        <v>87</v>
      </c>
      <c r="D717" s="5">
        <v>87</v>
      </c>
      <c r="E717" s="5">
        <v>56</v>
      </c>
      <c r="H717"/>
    </row>
    <row r="718" spans="1:8" x14ac:dyDescent="0.25">
      <c r="A718" s="4">
        <v>43409</v>
      </c>
      <c r="B718" s="12">
        <v>16614.066666666666</v>
      </c>
      <c r="C718" s="5">
        <v>97</v>
      </c>
      <c r="D718" s="5">
        <v>165</v>
      </c>
      <c r="E718" s="5">
        <v>56</v>
      </c>
      <c r="H718"/>
    </row>
    <row r="719" spans="1:8" x14ac:dyDescent="0.25">
      <c r="A719" s="4">
        <v>43444</v>
      </c>
      <c r="B719" s="12">
        <v>15971.133333333333</v>
      </c>
      <c r="C719" s="5">
        <v>93</v>
      </c>
      <c r="D719" s="5">
        <v>256</v>
      </c>
      <c r="E719" s="5">
        <v>74</v>
      </c>
      <c r="H719"/>
    </row>
    <row r="720" spans="1:8" x14ac:dyDescent="0.25">
      <c r="A720" s="4">
        <v>43479</v>
      </c>
      <c r="B720" s="12">
        <v>7909.8666666666659</v>
      </c>
      <c r="C720" s="5">
        <v>45</v>
      </c>
      <c r="D720" s="5">
        <v>24</v>
      </c>
      <c r="E720" s="5">
        <v>16</v>
      </c>
      <c r="H720"/>
    </row>
    <row r="721" spans="1:8" x14ac:dyDescent="0.25">
      <c r="A721" s="4">
        <v>43514</v>
      </c>
      <c r="B721" s="12">
        <v>11270.066666666666</v>
      </c>
      <c r="C721" s="5">
        <v>65</v>
      </c>
      <c r="D721" s="5">
        <v>128</v>
      </c>
      <c r="E721" s="5">
        <v>24</v>
      </c>
      <c r="H721"/>
    </row>
    <row r="722" spans="1:8" x14ac:dyDescent="0.25">
      <c r="A722" s="4">
        <v>43122</v>
      </c>
      <c r="B722" s="12">
        <v>13118.533333333333</v>
      </c>
      <c r="C722" s="5">
        <v>76</v>
      </c>
      <c r="D722" s="5">
        <v>185</v>
      </c>
      <c r="E722" s="5">
        <v>36</v>
      </c>
      <c r="H722"/>
    </row>
    <row r="723" spans="1:8" x14ac:dyDescent="0.25">
      <c r="A723" s="4">
        <v>43157</v>
      </c>
      <c r="B723" s="12">
        <v>13576.266666666668</v>
      </c>
      <c r="C723" s="5">
        <v>79</v>
      </c>
      <c r="D723" s="5">
        <v>15</v>
      </c>
      <c r="E723" s="5">
        <v>74</v>
      </c>
      <c r="H723"/>
    </row>
    <row r="724" spans="1:8" x14ac:dyDescent="0.25">
      <c r="A724" s="4">
        <v>43192</v>
      </c>
      <c r="B724" s="12">
        <v>13462.866666666667</v>
      </c>
      <c r="C724" s="5">
        <v>78</v>
      </c>
      <c r="D724" s="5">
        <v>225</v>
      </c>
      <c r="E724" s="5">
        <v>60</v>
      </c>
      <c r="H724"/>
    </row>
    <row r="725" spans="1:8" x14ac:dyDescent="0.25">
      <c r="A725" s="4">
        <v>43227</v>
      </c>
      <c r="B725" s="12">
        <v>8754</v>
      </c>
      <c r="C725" s="5">
        <v>50</v>
      </c>
      <c r="D725" s="5">
        <v>57</v>
      </c>
      <c r="E725" s="5">
        <v>82</v>
      </c>
      <c r="H725"/>
    </row>
    <row r="726" spans="1:8" x14ac:dyDescent="0.25">
      <c r="A726" s="4">
        <v>43262</v>
      </c>
      <c r="B726" s="12">
        <v>13954.333333333334</v>
      </c>
      <c r="C726" s="5">
        <v>81</v>
      </c>
      <c r="D726" s="5">
        <v>190</v>
      </c>
      <c r="E726" s="5">
        <v>76</v>
      </c>
      <c r="H726"/>
    </row>
    <row r="727" spans="1:8" x14ac:dyDescent="0.25">
      <c r="A727" s="4">
        <v>43297</v>
      </c>
      <c r="B727" s="12">
        <v>7798.333333333333</v>
      </c>
      <c r="C727" s="5">
        <v>44</v>
      </c>
      <c r="D727" s="5">
        <v>235</v>
      </c>
      <c r="E727" s="5">
        <v>50</v>
      </c>
      <c r="H727"/>
    </row>
    <row r="728" spans="1:8" x14ac:dyDescent="0.25">
      <c r="A728" s="4">
        <v>43332</v>
      </c>
      <c r="B728" s="12">
        <v>15621.800000000001</v>
      </c>
      <c r="C728" s="5">
        <v>91</v>
      </c>
      <c r="D728" s="5">
        <v>199</v>
      </c>
      <c r="E728" s="5">
        <v>30</v>
      </c>
      <c r="H728"/>
    </row>
    <row r="729" spans="1:8" x14ac:dyDescent="0.25">
      <c r="A729" s="4">
        <v>43367</v>
      </c>
      <c r="B729" s="12">
        <v>9090.9333333333325</v>
      </c>
      <c r="C729" s="5">
        <v>52</v>
      </c>
      <c r="D729" s="5">
        <v>80</v>
      </c>
      <c r="E729" s="5">
        <v>16</v>
      </c>
      <c r="H729"/>
    </row>
    <row r="730" spans="1:8" x14ac:dyDescent="0.25">
      <c r="A730" s="4">
        <v>43402</v>
      </c>
      <c r="B730" s="12">
        <v>16795.2</v>
      </c>
      <c r="C730" s="5">
        <v>98</v>
      </c>
      <c r="D730" s="5">
        <v>222</v>
      </c>
      <c r="E730" s="5">
        <v>54</v>
      </c>
      <c r="H730"/>
    </row>
    <row r="731" spans="1:8" x14ac:dyDescent="0.25">
      <c r="A731" s="4">
        <v>43437</v>
      </c>
      <c r="B731" s="12">
        <v>11608.800000000001</v>
      </c>
      <c r="C731" s="5">
        <v>67</v>
      </c>
      <c r="D731" s="5">
        <v>140</v>
      </c>
      <c r="E731" s="5">
        <v>94</v>
      </c>
      <c r="H731"/>
    </row>
    <row r="732" spans="1:8" x14ac:dyDescent="0.25">
      <c r="A732" s="4">
        <v>43472</v>
      </c>
      <c r="B732" s="12">
        <v>15786</v>
      </c>
      <c r="C732" s="5">
        <v>92</v>
      </c>
      <c r="D732" s="5">
        <v>189</v>
      </c>
      <c r="E732" s="5">
        <v>30</v>
      </c>
      <c r="H732"/>
    </row>
    <row r="733" spans="1:8" x14ac:dyDescent="0.25">
      <c r="A733" s="4">
        <v>43507</v>
      </c>
      <c r="B733" s="12">
        <v>13578</v>
      </c>
      <c r="C733" s="5">
        <v>79</v>
      </c>
      <c r="D733" s="5">
        <v>28</v>
      </c>
      <c r="E733" s="5">
        <v>30</v>
      </c>
      <c r="H733"/>
    </row>
    <row r="734" spans="1:8" x14ac:dyDescent="0.25">
      <c r="A734" s="4">
        <v>43122</v>
      </c>
      <c r="B734" s="12">
        <v>9108.1999999999989</v>
      </c>
      <c r="C734" s="5">
        <v>52</v>
      </c>
      <c r="D734" s="5">
        <v>147</v>
      </c>
      <c r="E734" s="5">
        <v>18</v>
      </c>
      <c r="H734"/>
    </row>
    <row r="735" spans="1:8" x14ac:dyDescent="0.25">
      <c r="A735" s="4">
        <v>43157</v>
      </c>
      <c r="B735" s="12">
        <v>10911.333333333334</v>
      </c>
      <c r="C735" s="5">
        <v>63</v>
      </c>
      <c r="D735" s="5">
        <v>28</v>
      </c>
      <c r="E735" s="5">
        <v>28</v>
      </c>
      <c r="H735"/>
    </row>
    <row r="736" spans="1:8" x14ac:dyDescent="0.25">
      <c r="A736" s="4">
        <v>43192</v>
      </c>
      <c r="B736" s="12">
        <v>7073.9333333333334</v>
      </c>
      <c r="C736" s="5">
        <v>40</v>
      </c>
      <c r="D736" s="5">
        <v>14</v>
      </c>
      <c r="E736" s="5">
        <v>10</v>
      </c>
      <c r="H736"/>
    </row>
    <row r="737" spans="1:8" x14ac:dyDescent="0.25">
      <c r="A737" s="4">
        <v>43227</v>
      </c>
      <c r="B737" s="12">
        <v>12114.266666666668</v>
      </c>
      <c r="C737" s="5">
        <v>70</v>
      </c>
      <c r="D737" s="5">
        <v>165</v>
      </c>
      <c r="E737" s="5">
        <v>60</v>
      </c>
      <c r="H737"/>
    </row>
    <row r="738" spans="1:8" x14ac:dyDescent="0.25">
      <c r="A738" s="4">
        <v>43262</v>
      </c>
      <c r="B738" s="12">
        <v>15950.133333333333</v>
      </c>
      <c r="C738" s="5">
        <v>93</v>
      </c>
      <c r="D738" s="5">
        <v>171</v>
      </c>
      <c r="E738" s="5">
        <v>94</v>
      </c>
      <c r="H738"/>
    </row>
    <row r="739" spans="1:8" x14ac:dyDescent="0.25">
      <c r="A739" s="4">
        <v>43297</v>
      </c>
      <c r="B739" s="12">
        <v>12284.666666666666</v>
      </c>
      <c r="C739" s="5">
        <v>71</v>
      </c>
      <c r="D739" s="5">
        <v>186</v>
      </c>
      <c r="E739" s="5">
        <v>18</v>
      </c>
      <c r="H739"/>
    </row>
    <row r="740" spans="1:8" x14ac:dyDescent="0.25">
      <c r="A740" s="4">
        <v>43332</v>
      </c>
      <c r="B740" s="12">
        <v>10261.466666666667</v>
      </c>
      <c r="C740" s="5">
        <v>59</v>
      </c>
      <c r="D740" s="5">
        <v>88</v>
      </c>
      <c r="E740" s="5">
        <v>72</v>
      </c>
      <c r="H740"/>
    </row>
    <row r="741" spans="1:8" x14ac:dyDescent="0.25">
      <c r="A741" s="4">
        <v>43367</v>
      </c>
      <c r="B741" s="12">
        <v>11962.733333333332</v>
      </c>
      <c r="C741" s="5">
        <v>69</v>
      </c>
      <c r="D741" s="5">
        <v>225</v>
      </c>
      <c r="E741" s="5">
        <v>58</v>
      </c>
      <c r="H741"/>
    </row>
    <row r="742" spans="1:8" x14ac:dyDescent="0.25">
      <c r="A742" s="4">
        <v>43402</v>
      </c>
      <c r="B742" s="12">
        <v>8459.7333333333336</v>
      </c>
      <c r="C742" s="5">
        <v>48</v>
      </c>
      <c r="D742" s="5">
        <v>212</v>
      </c>
      <c r="E742" s="5">
        <v>68</v>
      </c>
      <c r="H742"/>
    </row>
    <row r="743" spans="1:8" x14ac:dyDescent="0.25">
      <c r="A743" s="4">
        <v>43437</v>
      </c>
      <c r="B743" s="12">
        <v>11415.866666666667</v>
      </c>
      <c r="C743" s="5">
        <v>66</v>
      </c>
      <c r="D743" s="5">
        <v>47</v>
      </c>
      <c r="E743" s="5">
        <v>20</v>
      </c>
      <c r="H743"/>
    </row>
    <row r="744" spans="1:8" x14ac:dyDescent="0.25">
      <c r="A744" s="4">
        <v>43472</v>
      </c>
      <c r="B744" s="12">
        <v>12926.333333333334</v>
      </c>
      <c r="C744" s="5">
        <v>75</v>
      </c>
      <c r="D744" s="5">
        <v>88</v>
      </c>
      <c r="E744" s="5">
        <v>14</v>
      </c>
      <c r="H744"/>
    </row>
    <row r="745" spans="1:8" x14ac:dyDescent="0.25">
      <c r="A745" s="4">
        <v>43507</v>
      </c>
      <c r="B745" s="12">
        <v>7928.1333333333341</v>
      </c>
      <c r="C745" s="5">
        <v>45</v>
      </c>
      <c r="D745" s="5">
        <v>95</v>
      </c>
      <c r="E745" s="5">
        <v>18</v>
      </c>
      <c r="H745"/>
    </row>
    <row r="746" spans="1:8" x14ac:dyDescent="0.25">
      <c r="A746" s="4">
        <v>43122</v>
      </c>
      <c r="B746" s="12">
        <v>13612.533333333333</v>
      </c>
      <c r="C746" s="5">
        <v>79</v>
      </c>
      <c r="D746" s="5">
        <v>159</v>
      </c>
      <c r="E746" s="5">
        <v>60</v>
      </c>
      <c r="H746"/>
    </row>
    <row r="747" spans="1:8" x14ac:dyDescent="0.25">
      <c r="A747" s="4">
        <v>43157</v>
      </c>
      <c r="B747" s="12">
        <v>12090.800000000001</v>
      </c>
      <c r="C747" s="5">
        <v>70</v>
      </c>
      <c r="D747" s="5">
        <v>70</v>
      </c>
      <c r="E747" s="5">
        <v>88</v>
      </c>
      <c r="H747"/>
    </row>
    <row r="748" spans="1:8" x14ac:dyDescent="0.25">
      <c r="A748" s="4">
        <v>43192</v>
      </c>
      <c r="B748" s="12">
        <v>9917.7333333333336</v>
      </c>
      <c r="C748" s="5">
        <v>57</v>
      </c>
      <c r="D748" s="5">
        <v>50</v>
      </c>
      <c r="E748" s="5">
        <v>48</v>
      </c>
      <c r="H748"/>
    </row>
    <row r="749" spans="1:8" x14ac:dyDescent="0.25">
      <c r="A749" s="4">
        <v>43227</v>
      </c>
      <c r="B749" s="12">
        <v>12949.266666666668</v>
      </c>
      <c r="C749" s="5">
        <v>75</v>
      </c>
      <c r="D749" s="5">
        <v>167</v>
      </c>
      <c r="E749" s="5">
        <v>98</v>
      </c>
      <c r="H749"/>
    </row>
    <row r="750" spans="1:8" x14ac:dyDescent="0.25">
      <c r="A750" s="4">
        <v>43262</v>
      </c>
      <c r="B750" s="12">
        <v>11777.066666666666</v>
      </c>
      <c r="C750" s="5">
        <v>68</v>
      </c>
      <c r="D750" s="5">
        <v>157</v>
      </c>
      <c r="E750" s="5">
        <v>12</v>
      </c>
      <c r="H750"/>
    </row>
    <row r="751" spans="1:8" x14ac:dyDescent="0.25">
      <c r="A751" s="4">
        <v>43297</v>
      </c>
      <c r="B751" s="12">
        <v>7119.666666666667</v>
      </c>
      <c r="C751" s="5">
        <v>40</v>
      </c>
      <c r="D751" s="5">
        <v>189</v>
      </c>
      <c r="E751" s="5">
        <v>38</v>
      </c>
      <c r="H751"/>
    </row>
    <row r="752" spans="1:8" x14ac:dyDescent="0.25">
      <c r="A752" s="4">
        <v>43332</v>
      </c>
      <c r="B752" s="12">
        <v>8616.1999999999989</v>
      </c>
      <c r="C752" s="5">
        <v>49</v>
      </c>
      <c r="D752" s="5">
        <v>176</v>
      </c>
      <c r="E752" s="5">
        <v>38</v>
      </c>
      <c r="H752"/>
    </row>
    <row r="753" spans="1:8" x14ac:dyDescent="0.25">
      <c r="A753" s="4">
        <v>43367</v>
      </c>
      <c r="B753" s="12">
        <v>9914.3333333333339</v>
      </c>
      <c r="C753" s="5">
        <v>57</v>
      </c>
      <c r="D753" s="5">
        <v>41</v>
      </c>
      <c r="E753" s="5">
        <v>16</v>
      </c>
      <c r="H753"/>
    </row>
    <row r="754" spans="1:8" x14ac:dyDescent="0.25">
      <c r="A754" s="4">
        <v>43402</v>
      </c>
      <c r="B754" s="12">
        <v>15622.800000000001</v>
      </c>
      <c r="C754" s="5">
        <v>91</v>
      </c>
      <c r="D754" s="5">
        <v>196</v>
      </c>
      <c r="E754" s="5">
        <v>84</v>
      </c>
      <c r="H754"/>
    </row>
    <row r="755" spans="1:8" x14ac:dyDescent="0.25">
      <c r="A755" s="4">
        <v>43437</v>
      </c>
      <c r="B755" s="12">
        <v>7744.4000000000005</v>
      </c>
      <c r="C755" s="5">
        <v>44</v>
      </c>
      <c r="D755" s="5">
        <v>18</v>
      </c>
      <c r="E755" s="5">
        <v>98</v>
      </c>
      <c r="H755"/>
    </row>
    <row r="756" spans="1:8" x14ac:dyDescent="0.25">
      <c r="A756" s="4">
        <v>43472</v>
      </c>
      <c r="B756" s="12">
        <v>13457.666666666666</v>
      </c>
      <c r="C756" s="5">
        <v>78</v>
      </c>
      <c r="D756" s="5">
        <v>209</v>
      </c>
      <c r="E756" s="5">
        <v>24</v>
      </c>
      <c r="H756"/>
    </row>
    <row r="757" spans="1:8" x14ac:dyDescent="0.25">
      <c r="A757" s="4">
        <v>43507</v>
      </c>
      <c r="B757" s="12">
        <v>16446.733333333334</v>
      </c>
      <c r="C757" s="5">
        <v>96</v>
      </c>
      <c r="D757" s="5">
        <v>167</v>
      </c>
      <c r="E757" s="5">
        <v>22</v>
      </c>
      <c r="H757"/>
    </row>
    <row r="758" spans="1:8" x14ac:dyDescent="0.25">
      <c r="A758" s="4">
        <v>43122</v>
      </c>
      <c r="B758" s="12">
        <v>13113.266666666668</v>
      </c>
      <c r="C758" s="5">
        <v>76</v>
      </c>
      <c r="D758" s="5">
        <v>161</v>
      </c>
      <c r="E758" s="5">
        <v>68</v>
      </c>
      <c r="H758"/>
    </row>
    <row r="759" spans="1:8" x14ac:dyDescent="0.25">
      <c r="A759" s="4">
        <v>43157</v>
      </c>
      <c r="B759" s="12">
        <v>8118.8666666666659</v>
      </c>
      <c r="C759" s="5">
        <v>46</v>
      </c>
      <c r="D759" s="5">
        <v>181</v>
      </c>
      <c r="E759" s="5">
        <v>76</v>
      </c>
      <c r="H759"/>
    </row>
    <row r="760" spans="1:8" x14ac:dyDescent="0.25">
      <c r="A760" s="4">
        <v>43192</v>
      </c>
      <c r="B760" s="12">
        <v>11454.466666666667</v>
      </c>
      <c r="C760" s="5">
        <v>66</v>
      </c>
      <c r="D760" s="5">
        <v>194</v>
      </c>
      <c r="E760" s="5">
        <v>48</v>
      </c>
      <c r="H760"/>
    </row>
    <row r="761" spans="1:8" x14ac:dyDescent="0.25">
      <c r="A761" s="4">
        <v>43227</v>
      </c>
      <c r="B761" s="12">
        <v>7420.1333333333341</v>
      </c>
      <c r="C761" s="5">
        <v>42</v>
      </c>
      <c r="D761" s="5">
        <v>62</v>
      </c>
      <c r="E761" s="5">
        <v>28</v>
      </c>
      <c r="H761"/>
    </row>
    <row r="762" spans="1:8" x14ac:dyDescent="0.25">
      <c r="A762" s="4">
        <v>43262</v>
      </c>
      <c r="B762" s="12">
        <v>7969.666666666667</v>
      </c>
      <c r="C762" s="5">
        <v>45</v>
      </c>
      <c r="D762" s="5">
        <v>256</v>
      </c>
      <c r="E762" s="5">
        <v>26</v>
      </c>
      <c r="H762"/>
    </row>
    <row r="763" spans="1:8" x14ac:dyDescent="0.25">
      <c r="A763" s="4">
        <v>43297</v>
      </c>
      <c r="B763" s="12">
        <v>16590.600000000002</v>
      </c>
      <c r="C763" s="5">
        <v>97</v>
      </c>
      <c r="D763" s="5">
        <v>79</v>
      </c>
      <c r="E763" s="5">
        <v>16</v>
      </c>
      <c r="H763"/>
    </row>
    <row r="764" spans="1:8" x14ac:dyDescent="0.25">
      <c r="A764" s="4">
        <v>43332</v>
      </c>
      <c r="B764" s="12">
        <v>8435.2666666666664</v>
      </c>
      <c r="C764" s="5">
        <v>48</v>
      </c>
      <c r="D764" s="5">
        <v>114</v>
      </c>
      <c r="E764" s="5">
        <v>86</v>
      </c>
      <c r="H764"/>
    </row>
    <row r="765" spans="1:8" x14ac:dyDescent="0.25">
      <c r="A765" s="4">
        <v>43367</v>
      </c>
      <c r="B765" s="12">
        <v>7096.4000000000005</v>
      </c>
      <c r="C765" s="5">
        <v>40</v>
      </c>
      <c r="D765" s="5">
        <v>100</v>
      </c>
      <c r="E765" s="5">
        <v>28</v>
      </c>
      <c r="H765"/>
    </row>
    <row r="766" spans="1:8" x14ac:dyDescent="0.25">
      <c r="A766" s="4">
        <v>43402</v>
      </c>
      <c r="B766" s="12">
        <v>14436.800000000001</v>
      </c>
      <c r="C766" s="5">
        <v>84</v>
      </c>
      <c r="D766" s="5">
        <v>123</v>
      </c>
      <c r="E766" s="5">
        <v>58</v>
      </c>
      <c r="H766"/>
    </row>
    <row r="767" spans="1:8" x14ac:dyDescent="0.25">
      <c r="A767" s="4">
        <v>43437</v>
      </c>
      <c r="B767" s="12">
        <v>9944.6666666666661</v>
      </c>
      <c r="C767" s="5">
        <v>57</v>
      </c>
      <c r="D767" s="5">
        <v>160</v>
      </c>
      <c r="E767" s="5">
        <v>12</v>
      </c>
      <c r="H767"/>
    </row>
    <row r="768" spans="1:8" x14ac:dyDescent="0.25">
      <c r="A768" s="4">
        <v>43472</v>
      </c>
      <c r="B768" s="12">
        <v>12131.4</v>
      </c>
      <c r="C768" s="5">
        <v>70</v>
      </c>
      <c r="D768" s="5">
        <v>232</v>
      </c>
      <c r="E768" s="5">
        <v>66</v>
      </c>
      <c r="H768"/>
    </row>
    <row r="769" spans="1:8" x14ac:dyDescent="0.25">
      <c r="A769" s="4">
        <v>43507</v>
      </c>
      <c r="B769" s="12">
        <v>15437.733333333332</v>
      </c>
      <c r="C769" s="5">
        <v>90</v>
      </c>
      <c r="D769" s="5">
        <v>124</v>
      </c>
      <c r="E769" s="5">
        <v>80</v>
      </c>
      <c r="H769"/>
    </row>
    <row r="770" spans="1:8" x14ac:dyDescent="0.25">
      <c r="A770" s="4">
        <v>43122</v>
      </c>
      <c r="B770" s="12">
        <v>8610.2666666666664</v>
      </c>
      <c r="C770" s="5">
        <v>49</v>
      </c>
      <c r="D770" s="5">
        <v>154</v>
      </c>
      <c r="E770" s="5">
        <v>24</v>
      </c>
      <c r="H770"/>
    </row>
    <row r="771" spans="1:8" x14ac:dyDescent="0.25">
      <c r="A771" s="4">
        <v>43157</v>
      </c>
      <c r="B771" s="12">
        <v>16792.600000000002</v>
      </c>
      <c r="C771" s="5">
        <v>98</v>
      </c>
      <c r="D771" s="5">
        <v>216</v>
      </c>
      <c r="E771" s="5">
        <v>22</v>
      </c>
      <c r="H771"/>
    </row>
    <row r="772" spans="1:8" x14ac:dyDescent="0.25">
      <c r="A772" s="4">
        <v>43192</v>
      </c>
      <c r="B772" s="12">
        <v>13417</v>
      </c>
      <c r="C772" s="5">
        <v>78</v>
      </c>
      <c r="D772" s="5">
        <v>49</v>
      </c>
      <c r="E772" s="5">
        <v>36</v>
      </c>
      <c r="H772"/>
    </row>
    <row r="773" spans="1:8" x14ac:dyDescent="0.25">
      <c r="A773" s="4">
        <v>43227</v>
      </c>
      <c r="B773" s="12">
        <v>16283.4</v>
      </c>
      <c r="C773" s="5">
        <v>95</v>
      </c>
      <c r="D773" s="5">
        <v>179</v>
      </c>
      <c r="E773" s="5">
        <v>28</v>
      </c>
      <c r="H773"/>
    </row>
    <row r="774" spans="1:8" x14ac:dyDescent="0.25">
      <c r="A774" s="4">
        <v>43262</v>
      </c>
      <c r="B774" s="12">
        <v>14598.733333333332</v>
      </c>
      <c r="C774" s="5">
        <v>85</v>
      </c>
      <c r="D774" s="5">
        <v>103</v>
      </c>
      <c r="E774" s="5">
        <v>70</v>
      </c>
      <c r="H774"/>
    </row>
    <row r="775" spans="1:8" x14ac:dyDescent="0.25">
      <c r="A775" s="4">
        <v>43297</v>
      </c>
      <c r="B775" s="12">
        <v>16579.466666666667</v>
      </c>
      <c r="C775" s="5">
        <v>97</v>
      </c>
      <c r="D775" s="5">
        <v>26</v>
      </c>
      <c r="E775" s="5">
        <v>84</v>
      </c>
      <c r="H775"/>
    </row>
    <row r="776" spans="1:8" x14ac:dyDescent="0.25">
      <c r="A776" s="4">
        <v>43332</v>
      </c>
      <c r="B776" s="12">
        <v>13938.800000000001</v>
      </c>
      <c r="C776" s="5">
        <v>81</v>
      </c>
      <c r="D776" s="5">
        <v>127</v>
      </c>
      <c r="E776" s="5">
        <v>94</v>
      </c>
      <c r="H776"/>
    </row>
    <row r="777" spans="1:8" x14ac:dyDescent="0.25">
      <c r="A777" s="4">
        <v>43367</v>
      </c>
      <c r="B777" s="12">
        <v>12964.6</v>
      </c>
      <c r="C777" s="5">
        <v>75</v>
      </c>
      <c r="D777" s="5">
        <v>231</v>
      </c>
      <c r="E777" s="5">
        <v>70</v>
      </c>
      <c r="H777"/>
    </row>
    <row r="778" spans="1:8" x14ac:dyDescent="0.25">
      <c r="A778" s="4">
        <v>43402</v>
      </c>
      <c r="B778" s="12">
        <v>16775.933333333334</v>
      </c>
      <c r="C778" s="5">
        <v>98</v>
      </c>
      <c r="D778" s="5">
        <v>147</v>
      </c>
      <c r="E778" s="5">
        <v>50</v>
      </c>
      <c r="H778"/>
    </row>
    <row r="779" spans="1:8" x14ac:dyDescent="0.25">
      <c r="A779" s="4">
        <v>43437</v>
      </c>
      <c r="B779" s="12">
        <v>14592.533333333333</v>
      </c>
      <c r="C779" s="5">
        <v>85</v>
      </c>
      <c r="D779" s="5">
        <v>79</v>
      </c>
      <c r="E779" s="5">
        <v>74</v>
      </c>
      <c r="H779"/>
    </row>
    <row r="780" spans="1:8" x14ac:dyDescent="0.25">
      <c r="A780" s="4">
        <v>43472</v>
      </c>
      <c r="B780" s="12">
        <v>8628.3333333333339</v>
      </c>
      <c r="C780" s="5">
        <v>49</v>
      </c>
      <c r="D780" s="5">
        <v>220</v>
      </c>
      <c r="E780" s="5">
        <v>62</v>
      </c>
      <c r="H780"/>
    </row>
    <row r="781" spans="1:8" x14ac:dyDescent="0.25">
      <c r="A781" s="4">
        <v>43507</v>
      </c>
      <c r="B781" s="12">
        <v>8125.2</v>
      </c>
      <c r="C781" s="5">
        <v>46</v>
      </c>
      <c r="D781" s="5">
        <v>207</v>
      </c>
      <c r="E781" s="5">
        <v>66</v>
      </c>
      <c r="H781"/>
    </row>
    <row r="782" spans="1:8" x14ac:dyDescent="0.25">
      <c r="A782" s="4">
        <v>43122</v>
      </c>
      <c r="B782" s="12">
        <v>16244.199999999999</v>
      </c>
      <c r="C782" s="5">
        <v>95</v>
      </c>
      <c r="D782" s="5">
        <v>26</v>
      </c>
      <c r="E782" s="5">
        <v>28</v>
      </c>
      <c r="H782"/>
    </row>
    <row r="783" spans="1:8" x14ac:dyDescent="0.25">
      <c r="A783" s="4">
        <v>43157</v>
      </c>
      <c r="B783" s="12">
        <v>10945.733333333332</v>
      </c>
      <c r="C783" s="5">
        <v>63</v>
      </c>
      <c r="D783" s="5">
        <v>157</v>
      </c>
      <c r="E783" s="5">
        <v>68</v>
      </c>
      <c r="H783"/>
    </row>
    <row r="784" spans="1:8" x14ac:dyDescent="0.25">
      <c r="A784" s="4">
        <v>43192</v>
      </c>
      <c r="B784" s="12">
        <v>14105.666666666666</v>
      </c>
      <c r="C784" s="5">
        <v>82</v>
      </c>
      <c r="D784" s="5">
        <v>138</v>
      </c>
      <c r="E784" s="5">
        <v>10</v>
      </c>
      <c r="H784"/>
    </row>
    <row r="785" spans="1:8" x14ac:dyDescent="0.25">
      <c r="A785" s="4">
        <v>43227</v>
      </c>
      <c r="B785" s="12">
        <v>10459.4</v>
      </c>
      <c r="C785" s="5">
        <v>60</v>
      </c>
      <c r="D785" s="5">
        <v>216</v>
      </c>
      <c r="E785" s="5">
        <v>26</v>
      </c>
      <c r="H785"/>
    </row>
    <row r="786" spans="1:8" x14ac:dyDescent="0.25">
      <c r="A786" s="4">
        <v>43262</v>
      </c>
      <c r="B786" s="12">
        <v>7764.5333333333328</v>
      </c>
      <c r="C786" s="5">
        <v>44</v>
      </c>
      <c r="D786" s="5">
        <v>99</v>
      </c>
      <c r="E786" s="5">
        <v>80</v>
      </c>
      <c r="H786"/>
    </row>
    <row r="787" spans="1:8" x14ac:dyDescent="0.25">
      <c r="A787" s="4">
        <v>43297</v>
      </c>
      <c r="B787" s="12">
        <v>11247.466666666667</v>
      </c>
      <c r="C787" s="5">
        <v>65</v>
      </c>
      <c r="D787" s="5">
        <v>37</v>
      </c>
      <c r="E787" s="5">
        <v>40</v>
      </c>
      <c r="H787"/>
    </row>
    <row r="788" spans="1:8" x14ac:dyDescent="0.25">
      <c r="A788" s="4">
        <v>43332</v>
      </c>
      <c r="B788" s="12">
        <v>8606.7333333333336</v>
      </c>
      <c r="C788" s="5">
        <v>49</v>
      </c>
      <c r="D788" s="5">
        <v>137</v>
      </c>
      <c r="E788" s="5">
        <v>48</v>
      </c>
      <c r="H788"/>
    </row>
    <row r="789" spans="1:8" x14ac:dyDescent="0.25">
      <c r="A789" s="4">
        <v>43367</v>
      </c>
      <c r="B789" s="12">
        <v>12299.800000000001</v>
      </c>
      <c r="C789" s="5">
        <v>71</v>
      </c>
      <c r="D789" s="5">
        <v>239</v>
      </c>
      <c r="E789" s="5">
        <v>62</v>
      </c>
      <c r="H789"/>
    </row>
    <row r="790" spans="1:8" x14ac:dyDescent="0.25">
      <c r="A790" s="4">
        <v>43402</v>
      </c>
      <c r="B790" s="12">
        <v>7748.1333333333341</v>
      </c>
      <c r="C790" s="5">
        <v>44</v>
      </c>
      <c r="D790" s="5">
        <v>41</v>
      </c>
      <c r="E790" s="5">
        <v>34</v>
      </c>
      <c r="H790"/>
    </row>
    <row r="791" spans="1:8" x14ac:dyDescent="0.25">
      <c r="A791" s="4">
        <v>43437</v>
      </c>
      <c r="B791" s="12">
        <v>14264.733333333332</v>
      </c>
      <c r="C791" s="5">
        <v>83</v>
      </c>
      <c r="D791" s="5">
        <v>108</v>
      </c>
      <c r="E791" s="5">
        <v>14</v>
      </c>
      <c r="H791"/>
    </row>
    <row r="792" spans="1:8" x14ac:dyDescent="0.25">
      <c r="A792" s="4">
        <v>43472</v>
      </c>
      <c r="B792" s="12">
        <v>16761.466666666667</v>
      </c>
      <c r="C792" s="5">
        <v>98</v>
      </c>
      <c r="D792" s="5">
        <v>90</v>
      </c>
      <c r="E792" s="5">
        <v>56</v>
      </c>
      <c r="H792"/>
    </row>
    <row r="793" spans="1:8" x14ac:dyDescent="0.25">
      <c r="A793" s="4">
        <v>43507</v>
      </c>
      <c r="B793" s="12">
        <v>9782.1333333333332</v>
      </c>
      <c r="C793" s="5">
        <v>56</v>
      </c>
      <c r="D793" s="5">
        <v>175</v>
      </c>
      <c r="E793" s="5">
        <v>24</v>
      </c>
      <c r="H793"/>
    </row>
    <row r="794" spans="1:8" x14ac:dyDescent="0.25">
      <c r="A794" s="4">
        <v>43122</v>
      </c>
      <c r="B794" s="12">
        <v>13118.533333333333</v>
      </c>
      <c r="C794" s="5">
        <v>76</v>
      </c>
      <c r="D794" s="5">
        <v>185</v>
      </c>
      <c r="E794" s="5">
        <v>36</v>
      </c>
      <c r="H794"/>
    </row>
    <row r="795" spans="1:8" x14ac:dyDescent="0.25">
      <c r="A795" s="4">
        <v>43157</v>
      </c>
      <c r="B795" s="12">
        <v>13576.266666666668</v>
      </c>
      <c r="C795" s="5">
        <v>79</v>
      </c>
      <c r="D795" s="5">
        <v>15</v>
      </c>
      <c r="E795" s="5">
        <v>74</v>
      </c>
      <c r="H795"/>
    </row>
    <row r="796" spans="1:8" x14ac:dyDescent="0.25">
      <c r="A796" s="4">
        <v>43192</v>
      </c>
      <c r="B796" s="12">
        <v>13462.866666666667</v>
      </c>
      <c r="C796" s="5">
        <v>78</v>
      </c>
      <c r="D796" s="5">
        <v>225</v>
      </c>
      <c r="E796" s="5">
        <v>60</v>
      </c>
      <c r="H796"/>
    </row>
    <row r="797" spans="1:8" x14ac:dyDescent="0.25">
      <c r="A797" s="4">
        <v>43227</v>
      </c>
      <c r="B797" s="12">
        <v>8754</v>
      </c>
      <c r="C797" s="5">
        <v>50</v>
      </c>
      <c r="D797" s="5">
        <v>57</v>
      </c>
      <c r="E797" s="5">
        <v>82</v>
      </c>
      <c r="H797"/>
    </row>
    <row r="798" spans="1:8" x14ac:dyDescent="0.25">
      <c r="A798" s="4">
        <v>43262</v>
      </c>
      <c r="B798" s="12">
        <v>13954.333333333334</v>
      </c>
      <c r="C798" s="5">
        <v>81</v>
      </c>
      <c r="D798" s="5">
        <v>190</v>
      </c>
      <c r="E798" s="5">
        <v>76</v>
      </c>
      <c r="H798"/>
    </row>
    <row r="799" spans="1:8" x14ac:dyDescent="0.25">
      <c r="A799" s="4">
        <v>43297</v>
      </c>
      <c r="B799" s="12">
        <v>7798.333333333333</v>
      </c>
      <c r="C799" s="5">
        <v>44</v>
      </c>
      <c r="D799" s="5">
        <v>235</v>
      </c>
      <c r="E799" s="5">
        <v>50</v>
      </c>
      <c r="H799"/>
    </row>
    <row r="800" spans="1:8" x14ac:dyDescent="0.25">
      <c r="A800" s="4">
        <v>43332</v>
      </c>
      <c r="B800" s="12">
        <v>15621.800000000001</v>
      </c>
      <c r="C800" s="5">
        <v>91</v>
      </c>
      <c r="D800" s="5">
        <v>199</v>
      </c>
      <c r="E800" s="5">
        <v>30</v>
      </c>
      <c r="H800"/>
    </row>
    <row r="801" spans="1:8" x14ac:dyDescent="0.25">
      <c r="A801" s="4">
        <v>43367</v>
      </c>
      <c r="B801" s="12">
        <v>9090.9333333333325</v>
      </c>
      <c r="C801" s="5">
        <v>52</v>
      </c>
      <c r="D801" s="5">
        <v>80</v>
      </c>
      <c r="E801" s="5">
        <v>16</v>
      </c>
      <c r="H801"/>
    </row>
    <row r="802" spans="1:8" x14ac:dyDescent="0.25">
      <c r="A802" s="4">
        <v>43402</v>
      </c>
      <c r="B802" s="12">
        <v>16795.2</v>
      </c>
      <c r="C802" s="5">
        <v>98</v>
      </c>
      <c r="D802" s="5">
        <v>222</v>
      </c>
      <c r="E802" s="5">
        <v>54</v>
      </c>
      <c r="H802"/>
    </row>
    <row r="803" spans="1:8" x14ac:dyDescent="0.25">
      <c r="A803" s="4">
        <v>43437</v>
      </c>
      <c r="B803" s="12">
        <v>11608.800000000001</v>
      </c>
      <c r="C803" s="5">
        <v>67</v>
      </c>
      <c r="D803" s="5">
        <v>140</v>
      </c>
      <c r="E803" s="5">
        <v>94</v>
      </c>
      <c r="H803"/>
    </row>
    <row r="804" spans="1:8" x14ac:dyDescent="0.25">
      <c r="A804" s="4">
        <v>43472</v>
      </c>
      <c r="B804" s="12">
        <v>15786</v>
      </c>
      <c r="C804" s="5">
        <v>92</v>
      </c>
      <c r="D804" s="5">
        <v>189</v>
      </c>
      <c r="E804" s="5">
        <v>30</v>
      </c>
      <c r="H804"/>
    </row>
    <row r="805" spans="1:8" x14ac:dyDescent="0.25">
      <c r="A805" s="4">
        <v>43507</v>
      </c>
      <c r="B805" s="12">
        <v>13578</v>
      </c>
      <c r="C805" s="5">
        <v>79</v>
      </c>
      <c r="D805" s="5">
        <v>28</v>
      </c>
      <c r="E805" s="5">
        <v>30</v>
      </c>
      <c r="H805"/>
    </row>
    <row r="806" spans="1:8" x14ac:dyDescent="0.25">
      <c r="A806" s="4">
        <v>43122</v>
      </c>
      <c r="B806" s="12">
        <v>9108.1999999999989</v>
      </c>
      <c r="C806" s="5">
        <v>52</v>
      </c>
      <c r="D806" s="5">
        <v>147</v>
      </c>
      <c r="E806" s="5">
        <v>18</v>
      </c>
      <c r="H806"/>
    </row>
    <row r="807" spans="1:8" x14ac:dyDescent="0.25">
      <c r="A807" s="4">
        <v>43157</v>
      </c>
      <c r="B807" s="12">
        <v>10911.333333333334</v>
      </c>
      <c r="C807" s="5">
        <v>63</v>
      </c>
      <c r="D807" s="5">
        <v>28</v>
      </c>
      <c r="E807" s="5">
        <v>28</v>
      </c>
      <c r="H807"/>
    </row>
    <row r="808" spans="1:8" x14ac:dyDescent="0.25">
      <c r="A808" s="4">
        <v>43192</v>
      </c>
      <c r="B808" s="12">
        <v>7073.9333333333334</v>
      </c>
      <c r="C808" s="5">
        <v>40</v>
      </c>
      <c r="D808" s="5">
        <v>14</v>
      </c>
      <c r="E808" s="5">
        <v>10</v>
      </c>
      <c r="H808"/>
    </row>
    <row r="809" spans="1:8" x14ac:dyDescent="0.25">
      <c r="A809" s="4">
        <v>43227</v>
      </c>
      <c r="B809" s="12">
        <v>12114.266666666668</v>
      </c>
      <c r="C809" s="5">
        <v>70</v>
      </c>
      <c r="D809" s="5">
        <v>165</v>
      </c>
      <c r="E809" s="5">
        <v>60</v>
      </c>
      <c r="H809"/>
    </row>
    <row r="810" spans="1:8" x14ac:dyDescent="0.25">
      <c r="A810" s="4">
        <v>43262</v>
      </c>
      <c r="B810" s="12">
        <v>15950.133333333333</v>
      </c>
      <c r="C810" s="5">
        <v>93</v>
      </c>
      <c r="D810" s="5">
        <v>171</v>
      </c>
      <c r="E810" s="5">
        <v>94</v>
      </c>
      <c r="H810"/>
    </row>
    <row r="811" spans="1:8" x14ac:dyDescent="0.25">
      <c r="A811" s="4">
        <v>43297</v>
      </c>
      <c r="B811" s="12">
        <v>12284.666666666666</v>
      </c>
      <c r="C811" s="5">
        <v>71</v>
      </c>
      <c r="D811" s="5">
        <v>186</v>
      </c>
      <c r="E811" s="5">
        <v>18</v>
      </c>
      <c r="H811"/>
    </row>
    <row r="812" spans="1:8" x14ac:dyDescent="0.25">
      <c r="A812" s="4">
        <v>43332</v>
      </c>
      <c r="B812" s="12">
        <v>10261.466666666667</v>
      </c>
      <c r="C812" s="5">
        <v>59</v>
      </c>
      <c r="D812" s="5">
        <v>88</v>
      </c>
      <c r="E812" s="5">
        <v>72</v>
      </c>
      <c r="H812"/>
    </row>
    <row r="813" spans="1:8" x14ac:dyDescent="0.25">
      <c r="A813" s="4">
        <v>43367</v>
      </c>
      <c r="B813" s="12">
        <v>11962.733333333332</v>
      </c>
      <c r="C813" s="5">
        <v>69</v>
      </c>
      <c r="D813" s="5">
        <v>225</v>
      </c>
      <c r="E813" s="5">
        <v>58</v>
      </c>
      <c r="H813"/>
    </row>
    <row r="814" spans="1:8" x14ac:dyDescent="0.25">
      <c r="A814" s="4">
        <v>43402</v>
      </c>
      <c r="B814" s="12">
        <v>8459.7333333333336</v>
      </c>
      <c r="C814" s="5">
        <v>48</v>
      </c>
      <c r="D814" s="5">
        <v>212</v>
      </c>
      <c r="E814" s="5">
        <v>68</v>
      </c>
      <c r="H814"/>
    </row>
    <row r="815" spans="1:8" x14ac:dyDescent="0.25">
      <c r="A815" s="4">
        <v>43437</v>
      </c>
      <c r="B815" s="12">
        <v>11415.866666666667</v>
      </c>
      <c r="C815" s="5">
        <v>66</v>
      </c>
      <c r="D815" s="5">
        <v>47</v>
      </c>
      <c r="E815" s="5">
        <v>20</v>
      </c>
      <c r="H815"/>
    </row>
    <row r="816" spans="1:8" x14ac:dyDescent="0.25">
      <c r="A816" s="4">
        <v>43472</v>
      </c>
      <c r="B816" s="12">
        <v>12926.333333333334</v>
      </c>
      <c r="C816" s="5">
        <v>75</v>
      </c>
      <c r="D816" s="5">
        <v>88</v>
      </c>
      <c r="E816" s="5">
        <v>14</v>
      </c>
      <c r="H816"/>
    </row>
    <row r="817" spans="1:8" x14ac:dyDescent="0.25">
      <c r="A817" s="4">
        <v>43507</v>
      </c>
      <c r="B817" s="12">
        <v>7928.1333333333341</v>
      </c>
      <c r="C817" s="5">
        <v>45</v>
      </c>
      <c r="D817" s="5">
        <v>95</v>
      </c>
      <c r="E817" s="5">
        <v>18</v>
      </c>
      <c r="H817"/>
    </row>
    <row r="818" spans="1:8" x14ac:dyDescent="0.25">
      <c r="A818" s="4">
        <v>43122</v>
      </c>
      <c r="B818" s="12">
        <v>13612.533333333333</v>
      </c>
      <c r="C818" s="5">
        <v>79</v>
      </c>
      <c r="D818" s="5">
        <v>159</v>
      </c>
      <c r="E818" s="5">
        <v>60</v>
      </c>
      <c r="H818"/>
    </row>
    <row r="819" spans="1:8" x14ac:dyDescent="0.25">
      <c r="A819" s="4">
        <v>43157</v>
      </c>
      <c r="B819" s="12">
        <v>12090.800000000001</v>
      </c>
      <c r="C819" s="5">
        <v>70</v>
      </c>
      <c r="D819" s="5">
        <v>70</v>
      </c>
      <c r="E819" s="5">
        <v>88</v>
      </c>
      <c r="H819"/>
    </row>
    <row r="820" spans="1:8" x14ac:dyDescent="0.25">
      <c r="A820" s="4">
        <v>43192</v>
      </c>
      <c r="B820" s="12">
        <v>9917.7333333333336</v>
      </c>
      <c r="C820" s="5">
        <v>57</v>
      </c>
      <c r="D820" s="5">
        <v>50</v>
      </c>
      <c r="E820" s="5">
        <v>48</v>
      </c>
      <c r="H820"/>
    </row>
    <row r="821" spans="1:8" x14ac:dyDescent="0.25">
      <c r="A821" s="4">
        <v>43227</v>
      </c>
      <c r="B821" s="12">
        <v>12949.266666666668</v>
      </c>
      <c r="C821" s="5">
        <v>75</v>
      </c>
      <c r="D821" s="5">
        <v>167</v>
      </c>
      <c r="E821" s="5">
        <v>98</v>
      </c>
      <c r="H821"/>
    </row>
    <row r="822" spans="1:8" x14ac:dyDescent="0.25">
      <c r="A822" s="4">
        <v>43262</v>
      </c>
      <c r="B822" s="12">
        <v>11777.066666666666</v>
      </c>
      <c r="C822" s="5">
        <v>68</v>
      </c>
      <c r="D822" s="5">
        <v>157</v>
      </c>
      <c r="E822" s="5">
        <v>12</v>
      </c>
      <c r="H822"/>
    </row>
    <row r="823" spans="1:8" x14ac:dyDescent="0.25">
      <c r="A823" s="4">
        <v>43297</v>
      </c>
      <c r="B823" s="12">
        <v>7119.666666666667</v>
      </c>
      <c r="C823" s="5">
        <v>40</v>
      </c>
      <c r="D823" s="5">
        <v>189</v>
      </c>
      <c r="E823" s="5">
        <v>38</v>
      </c>
      <c r="H823"/>
    </row>
    <row r="824" spans="1:8" x14ac:dyDescent="0.25">
      <c r="A824" s="4">
        <v>43332</v>
      </c>
      <c r="B824" s="12">
        <v>8616.1999999999989</v>
      </c>
      <c r="C824" s="5">
        <v>49</v>
      </c>
      <c r="D824" s="5">
        <v>176</v>
      </c>
      <c r="E824" s="5">
        <v>38</v>
      </c>
      <c r="H824"/>
    </row>
    <row r="825" spans="1:8" x14ac:dyDescent="0.25">
      <c r="A825" s="4">
        <v>43367</v>
      </c>
      <c r="B825" s="12">
        <v>9914.3333333333339</v>
      </c>
      <c r="C825" s="5">
        <v>57</v>
      </c>
      <c r="D825" s="5">
        <v>41</v>
      </c>
      <c r="E825" s="5">
        <v>16</v>
      </c>
      <c r="H825"/>
    </row>
    <row r="826" spans="1:8" x14ac:dyDescent="0.25">
      <c r="A826" s="4">
        <v>43402</v>
      </c>
      <c r="B826" s="12">
        <v>15622.800000000001</v>
      </c>
      <c r="C826" s="5">
        <v>91</v>
      </c>
      <c r="D826" s="5">
        <v>196</v>
      </c>
      <c r="E826" s="5">
        <v>84</v>
      </c>
      <c r="H826"/>
    </row>
    <row r="827" spans="1:8" x14ac:dyDescent="0.25">
      <c r="A827" s="4">
        <v>43437</v>
      </c>
      <c r="B827" s="12">
        <v>7744.4000000000005</v>
      </c>
      <c r="C827" s="5">
        <v>44</v>
      </c>
      <c r="D827" s="5">
        <v>18</v>
      </c>
      <c r="E827" s="5">
        <v>98</v>
      </c>
      <c r="H827"/>
    </row>
    <row r="828" spans="1:8" x14ac:dyDescent="0.25">
      <c r="A828" s="4">
        <v>43472</v>
      </c>
      <c r="B828" s="12">
        <v>13457.666666666666</v>
      </c>
      <c r="C828" s="5">
        <v>78</v>
      </c>
      <c r="D828" s="5">
        <v>209</v>
      </c>
      <c r="E828" s="5">
        <v>24</v>
      </c>
      <c r="H828"/>
    </row>
    <row r="829" spans="1:8" x14ac:dyDescent="0.25">
      <c r="A829" s="4">
        <v>43507</v>
      </c>
      <c r="B829" s="12">
        <v>16446.733333333334</v>
      </c>
      <c r="C829" s="5">
        <v>96</v>
      </c>
      <c r="D829" s="5">
        <v>167</v>
      </c>
      <c r="E829" s="5">
        <v>22</v>
      </c>
      <c r="H829"/>
    </row>
    <row r="830" spans="1:8" x14ac:dyDescent="0.25">
      <c r="A830" s="4">
        <v>43122</v>
      </c>
      <c r="B830" s="12">
        <v>13113.266666666668</v>
      </c>
      <c r="C830" s="5">
        <v>76</v>
      </c>
      <c r="D830" s="5">
        <v>161</v>
      </c>
      <c r="E830" s="5">
        <v>68</v>
      </c>
      <c r="H830"/>
    </row>
    <row r="831" spans="1:8" x14ac:dyDescent="0.25">
      <c r="A831" s="4">
        <v>43157</v>
      </c>
      <c r="B831" s="12">
        <v>8118.8666666666659</v>
      </c>
      <c r="C831" s="5">
        <v>46</v>
      </c>
      <c r="D831" s="5">
        <v>181</v>
      </c>
      <c r="E831" s="5">
        <v>76</v>
      </c>
      <c r="H831"/>
    </row>
    <row r="832" spans="1:8" x14ac:dyDescent="0.25">
      <c r="A832" s="4">
        <v>43192</v>
      </c>
      <c r="B832" s="12">
        <v>11454.466666666667</v>
      </c>
      <c r="C832" s="5">
        <v>66</v>
      </c>
      <c r="D832" s="5">
        <v>194</v>
      </c>
      <c r="E832" s="5">
        <v>48</v>
      </c>
      <c r="H832"/>
    </row>
    <row r="833" spans="1:8" x14ac:dyDescent="0.25">
      <c r="A833" s="4">
        <v>43227</v>
      </c>
      <c r="B833" s="12">
        <v>7420.1333333333341</v>
      </c>
      <c r="C833" s="5">
        <v>42</v>
      </c>
      <c r="D833" s="5">
        <v>62</v>
      </c>
      <c r="E833" s="5">
        <v>28</v>
      </c>
      <c r="H833"/>
    </row>
    <row r="834" spans="1:8" x14ac:dyDescent="0.25">
      <c r="A834" s="4">
        <v>43262</v>
      </c>
      <c r="B834" s="12">
        <v>7969.666666666667</v>
      </c>
      <c r="C834" s="5">
        <v>45</v>
      </c>
      <c r="D834" s="5">
        <v>256</v>
      </c>
      <c r="E834" s="5">
        <v>26</v>
      </c>
      <c r="H834"/>
    </row>
    <row r="835" spans="1:8" x14ac:dyDescent="0.25">
      <c r="A835" s="4">
        <v>43297</v>
      </c>
      <c r="B835" s="12">
        <v>16590.600000000002</v>
      </c>
      <c r="C835" s="5">
        <v>97</v>
      </c>
      <c r="D835" s="5">
        <v>79</v>
      </c>
      <c r="E835" s="5">
        <v>16</v>
      </c>
      <c r="H835"/>
    </row>
    <row r="836" spans="1:8" x14ac:dyDescent="0.25">
      <c r="A836" s="4">
        <v>43332</v>
      </c>
      <c r="B836" s="12">
        <v>8435.2666666666664</v>
      </c>
      <c r="C836" s="5">
        <v>48</v>
      </c>
      <c r="D836" s="5">
        <v>114</v>
      </c>
      <c r="E836" s="5">
        <v>86</v>
      </c>
      <c r="H836"/>
    </row>
    <row r="837" spans="1:8" x14ac:dyDescent="0.25">
      <c r="A837" s="4">
        <v>43367</v>
      </c>
      <c r="B837" s="12">
        <v>7096.4000000000005</v>
      </c>
      <c r="C837" s="5">
        <v>40</v>
      </c>
      <c r="D837" s="5">
        <v>100</v>
      </c>
      <c r="E837" s="5">
        <v>28</v>
      </c>
      <c r="H837"/>
    </row>
    <row r="838" spans="1:8" x14ac:dyDescent="0.25">
      <c r="A838" s="4">
        <v>43402</v>
      </c>
      <c r="B838" s="12">
        <v>14436.800000000001</v>
      </c>
      <c r="C838" s="5">
        <v>84</v>
      </c>
      <c r="D838" s="5">
        <v>123</v>
      </c>
      <c r="E838" s="5">
        <v>58</v>
      </c>
      <c r="H838"/>
    </row>
    <row r="839" spans="1:8" x14ac:dyDescent="0.25">
      <c r="A839" s="4">
        <v>43437</v>
      </c>
      <c r="B839" s="12">
        <v>9944.6666666666661</v>
      </c>
      <c r="C839" s="5">
        <v>57</v>
      </c>
      <c r="D839" s="5">
        <v>160</v>
      </c>
      <c r="E839" s="5">
        <v>12</v>
      </c>
      <c r="H839"/>
    </row>
    <row r="840" spans="1:8" x14ac:dyDescent="0.25">
      <c r="A840" s="4">
        <v>43472</v>
      </c>
      <c r="B840" s="12">
        <v>12131.4</v>
      </c>
      <c r="C840" s="5">
        <v>70</v>
      </c>
      <c r="D840" s="5">
        <v>232</v>
      </c>
      <c r="E840" s="5">
        <v>66</v>
      </c>
      <c r="H840"/>
    </row>
    <row r="841" spans="1:8" x14ac:dyDescent="0.25">
      <c r="A841" s="4">
        <v>43507</v>
      </c>
      <c r="B841" s="12">
        <v>15437.733333333332</v>
      </c>
      <c r="C841" s="5">
        <v>90</v>
      </c>
      <c r="D841" s="5">
        <v>124</v>
      </c>
      <c r="E841" s="5">
        <v>80</v>
      </c>
      <c r="H841"/>
    </row>
    <row r="842" spans="1:8" x14ac:dyDescent="0.25">
      <c r="A842" s="4">
        <v>43122</v>
      </c>
      <c r="B842" s="12">
        <v>8610.2666666666664</v>
      </c>
      <c r="C842" s="5">
        <v>49</v>
      </c>
      <c r="D842" s="5">
        <v>154</v>
      </c>
      <c r="E842" s="5">
        <v>24</v>
      </c>
      <c r="H842"/>
    </row>
    <row r="843" spans="1:8" x14ac:dyDescent="0.25">
      <c r="A843" s="4">
        <v>43157</v>
      </c>
      <c r="B843" s="12">
        <v>16792.600000000002</v>
      </c>
      <c r="C843" s="5">
        <v>98</v>
      </c>
      <c r="D843" s="5">
        <v>216</v>
      </c>
      <c r="E843" s="5">
        <v>22</v>
      </c>
      <c r="H843"/>
    </row>
    <row r="844" spans="1:8" x14ac:dyDescent="0.25">
      <c r="A844" s="4">
        <v>43192</v>
      </c>
      <c r="B844" s="12">
        <v>13417</v>
      </c>
      <c r="C844" s="5">
        <v>78</v>
      </c>
      <c r="D844" s="5">
        <v>49</v>
      </c>
      <c r="E844" s="5">
        <v>36</v>
      </c>
      <c r="H844"/>
    </row>
    <row r="845" spans="1:8" x14ac:dyDescent="0.25">
      <c r="A845" s="4">
        <v>43227</v>
      </c>
      <c r="B845" s="12">
        <v>16283.4</v>
      </c>
      <c r="C845" s="5">
        <v>95</v>
      </c>
      <c r="D845" s="5">
        <v>179</v>
      </c>
      <c r="E845" s="5">
        <v>28</v>
      </c>
      <c r="H845"/>
    </row>
    <row r="846" spans="1:8" x14ac:dyDescent="0.25">
      <c r="A846" s="4">
        <v>43262</v>
      </c>
      <c r="B846" s="12">
        <v>14598.733333333332</v>
      </c>
      <c r="C846" s="5">
        <v>85</v>
      </c>
      <c r="D846" s="5">
        <v>103</v>
      </c>
      <c r="E846" s="5">
        <v>70</v>
      </c>
      <c r="H846"/>
    </row>
    <row r="847" spans="1:8" x14ac:dyDescent="0.25">
      <c r="A847" s="4">
        <v>43297</v>
      </c>
      <c r="B847" s="12">
        <v>16579.466666666667</v>
      </c>
      <c r="C847" s="5">
        <v>97</v>
      </c>
      <c r="D847" s="5">
        <v>26</v>
      </c>
      <c r="E847" s="5">
        <v>84</v>
      </c>
      <c r="H847"/>
    </row>
    <row r="848" spans="1:8" x14ac:dyDescent="0.25">
      <c r="A848" s="4">
        <v>43332</v>
      </c>
      <c r="B848" s="12">
        <v>13938.800000000001</v>
      </c>
      <c r="C848" s="5">
        <v>81</v>
      </c>
      <c r="D848" s="5">
        <v>127</v>
      </c>
      <c r="E848" s="5">
        <v>94</v>
      </c>
      <c r="H848"/>
    </row>
    <row r="849" spans="1:8" x14ac:dyDescent="0.25">
      <c r="A849" s="4">
        <v>43367</v>
      </c>
      <c r="B849" s="12">
        <v>12964.6</v>
      </c>
      <c r="C849" s="5">
        <v>75</v>
      </c>
      <c r="D849" s="5">
        <v>231</v>
      </c>
      <c r="E849" s="5">
        <v>70</v>
      </c>
      <c r="H849"/>
    </row>
    <row r="850" spans="1:8" x14ac:dyDescent="0.25">
      <c r="A850" s="4">
        <v>43402</v>
      </c>
      <c r="B850" s="12">
        <v>16775.933333333334</v>
      </c>
      <c r="C850" s="5">
        <v>98</v>
      </c>
      <c r="D850" s="5">
        <v>147</v>
      </c>
      <c r="E850" s="5">
        <v>50</v>
      </c>
      <c r="H850"/>
    </row>
    <row r="851" spans="1:8" x14ac:dyDescent="0.25">
      <c r="A851" s="4">
        <v>43437</v>
      </c>
      <c r="B851" s="12">
        <v>14592.533333333333</v>
      </c>
      <c r="C851" s="5">
        <v>85</v>
      </c>
      <c r="D851" s="5">
        <v>79</v>
      </c>
      <c r="E851" s="5">
        <v>74</v>
      </c>
      <c r="H851"/>
    </row>
    <row r="852" spans="1:8" x14ac:dyDescent="0.25">
      <c r="A852" s="4">
        <v>43472</v>
      </c>
      <c r="B852" s="12">
        <v>8628.3333333333339</v>
      </c>
      <c r="C852" s="5">
        <v>49</v>
      </c>
      <c r="D852" s="5">
        <v>220</v>
      </c>
      <c r="E852" s="5">
        <v>62</v>
      </c>
      <c r="H852"/>
    </row>
    <row r="853" spans="1:8" x14ac:dyDescent="0.25">
      <c r="A853" s="4">
        <v>43507</v>
      </c>
      <c r="B853" s="12">
        <v>8125.2</v>
      </c>
      <c r="C853" s="5">
        <v>46</v>
      </c>
      <c r="D853" s="5">
        <v>207</v>
      </c>
      <c r="E853" s="5">
        <v>66</v>
      </c>
      <c r="H853"/>
    </row>
    <row r="854" spans="1:8" x14ac:dyDescent="0.25">
      <c r="A854" s="4">
        <v>43122</v>
      </c>
      <c r="B854" s="12">
        <v>16244.199999999999</v>
      </c>
      <c r="C854" s="5">
        <v>95</v>
      </c>
      <c r="D854" s="5">
        <v>26</v>
      </c>
      <c r="E854" s="5">
        <v>28</v>
      </c>
      <c r="H854"/>
    </row>
    <row r="855" spans="1:8" x14ac:dyDescent="0.25">
      <c r="A855" s="4">
        <v>43157</v>
      </c>
      <c r="B855" s="12">
        <v>10945.733333333332</v>
      </c>
      <c r="C855" s="5">
        <v>63</v>
      </c>
      <c r="D855" s="5">
        <v>157</v>
      </c>
      <c r="E855" s="5">
        <v>68</v>
      </c>
      <c r="H855"/>
    </row>
    <row r="856" spans="1:8" x14ac:dyDescent="0.25">
      <c r="A856" s="4">
        <v>43192</v>
      </c>
      <c r="B856" s="12">
        <v>14105.666666666666</v>
      </c>
      <c r="C856" s="5">
        <v>82</v>
      </c>
      <c r="D856" s="5">
        <v>138</v>
      </c>
      <c r="E856" s="5">
        <v>10</v>
      </c>
      <c r="H856"/>
    </row>
    <row r="857" spans="1:8" x14ac:dyDescent="0.25">
      <c r="A857" s="4">
        <v>43227</v>
      </c>
      <c r="B857" s="12">
        <v>10459.4</v>
      </c>
      <c r="C857" s="5">
        <v>60</v>
      </c>
      <c r="D857" s="5">
        <v>216</v>
      </c>
      <c r="E857" s="5">
        <v>26</v>
      </c>
      <c r="H857"/>
    </row>
    <row r="858" spans="1:8" x14ac:dyDescent="0.25">
      <c r="A858" s="4">
        <v>43262</v>
      </c>
      <c r="B858" s="12">
        <v>7764.5333333333328</v>
      </c>
      <c r="C858" s="5">
        <v>44</v>
      </c>
      <c r="D858" s="5">
        <v>99</v>
      </c>
      <c r="E858" s="5">
        <v>80</v>
      </c>
      <c r="H858"/>
    </row>
    <row r="859" spans="1:8" x14ac:dyDescent="0.25">
      <c r="A859" s="4">
        <v>43297</v>
      </c>
      <c r="B859" s="12">
        <v>11247.466666666667</v>
      </c>
      <c r="C859" s="5">
        <v>65</v>
      </c>
      <c r="D859" s="5">
        <v>37</v>
      </c>
      <c r="E859" s="5">
        <v>40</v>
      </c>
      <c r="H859"/>
    </row>
    <row r="860" spans="1:8" x14ac:dyDescent="0.25">
      <c r="A860" s="4">
        <v>43332</v>
      </c>
      <c r="B860" s="12">
        <v>8606.7333333333336</v>
      </c>
      <c r="C860" s="5">
        <v>49</v>
      </c>
      <c r="D860" s="5">
        <v>137</v>
      </c>
      <c r="E860" s="5">
        <v>48</v>
      </c>
      <c r="H860"/>
    </row>
    <row r="861" spans="1:8" x14ac:dyDescent="0.25">
      <c r="A861" s="4">
        <v>43367</v>
      </c>
      <c r="B861" s="12">
        <v>12299.800000000001</v>
      </c>
      <c r="C861" s="5">
        <v>71</v>
      </c>
      <c r="D861" s="5">
        <v>239</v>
      </c>
      <c r="E861" s="5">
        <v>62</v>
      </c>
      <c r="H861"/>
    </row>
    <row r="862" spans="1:8" x14ac:dyDescent="0.25">
      <c r="A862" s="4">
        <v>43402</v>
      </c>
      <c r="B862" s="12">
        <v>7748.1333333333341</v>
      </c>
      <c r="C862" s="5">
        <v>44</v>
      </c>
      <c r="D862" s="5">
        <v>41</v>
      </c>
      <c r="E862" s="5">
        <v>34</v>
      </c>
      <c r="H862"/>
    </row>
    <row r="863" spans="1:8" x14ac:dyDescent="0.25">
      <c r="A863" s="4">
        <v>43437</v>
      </c>
      <c r="B863" s="12">
        <v>14264.733333333332</v>
      </c>
      <c r="C863" s="5">
        <v>83</v>
      </c>
      <c r="D863" s="5">
        <v>108</v>
      </c>
      <c r="E863" s="5">
        <v>14</v>
      </c>
      <c r="H863"/>
    </row>
    <row r="864" spans="1:8" x14ac:dyDescent="0.25">
      <c r="A864" s="4">
        <v>43472</v>
      </c>
      <c r="B864" s="12">
        <v>16761.466666666667</v>
      </c>
      <c r="C864" s="5">
        <v>98</v>
      </c>
      <c r="D864" s="5">
        <v>90</v>
      </c>
      <c r="E864" s="5">
        <v>56</v>
      </c>
      <c r="H864"/>
    </row>
    <row r="865" spans="1:8" x14ac:dyDescent="0.25">
      <c r="A865" s="4">
        <v>43507</v>
      </c>
      <c r="B865" s="12">
        <v>9782.1333333333332</v>
      </c>
      <c r="C865" s="5">
        <v>56</v>
      </c>
      <c r="D865" s="5">
        <v>175</v>
      </c>
      <c r="E865" s="5">
        <v>24</v>
      </c>
      <c r="H865"/>
    </row>
    <row r="866" spans="1:8" x14ac:dyDescent="0.25">
      <c r="A866" s="4">
        <v>43101</v>
      </c>
      <c r="B866" s="12">
        <v>10733.466666666665</v>
      </c>
      <c r="C866" s="5">
        <v>94</v>
      </c>
      <c r="D866" s="5">
        <v>61</v>
      </c>
      <c r="E866" s="5">
        <v>20</v>
      </c>
      <c r="H866"/>
    </row>
    <row r="867" spans="1:8" x14ac:dyDescent="0.25">
      <c r="A867" s="4">
        <v>43136</v>
      </c>
      <c r="B867" s="12">
        <v>5523.8222222222221</v>
      </c>
      <c r="C867" s="5">
        <v>47</v>
      </c>
      <c r="D867" s="5">
        <v>97</v>
      </c>
      <c r="E867" s="5">
        <v>52</v>
      </c>
      <c r="H867"/>
    </row>
    <row r="868" spans="1:8" x14ac:dyDescent="0.25">
      <c r="A868" s="4">
        <v>43171</v>
      </c>
      <c r="B868" s="12">
        <v>8407.6</v>
      </c>
      <c r="C868" s="5">
        <v>73</v>
      </c>
      <c r="D868" s="5">
        <v>82</v>
      </c>
      <c r="E868" s="5">
        <v>48</v>
      </c>
      <c r="H868"/>
    </row>
    <row r="869" spans="1:8" x14ac:dyDescent="0.25">
      <c r="A869" s="4">
        <v>43206</v>
      </c>
      <c r="B869" s="12">
        <v>9055.6</v>
      </c>
      <c r="C869" s="5">
        <v>79</v>
      </c>
      <c r="D869" s="5">
        <v>26</v>
      </c>
      <c r="E869" s="5">
        <v>26</v>
      </c>
      <c r="H869"/>
    </row>
    <row r="870" spans="1:8" x14ac:dyDescent="0.25">
      <c r="A870" s="4">
        <v>43241</v>
      </c>
      <c r="B870" s="12">
        <v>6493.8222222222221</v>
      </c>
      <c r="C870" s="5">
        <v>56</v>
      </c>
      <c r="D870" s="5">
        <v>7</v>
      </c>
      <c r="E870" s="5">
        <v>16</v>
      </c>
      <c r="H870"/>
    </row>
    <row r="871" spans="1:8" x14ac:dyDescent="0.25">
      <c r="A871" s="4">
        <v>43276</v>
      </c>
      <c r="B871" s="12">
        <v>4734.844444444444</v>
      </c>
      <c r="C871" s="5">
        <v>40</v>
      </c>
      <c r="D871" s="5">
        <v>61</v>
      </c>
      <c r="E871" s="5">
        <v>88</v>
      </c>
      <c r="H871"/>
    </row>
    <row r="872" spans="1:8" x14ac:dyDescent="0.25">
      <c r="A872" s="4">
        <v>43311</v>
      </c>
      <c r="B872" s="12">
        <v>8732.7111111111099</v>
      </c>
      <c r="C872" s="5">
        <v>76</v>
      </c>
      <c r="D872" s="5">
        <v>56</v>
      </c>
      <c r="E872" s="5">
        <v>64</v>
      </c>
      <c r="H872"/>
    </row>
    <row r="873" spans="1:8" x14ac:dyDescent="0.25">
      <c r="A873" s="4">
        <v>43346</v>
      </c>
      <c r="B873" s="12">
        <v>7757.4666666666662</v>
      </c>
      <c r="C873" s="5">
        <v>67</v>
      </c>
      <c r="D873" s="5">
        <v>133</v>
      </c>
      <c r="E873" s="5">
        <v>56</v>
      </c>
      <c r="H873"/>
    </row>
    <row r="874" spans="1:8" x14ac:dyDescent="0.25">
      <c r="A874" s="4">
        <v>43381</v>
      </c>
      <c r="B874" s="12">
        <v>5870</v>
      </c>
      <c r="C874" s="5">
        <v>50</v>
      </c>
      <c r="D874" s="5">
        <v>135</v>
      </c>
      <c r="E874" s="5">
        <v>86</v>
      </c>
      <c r="H874"/>
    </row>
    <row r="875" spans="1:8" x14ac:dyDescent="0.25">
      <c r="A875" s="4">
        <v>43416</v>
      </c>
      <c r="B875" s="12">
        <v>6298.8888888888896</v>
      </c>
      <c r="C875" s="5">
        <v>54</v>
      </c>
      <c r="D875" s="5">
        <v>92</v>
      </c>
      <c r="E875" s="5">
        <v>12</v>
      </c>
      <c r="H875"/>
    </row>
    <row r="876" spans="1:8" x14ac:dyDescent="0.25">
      <c r="A876" s="4">
        <v>43451</v>
      </c>
      <c r="B876" s="12">
        <v>9399.2444444444445</v>
      </c>
      <c r="C876" s="5">
        <v>82</v>
      </c>
      <c r="D876" s="5">
        <v>58</v>
      </c>
      <c r="E876" s="5">
        <v>20</v>
      </c>
      <c r="H876"/>
    </row>
    <row r="877" spans="1:8" x14ac:dyDescent="0.25">
      <c r="A877" s="4">
        <v>43486</v>
      </c>
      <c r="B877" s="12">
        <v>9301.4222222222215</v>
      </c>
      <c r="C877" s="5">
        <v>81</v>
      </c>
      <c r="D877" s="5">
        <v>95</v>
      </c>
      <c r="E877" s="5">
        <v>76</v>
      </c>
      <c r="H877"/>
    </row>
    <row r="878" spans="1:8" x14ac:dyDescent="0.25">
      <c r="A878" s="4">
        <v>43101</v>
      </c>
      <c r="B878" s="12">
        <v>10422.933333333332</v>
      </c>
      <c r="C878" s="5">
        <v>91</v>
      </c>
      <c r="D878" s="5">
        <v>132</v>
      </c>
      <c r="E878" s="5">
        <v>12</v>
      </c>
      <c r="H878"/>
    </row>
    <row r="879" spans="1:8" x14ac:dyDescent="0.25">
      <c r="A879" s="4">
        <v>43136</v>
      </c>
      <c r="B879" s="12">
        <v>11052.488888888889</v>
      </c>
      <c r="C879" s="5">
        <v>97</v>
      </c>
      <c r="D879" s="5">
        <v>17</v>
      </c>
      <c r="E879" s="5">
        <v>14</v>
      </c>
      <c r="H879"/>
    </row>
    <row r="880" spans="1:8" x14ac:dyDescent="0.25">
      <c r="A880" s="4">
        <v>43171</v>
      </c>
      <c r="B880" s="12">
        <v>6614.6222222222214</v>
      </c>
      <c r="C880" s="5">
        <v>57</v>
      </c>
      <c r="D880" s="5">
        <v>32</v>
      </c>
      <c r="E880" s="5">
        <v>94</v>
      </c>
      <c r="H880"/>
    </row>
    <row r="881" spans="1:8" x14ac:dyDescent="0.25">
      <c r="A881" s="4">
        <v>43206</v>
      </c>
      <c r="B881" s="12">
        <v>8420.5333333333347</v>
      </c>
      <c r="C881" s="5">
        <v>73</v>
      </c>
      <c r="D881" s="5">
        <v>123</v>
      </c>
      <c r="E881" s="5">
        <v>30</v>
      </c>
      <c r="H881"/>
    </row>
    <row r="882" spans="1:8" x14ac:dyDescent="0.25">
      <c r="A882" s="4">
        <v>43241</v>
      </c>
      <c r="B882" s="12">
        <v>8082.8888888888896</v>
      </c>
      <c r="C882" s="5">
        <v>70</v>
      </c>
      <c r="D882" s="5">
        <v>110</v>
      </c>
      <c r="E882" s="5">
        <v>30</v>
      </c>
      <c r="H882"/>
    </row>
    <row r="883" spans="1:8" x14ac:dyDescent="0.25">
      <c r="A883" s="4">
        <v>43276</v>
      </c>
      <c r="B883" s="12">
        <v>10200.177777777779</v>
      </c>
      <c r="C883" s="5">
        <v>89</v>
      </c>
      <c r="D883" s="5">
        <v>126</v>
      </c>
      <c r="E883" s="5">
        <v>74</v>
      </c>
      <c r="H883"/>
    </row>
    <row r="884" spans="1:8" x14ac:dyDescent="0.25">
      <c r="A884" s="4">
        <v>43311</v>
      </c>
      <c r="B884" s="12">
        <v>7407.5111111111119</v>
      </c>
      <c r="C884" s="5">
        <v>64</v>
      </c>
      <c r="D884" s="5">
        <v>79</v>
      </c>
      <c r="E884" s="5">
        <v>90</v>
      </c>
      <c r="H884"/>
    </row>
    <row r="885" spans="1:8" x14ac:dyDescent="0.25">
      <c r="A885" s="4">
        <v>43346</v>
      </c>
      <c r="B885" s="12">
        <v>6507.9111111111115</v>
      </c>
      <c r="C885" s="5">
        <v>56</v>
      </c>
      <c r="D885" s="5">
        <v>49</v>
      </c>
      <c r="E885" s="5">
        <v>42</v>
      </c>
      <c r="H885"/>
    </row>
    <row r="886" spans="1:8" x14ac:dyDescent="0.25">
      <c r="A886" s="4">
        <v>43381</v>
      </c>
      <c r="B886" s="12">
        <v>10305.466666666665</v>
      </c>
      <c r="C886" s="5">
        <v>90</v>
      </c>
      <c r="D886" s="5">
        <v>109</v>
      </c>
      <c r="E886" s="5">
        <v>50</v>
      </c>
      <c r="H886"/>
    </row>
    <row r="887" spans="1:8" x14ac:dyDescent="0.25">
      <c r="A887" s="4">
        <v>43416</v>
      </c>
      <c r="B887" s="12">
        <v>8397.7333333333336</v>
      </c>
      <c r="C887" s="5">
        <v>73</v>
      </c>
      <c r="D887" s="5">
        <v>54</v>
      </c>
      <c r="E887" s="5">
        <v>18</v>
      </c>
      <c r="H887"/>
    </row>
    <row r="888" spans="1:8" x14ac:dyDescent="0.25">
      <c r="A888" s="4">
        <v>43451</v>
      </c>
      <c r="B888" s="12">
        <v>10165.688888888888</v>
      </c>
      <c r="C888" s="5">
        <v>89</v>
      </c>
      <c r="D888" s="5">
        <v>19</v>
      </c>
      <c r="E888" s="5">
        <v>86</v>
      </c>
      <c r="H888"/>
    </row>
    <row r="889" spans="1:8" x14ac:dyDescent="0.25">
      <c r="A889" s="4">
        <v>43486</v>
      </c>
      <c r="B889" s="12">
        <v>10748.266666666666</v>
      </c>
      <c r="C889" s="5">
        <v>94</v>
      </c>
      <c r="D889" s="5">
        <v>104</v>
      </c>
      <c r="E889" s="5">
        <v>60</v>
      </c>
      <c r="H889"/>
    </row>
    <row r="890" spans="1:8" x14ac:dyDescent="0.25">
      <c r="A890" s="4">
        <v>43101</v>
      </c>
      <c r="B890" s="12">
        <v>5521.4666666666662</v>
      </c>
      <c r="C890" s="5">
        <v>47</v>
      </c>
      <c r="D890" s="5">
        <v>93</v>
      </c>
      <c r="E890" s="5">
        <v>10</v>
      </c>
      <c r="H890"/>
    </row>
    <row r="891" spans="1:8" x14ac:dyDescent="0.25">
      <c r="A891" s="4">
        <v>43136</v>
      </c>
      <c r="B891" s="12">
        <v>8969.6444444444442</v>
      </c>
      <c r="C891" s="5">
        <v>78</v>
      </c>
      <c r="D891" s="5">
        <v>101</v>
      </c>
      <c r="E891" s="5">
        <v>64</v>
      </c>
      <c r="H891"/>
    </row>
    <row r="892" spans="1:8" x14ac:dyDescent="0.25">
      <c r="A892" s="4">
        <v>43171</v>
      </c>
      <c r="B892" s="12">
        <v>6177.3777777777786</v>
      </c>
      <c r="C892" s="5">
        <v>53</v>
      </c>
      <c r="D892" s="5">
        <v>59</v>
      </c>
      <c r="E892" s="5">
        <v>24</v>
      </c>
      <c r="H892"/>
    </row>
    <row r="893" spans="1:8" x14ac:dyDescent="0.25">
      <c r="A893" s="4">
        <v>43206</v>
      </c>
      <c r="B893" s="12">
        <v>4725.6888888888889</v>
      </c>
      <c r="C893" s="5">
        <v>40</v>
      </c>
      <c r="D893" s="5">
        <v>34</v>
      </c>
      <c r="E893" s="5">
        <v>58</v>
      </c>
      <c r="H893"/>
    </row>
    <row r="894" spans="1:8" x14ac:dyDescent="0.25">
      <c r="A894" s="4">
        <v>43241</v>
      </c>
      <c r="B894" s="12">
        <v>9976.9333333333325</v>
      </c>
      <c r="C894" s="5">
        <v>87</v>
      </c>
      <c r="D894" s="5">
        <v>126</v>
      </c>
      <c r="E894" s="5">
        <v>32</v>
      </c>
      <c r="H894"/>
    </row>
    <row r="895" spans="1:8" x14ac:dyDescent="0.25">
      <c r="A895" s="4">
        <v>43276</v>
      </c>
      <c r="B895" s="12">
        <v>5505.7333333333336</v>
      </c>
      <c r="C895" s="5">
        <v>47</v>
      </c>
      <c r="D895" s="5">
        <v>38</v>
      </c>
      <c r="E895" s="5">
        <v>98</v>
      </c>
      <c r="H895"/>
    </row>
    <row r="896" spans="1:8" x14ac:dyDescent="0.25">
      <c r="A896" s="4">
        <v>43311</v>
      </c>
      <c r="B896" s="12">
        <v>5870.2222222222226</v>
      </c>
      <c r="C896" s="5">
        <v>50</v>
      </c>
      <c r="D896" s="5">
        <v>135</v>
      </c>
      <c r="E896" s="5">
        <v>90</v>
      </c>
      <c r="H896"/>
    </row>
    <row r="897" spans="1:8" x14ac:dyDescent="0.25">
      <c r="A897" s="4">
        <v>43346</v>
      </c>
      <c r="B897" s="12">
        <v>9171.2000000000007</v>
      </c>
      <c r="C897" s="5">
        <v>80</v>
      </c>
      <c r="D897" s="5">
        <v>39</v>
      </c>
      <c r="E897" s="5">
        <v>30</v>
      </c>
      <c r="H897"/>
    </row>
    <row r="898" spans="1:8" x14ac:dyDescent="0.25">
      <c r="A898" s="4">
        <v>43381</v>
      </c>
      <c r="B898" s="12">
        <v>8741.6</v>
      </c>
      <c r="C898" s="5">
        <v>76</v>
      </c>
      <c r="D898" s="5">
        <v>83</v>
      </c>
      <c r="E898" s="5">
        <v>70</v>
      </c>
      <c r="H898"/>
    </row>
    <row r="899" spans="1:8" x14ac:dyDescent="0.25">
      <c r="A899" s="4">
        <v>43416</v>
      </c>
      <c r="B899" s="12">
        <v>8748.7111111111099</v>
      </c>
      <c r="C899" s="5">
        <v>76</v>
      </c>
      <c r="D899" s="5">
        <v>106</v>
      </c>
      <c r="E899" s="5">
        <v>44</v>
      </c>
      <c r="H899"/>
    </row>
    <row r="900" spans="1:8" x14ac:dyDescent="0.25">
      <c r="A900" s="4">
        <v>43451</v>
      </c>
      <c r="B900" s="12">
        <v>5722.4444444444443</v>
      </c>
      <c r="C900" s="5">
        <v>49</v>
      </c>
      <c r="D900" s="5">
        <v>27</v>
      </c>
      <c r="E900" s="5">
        <v>18</v>
      </c>
      <c r="H900"/>
    </row>
    <row r="901" spans="1:8" x14ac:dyDescent="0.25">
      <c r="A901" s="4">
        <v>43486</v>
      </c>
      <c r="B901" s="12">
        <v>5963.2888888888883</v>
      </c>
      <c r="C901" s="5">
        <v>51</v>
      </c>
      <c r="D901" s="5">
        <v>85</v>
      </c>
      <c r="E901" s="5">
        <v>16</v>
      </c>
      <c r="H901"/>
    </row>
    <row r="902" spans="1:8" x14ac:dyDescent="0.25">
      <c r="A902" s="4">
        <v>43101</v>
      </c>
      <c r="B902" s="12">
        <v>6073.2000000000007</v>
      </c>
      <c r="C902" s="5">
        <v>52</v>
      </c>
      <c r="D902" s="5">
        <v>81</v>
      </c>
      <c r="E902" s="5">
        <v>18</v>
      </c>
      <c r="H902"/>
    </row>
    <row r="903" spans="1:8" x14ac:dyDescent="0.25">
      <c r="A903" s="4">
        <v>43136</v>
      </c>
      <c r="B903" s="12">
        <v>10620.177777777779</v>
      </c>
      <c r="C903" s="5">
        <v>93</v>
      </c>
      <c r="D903" s="5">
        <v>49</v>
      </c>
      <c r="E903" s="5">
        <v>94</v>
      </c>
      <c r="H903"/>
    </row>
    <row r="904" spans="1:8" x14ac:dyDescent="0.25">
      <c r="A904" s="4">
        <v>43171</v>
      </c>
      <c r="B904" s="12">
        <v>10964.177777777777</v>
      </c>
      <c r="C904" s="5">
        <v>96</v>
      </c>
      <c r="D904" s="5">
        <v>87</v>
      </c>
      <c r="E904" s="5">
        <v>26</v>
      </c>
      <c r="H904"/>
    </row>
    <row r="905" spans="1:8" x14ac:dyDescent="0.25">
      <c r="A905" s="4">
        <v>43206</v>
      </c>
      <c r="B905" s="12">
        <v>9189.8222222222212</v>
      </c>
      <c r="C905" s="5">
        <v>80</v>
      </c>
      <c r="D905" s="5">
        <v>95</v>
      </c>
      <c r="E905" s="5">
        <v>58</v>
      </c>
      <c r="H905"/>
    </row>
    <row r="906" spans="1:8" x14ac:dyDescent="0.25">
      <c r="A906" s="4">
        <v>43241</v>
      </c>
      <c r="B906" s="12">
        <v>9417.9111111111106</v>
      </c>
      <c r="C906" s="5">
        <v>82</v>
      </c>
      <c r="D906" s="5">
        <v>112</v>
      </c>
      <c r="E906" s="5">
        <v>80</v>
      </c>
      <c r="H906"/>
    </row>
    <row r="907" spans="1:8" x14ac:dyDescent="0.25">
      <c r="A907" s="4">
        <v>43276</v>
      </c>
      <c r="B907" s="12">
        <v>8164.4444444444443</v>
      </c>
      <c r="C907" s="5">
        <v>71</v>
      </c>
      <c r="D907" s="5">
        <v>20</v>
      </c>
      <c r="E907" s="5">
        <v>12</v>
      </c>
      <c r="H907"/>
    </row>
    <row r="908" spans="1:8" x14ac:dyDescent="0.25">
      <c r="A908" s="4">
        <v>43311</v>
      </c>
      <c r="B908" s="12">
        <v>6616.3111111111111</v>
      </c>
      <c r="C908" s="5">
        <v>57</v>
      </c>
      <c r="D908" s="5">
        <v>43</v>
      </c>
      <c r="E908" s="5">
        <v>12</v>
      </c>
      <c r="H908"/>
    </row>
    <row r="909" spans="1:8" x14ac:dyDescent="0.25">
      <c r="A909" s="4">
        <v>43346</v>
      </c>
      <c r="B909" s="12">
        <v>10165.555555555557</v>
      </c>
      <c r="C909" s="5">
        <v>89</v>
      </c>
      <c r="D909" s="5">
        <v>24</v>
      </c>
      <c r="E909" s="5">
        <v>10</v>
      </c>
      <c r="H909"/>
    </row>
    <row r="910" spans="1:8" x14ac:dyDescent="0.25">
      <c r="A910" s="4">
        <v>43381</v>
      </c>
      <c r="B910" s="12">
        <v>8612.6666666666661</v>
      </c>
      <c r="C910" s="5">
        <v>75</v>
      </c>
      <c r="D910" s="5">
        <v>27</v>
      </c>
      <c r="E910" s="5">
        <v>76</v>
      </c>
      <c r="H910"/>
    </row>
    <row r="911" spans="1:8" x14ac:dyDescent="0.25">
      <c r="A911" s="4">
        <v>43416</v>
      </c>
      <c r="B911" s="12">
        <v>6182.6222222222214</v>
      </c>
      <c r="C911" s="5">
        <v>53</v>
      </c>
      <c r="D911" s="5">
        <v>75</v>
      </c>
      <c r="E911" s="5">
        <v>24</v>
      </c>
      <c r="H911"/>
    </row>
    <row r="912" spans="1:8" x14ac:dyDescent="0.25">
      <c r="A912" s="4">
        <v>43451</v>
      </c>
      <c r="B912" s="12">
        <v>9526.6666666666661</v>
      </c>
      <c r="C912" s="5">
        <v>83</v>
      </c>
      <c r="D912" s="5">
        <v>108</v>
      </c>
      <c r="E912" s="5">
        <v>22</v>
      </c>
      <c r="H912"/>
    </row>
    <row r="913" spans="1:8" x14ac:dyDescent="0.25">
      <c r="A913" s="4">
        <v>43486</v>
      </c>
      <c r="B913" s="12">
        <v>10069.155555555555</v>
      </c>
      <c r="C913" s="5">
        <v>88</v>
      </c>
      <c r="D913" s="5">
        <v>63</v>
      </c>
      <c r="E913" s="5">
        <v>94</v>
      </c>
      <c r="H913"/>
    </row>
    <row r="914" spans="1:8" x14ac:dyDescent="0.25">
      <c r="A914" s="4">
        <v>43101</v>
      </c>
      <c r="B914" s="12">
        <v>9072.9333333333325</v>
      </c>
      <c r="C914" s="5">
        <v>79</v>
      </c>
      <c r="D914" s="5">
        <v>77</v>
      </c>
      <c r="E914" s="5">
        <v>60</v>
      </c>
      <c r="H914"/>
    </row>
    <row r="915" spans="1:8" x14ac:dyDescent="0.25">
      <c r="A915" s="4">
        <v>43136</v>
      </c>
      <c r="B915" s="12">
        <v>6390.3555555555549</v>
      </c>
      <c r="C915" s="5">
        <v>55</v>
      </c>
      <c r="D915" s="5">
        <v>27</v>
      </c>
      <c r="E915" s="5">
        <v>76</v>
      </c>
      <c r="H915"/>
    </row>
    <row r="916" spans="1:8" x14ac:dyDescent="0.25">
      <c r="A916" s="4">
        <v>43171</v>
      </c>
      <c r="B916" s="12">
        <v>9384.2666666666664</v>
      </c>
      <c r="C916" s="5">
        <v>82</v>
      </c>
      <c r="D916" s="5">
        <v>11</v>
      </c>
      <c r="E916" s="5">
        <v>36</v>
      </c>
      <c r="H916"/>
    </row>
    <row r="917" spans="1:8" x14ac:dyDescent="0.25">
      <c r="A917" s="4">
        <v>43206</v>
      </c>
      <c r="B917" s="12">
        <v>8727.7777777777774</v>
      </c>
      <c r="C917" s="5">
        <v>76</v>
      </c>
      <c r="D917" s="5">
        <v>44</v>
      </c>
      <c r="E917" s="5">
        <v>14</v>
      </c>
      <c r="H917"/>
    </row>
    <row r="918" spans="1:8" x14ac:dyDescent="0.25">
      <c r="A918" s="4">
        <v>43241</v>
      </c>
      <c r="B918" s="12">
        <v>11177.111111111111</v>
      </c>
      <c r="C918" s="5">
        <v>98</v>
      </c>
      <c r="D918" s="5">
        <v>59</v>
      </c>
      <c r="E918" s="5">
        <v>16</v>
      </c>
      <c r="H918"/>
    </row>
    <row r="919" spans="1:8" x14ac:dyDescent="0.25">
      <c r="A919" s="4">
        <v>43276</v>
      </c>
      <c r="B919" s="12">
        <v>9078.4</v>
      </c>
      <c r="C919" s="5">
        <v>79</v>
      </c>
      <c r="D919" s="5">
        <v>95</v>
      </c>
      <c r="E919" s="5">
        <v>40</v>
      </c>
      <c r="H919"/>
    </row>
    <row r="920" spans="1:8" x14ac:dyDescent="0.25">
      <c r="A920" s="4">
        <v>43311</v>
      </c>
      <c r="B920" s="12">
        <v>7172.5333333333338</v>
      </c>
      <c r="C920" s="5">
        <v>62</v>
      </c>
      <c r="D920" s="5">
        <v>41</v>
      </c>
      <c r="E920" s="5">
        <v>72</v>
      </c>
      <c r="H920"/>
    </row>
    <row r="921" spans="1:8" x14ac:dyDescent="0.25">
      <c r="A921" s="4">
        <v>43346</v>
      </c>
      <c r="B921" s="12">
        <v>7074.7555555555555</v>
      </c>
      <c r="C921" s="5">
        <v>61</v>
      </c>
      <c r="D921" s="5">
        <v>81</v>
      </c>
      <c r="E921" s="5">
        <v>94</v>
      </c>
      <c r="H921"/>
    </row>
    <row r="922" spans="1:8" x14ac:dyDescent="0.25">
      <c r="A922" s="4">
        <v>43381</v>
      </c>
      <c r="B922" s="12">
        <v>7645.5555555555557</v>
      </c>
      <c r="C922" s="5">
        <v>66</v>
      </c>
      <c r="D922" s="5">
        <v>127</v>
      </c>
      <c r="E922" s="5">
        <v>94</v>
      </c>
      <c r="H922"/>
    </row>
    <row r="923" spans="1:8" x14ac:dyDescent="0.25">
      <c r="A923" s="4">
        <v>43416</v>
      </c>
      <c r="B923" s="12">
        <v>4950.844444444444</v>
      </c>
      <c r="C923" s="5">
        <v>42</v>
      </c>
      <c r="D923" s="5">
        <v>46</v>
      </c>
      <c r="E923" s="5">
        <v>12</v>
      </c>
      <c r="H923"/>
    </row>
    <row r="924" spans="1:8" x14ac:dyDescent="0.25">
      <c r="A924" s="4">
        <v>43451</v>
      </c>
      <c r="B924" s="12">
        <v>6183.3777777777786</v>
      </c>
      <c r="C924" s="5">
        <v>53</v>
      </c>
      <c r="D924" s="5">
        <v>76</v>
      </c>
      <c r="E924" s="5">
        <v>42</v>
      </c>
      <c r="H924"/>
    </row>
    <row r="925" spans="1:8" x14ac:dyDescent="0.25">
      <c r="A925" s="4">
        <v>43486</v>
      </c>
      <c r="B925" s="12">
        <v>5945.8666666666677</v>
      </c>
      <c r="C925" s="5">
        <v>51</v>
      </c>
      <c r="D925" s="5">
        <v>28</v>
      </c>
      <c r="E925" s="5">
        <v>48</v>
      </c>
      <c r="H925"/>
    </row>
    <row r="926" spans="1:8" x14ac:dyDescent="0.25">
      <c r="A926" s="4">
        <v>43101</v>
      </c>
      <c r="B926" s="12">
        <v>8276.7555555555555</v>
      </c>
      <c r="C926" s="5">
        <v>72</v>
      </c>
      <c r="D926" s="5">
        <v>20</v>
      </c>
      <c r="E926" s="5">
        <v>64</v>
      </c>
      <c r="H926"/>
    </row>
    <row r="927" spans="1:8" x14ac:dyDescent="0.25">
      <c r="A927" s="4">
        <v>43136</v>
      </c>
      <c r="B927" s="12">
        <v>10755.733333333334</v>
      </c>
      <c r="C927" s="5">
        <v>94</v>
      </c>
      <c r="D927" s="5">
        <v>124</v>
      </c>
      <c r="E927" s="5">
        <v>96</v>
      </c>
      <c r="H927"/>
    </row>
    <row r="928" spans="1:8" x14ac:dyDescent="0.25">
      <c r="A928" s="4">
        <v>43171</v>
      </c>
      <c r="B928" s="12">
        <v>5517.7777777777774</v>
      </c>
      <c r="C928" s="5">
        <v>47</v>
      </c>
      <c r="D928" s="5">
        <v>76</v>
      </c>
      <c r="E928" s="5">
        <v>90</v>
      </c>
      <c r="H928"/>
    </row>
    <row r="929" spans="1:8" x14ac:dyDescent="0.25">
      <c r="A929" s="4">
        <v>43206</v>
      </c>
      <c r="B929" s="12">
        <v>8163.5111111111119</v>
      </c>
      <c r="C929" s="5">
        <v>71</v>
      </c>
      <c r="D929" s="5">
        <v>14</v>
      </c>
      <c r="E929" s="5">
        <v>50</v>
      </c>
      <c r="H929"/>
    </row>
    <row r="930" spans="1:8" x14ac:dyDescent="0.25">
      <c r="A930" s="4">
        <v>43241</v>
      </c>
      <c r="B930" s="12">
        <v>7292.9333333333334</v>
      </c>
      <c r="C930" s="5">
        <v>63</v>
      </c>
      <c r="D930" s="5">
        <v>73</v>
      </c>
      <c r="E930" s="5">
        <v>16</v>
      </c>
      <c r="H930"/>
    </row>
    <row r="931" spans="1:8" x14ac:dyDescent="0.25">
      <c r="A931" s="4">
        <v>43276</v>
      </c>
      <c r="B931" s="12">
        <v>9274.8888888888887</v>
      </c>
      <c r="C931" s="5">
        <v>81</v>
      </c>
      <c r="D931" s="5">
        <v>16</v>
      </c>
      <c r="E931" s="5">
        <v>44</v>
      </c>
      <c r="H931"/>
    </row>
    <row r="932" spans="1:8" x14ac:dyDescent="0.25">
      <c r="A932" s="4">
        <v>43311</v>
      </c>
      <c r="B932" s="12">
        <v>10384.444444444443</v>
      </c>
      <c r="C932" s="5">
        <v>91</v>
      </c>
      <c r="D932" s="5">
        <v>9</v>
      </c>
      <c r="E932" s="5">
        <v>68</v>
      </c>
      <c r="H932"/>
    </row>
    <row r="933" spans="1:8" x14ac:dyDescent="0.25">
      <c r="A933" s="4">
        <v>43346</v>
      </c>
      <c r="B933" s="12">
        <v>7408.8444444444458</v>
      </c>
      <c r="C933" s="5">
        <v>64</v>
      </c>
      <c r="D933" s="5">
        <v>83</v>
      </c>
      <c r="E933" s="5">
        <v>94</v>
      </c>
      <c r="H933"/>
    </row>
    <row r="934" spans="1:8" x14ac:dyDescent="0.25">
      <c r="A934" s="4">
        <v>43381</v>
      </c>
      <c r="B934" s="12">
        <v>8854.7555555555555</v>
      </c>
      <c r="C934" s="5">
        <v>77</v>
      </c>
      <c r="D934" s="5">
        <v>87</v>
      </c>
      <c r="E934" s="5">
        <v>96</v>
      </c>
      <c r="H934"/>
    </row>
    <row r="935" spans="1:8" x14ac:dyDescent="0.25">
      <c r="A935" s="4">
        <v>43416</v>
      </c>
      <c r="B935" s="12">
        <v>6187.4666666666662</v>
      </c>
      <c r="C935" s="5">
        <v>53</v>
      </c>
      <c r="D935" s="5">
        <v>91</v>
      </c>
      <c r="E935" s="5">
        <v>10</v>
      </c>
      <c r="H935"/>
    </row>
    <row r="936" spans="1:8" x14ac:dyDescent="0.25">
      <c r="A936" s="4">
        <v>43451</v>
      </c>
      <c r="B936" s="12">
        <v>10863.333333333334</v>
      </c>
      <c r="C936" s="5">
        <v>95</v>
      </c>
      <c r="D936" s="5">
        <v>116</v>
      </c>
      <c r="E936" s="5">
        <v>56</v>
      </c>
      <c r="H936"/>
    </row>
    <row r="937" spans="1:8" x14ac:dyDescent="0.25">
      <c r="A937" s="4">
        <v>43486</v>
      </c>
      <c r="B937" s="12">
        <v>6420.5777777777776</v>
      </c>
      <c r="C937" s="5">
        <v>55</v>
      </c>
      <c r="D937" s="5">
        <v>121</v>
      </c>
      <c r="E937" s="5">
        <v>68</v>
      </c>
      <c r="H937"/>
    </row>
    <row r="938" spans="1:8" x14ac:dyDescent="0.25">
      <c r="A938" s="4">
        <v>43101</v>
      </c>
      <c r="B938" s="12">
        <v>10733.466666666665</v>
      </c>
      <c r="C938" s="5">
        <v>94</v>
      </c>
      <c r="D938" s="5">
        <v>61</v>
      </c>
      <c r="E938" s="5">
        <v>20</v>
      </c>
      <c r="H938"/>
    </row>
    <row r="939" spans="1:8" x14ac:dyDescent="0.25">
      <c r="A939" s="4">
        <v>43136</v>
      </c>
      <c r="B939" s="12">
        <v>5523.8222222222221</v>
      </c>
      <c r="C939" s="5">
        <v>47</v>
      </c>
      <c r="D939" s="5">
        <v>97</v>
      </c>
      <c r="E939" s="5">
        <v>52</v>
      </c>
      <c r="H939"/>
    </row>
    <row r="940" spans="1:8" x14ac:dyDescent="0.25">
      <c r="A940" s="4">
        <v>43171</v>
      </c>
      <c r="B940" s="12">
        <v>8407.6</v>
      </c>
      <c r="C940" s="5">
        <v>73</v>
      </c>
      <c r="D940" s="5">
        <v>82</v>
      </c>
      <c r="E940" s="5">
        <v>48</v>
      </c>
      <c r="H940"/>
    </row>
    <row r="941" spans="1:8" x14ac:dyDescent="0.25">
      <c r="A941" s="4">
        <v>43206</v>
      </c>
      <c r="B941" s="12">
        <v>9055.6</v>
      </c>
      <c r="C941" s="5">
        <v>79</v>
      </c>
      <c r="D941" s="5">
        <v>26</v>
      </c>
      <c r="E941" s="5">
        <v>26</v>
      </c>
      <c r="H941"/>
    </row>
    <row r="942" spans="1:8" x14ac:dyDescent="0.25">
      <c r="A942" s="4">
        <v>43241</v>
      </c>
      <c r="B942" s="12">
        <v>6493.8222222222221</v>
      </c>
      <c r="C942" s="5">
        <v>56</v>
      </c>
      <c r="D942" s="5">
        <v>7</v>
      </c>
      <c r="E942" s="5">
        <v>16</v>
      </c>
      <c r="H942"/>
    </row>
    <row r="943" spans="1:8" x14ac:dyDescent="0.25">
      <c r="A943" s="4">
        <v>43276</v>
      </c>
      <c r="B943" s="12">
        <v>4734.844444444444</v>
      </c>
      <c r="C943" s="5">
        <v>40</v>
      </c>
      <c r="D943" s="5">
        <v>61</v>
      </c>
      <c r="E943" s="5">
        <v>88</v>
      </c>
      <c r="H943"/>
    </row>
    <row r="944" spans="1:8" x14ac:dyDescent="0.25">
      <c r="A944" s="4">
        <v>43311</v>
      </c>
      <c r="B944" s="12">
        <v>8732.7111111111099</v>
      </c>
      <c r="C944" s="5">
        <v>76</v>
      </c>
      <c r="D944" s="5">
        <v>56</v>
      </c>
      <c r="E944" s="5">
        <v>64</v>
      </c>
      <c r="H944"/>
    </row>
    <row r="945" spans="1:8" x14ac:dyDescent="0.25">
      <c r="A945" s="4">
        <v>43346</v>
      </c>
      <c r="B945" s="12">
        <v>7757.4666666666662</v>
      </c>
      <c r="C945" s="5">
        <v>67</v>
      </c>
      <c r="D945" s="5">
        <v>133</v>
      </c>
      <c r="E945" s="5">
        <v>56</v>
      </c>
      <c r="H945"/>
    </row>
    <row r="946" spans="1:8" x14ac:dyDescent="0.25">
      <c r="A946" s="4">
        <v>43381</v>
      </c>
      <c r="B946" s="12">
        <v>5870</v>
      </c>
      <c r="C946" s="5">
        <v>50</v>
      </c>
      <c r="D946" s="5">
        <v>135</v>
      </c>
      <c r="E946" s="5">
        <v>86</v>
      </c>
      <c r="H946"/>
    </row>
    <row r="947" spans="1:8" x14ac:dyDescent="0.25">
      <c r="A947" s="4">
        <v>43416</v>
      </c>
      <c r="B947" s="12">
        <v>6298.8888888888896</v>
      </c>
      <c r="C947" s="5">
        <v>54</v>
      </c>
      <c r="D947" s="5">
        <v>92</v>
      </c>
      <c r="E947" s="5">
        <v>12</v>
      </c>
      <c r="H947"/>
    </row>
    <row r="948" spans="1:8" x14ac:dyDescent="0.25">
      <c r="A948" s="4">
        <v>43451</v>
      </c>
      <c r="B948" s="12">
        <v>9399.2444444444445</v>
      </c>
      <c r="C948" s="5">
        <v>82</v>
      </c>
      <c r="D948" s="5">
        <v>58</v>
      </c>
      <c r="E948" s="5">
        <v>20</v>
      </c>
      <c r="H948"/>
    </row>
    <row r="949" spans="1:8" x14ac:dyDescent="0.25">
      <c r="A949" s="4">
        <v>43486</v>
      </c>
      <c r="B949" s="12">
        <v>9301.4222222222215</v>
      </c>
      <c r="C949" s="5">
        <v>81</v>
      </c>
      <c r="D949" s="5">
        <v>95</v>
      </c>
      <c r="E949" s="5">
        <v>76</v>
      </c>
      <c r="H949"/>
    </row>
    <row r="950" spans="1:8" x14ac:dyDescent="0.25">
      <c r="A950" s="4">
        <v>43101</v>
      </c>
      <c r="B950" s="12">
        <v>10422.933333333332</v>
      </c>
      <c r="C950" s="5">
        <v>91</v>
      </c>
      <c r="D950" s="5">
        <v>132</v>
      </c>
      <c r="E950" s="5">
        <v>12</v>
      </c>
      <c r="H950"/>
    </row>
    <row r="951" spans="1:8" x14ac:dyDescent="0.25">
      <c r="A951" s="4">
        <v>43136</v>
      </c>
      <c r="B951" s="12">
        <v>11052.488888888889</v>
      </c>
      <c r="C951" s="5">
        <v>97</v>
      </c>
      <c r="D951" s="5">
        <v>17</v>
      </c>
      <c r="E951" s="5">
        <v>14</v>
      </c>
      <c r="H951"/>
    </row>
    <row r="952" spans="1:8" x14ac:dyDescent="0.25">
      <c r="A952" s="4">
        <v>43171</v>
      </c>
      <c r="B952" s="12">
        <v>6614.6222222222214</v>
      </c>
      <c r="C952" s="5">
        <v>57</v>
      </c>
      <c r="D952" s="5">
        <v>32</v>
      </c>
      <c r="E952" s="5">
        <v>94</v>
      </c>
      <c r="H952"/>
    </row>
    <row r="953" spans="1:8" x14ac:dyDescent="0.25">
      <c r="A953" s="4">
        <v>43206</v>
      </c>
      <c r="B953" s="12">
        <v>8420.5333333333347</v>
      </c>
      <c r="C953" s="5">
        <v>73</v>
      </c>
      <c r="D953" s="5">
        <v>123</v>
      </c>
      <c r="E953" s="5">
        <v>30</v>
      </c>
      <c r="H953"/>
    </row>
    <row r="954" spans="1:8" x14ac:dyDescent="0.25">
      <c r="A954" s="4">
        <v>43241</v>
      </c>
      <c r="B954" s="12">
        <v>8082.8888888888896</v>
      </c>
      <c r="C954" s="5">
        <v>70</v>
      </c>
      <c r="D954" s="5">
        <v>110</v>
      </c>
      <c r="E954" s="5">
        <v>30</v>
      </c>
      <c r="H954"/>
    </row>
    <row r="955" spans="1:8" x14ac:dyDescent="0.25">
      <c r="A955" s="4">
        <v>43276</v>
      </c>
      <c r="B955" s="12">
        <v>10200.177777777779</v>
      </c>
      <c r="C955" s="5">
        <v>89</v>
      </c>
      <c r="D955" s="5">
        <v>126</v>
      </c>
      <c r="E955" s="5">
        <v>74</v>
      </c>
      <c r="H955"/>
    </row>
    <row r="956" spans="1:8" x14ac:dyDescent="0.25">
      <c r="A956" s="4">
        <v>43311</v>
      </c>
      <c r="B956" s="12">
        <v>7407.5111111111119</v>
      </c>
      <c r="C956" s="5">
        <v>64</v>
      </c>
      <c r="D956" s="5">
        <v>79</v>
      </c>
      <c r="E956" s="5">
        <v>90</v>
      </c>
      <c r="H956"/>
    </row>
    <row r="957" spans="1:8" x14ac:dyDescent="0.25">
      <c r="A957" s="4">
        <v>43346</v>
      </c>
      <c r="B957" s="12">
        <v>6507.9111111111115</v>
      </c>
      <c r="C957" s="5">
        <v>56</v>
      </c>
      <c r="D957" s="5">
        <v>49</v>
      </c>
      <c r="E957" s="5">
        <v>42</v>
      </c>
      <c r="H957"/>
    </row>
    <row r="958" spans="1:8" x14ac:dyDescent="0.25">
      <c r="A958" s="4">
        <v>43381</v>
      </c>
      <c r="B958" s="12">
        <v>10305.466666666665</v>
      </c>
      <c r="C958" s="5">
        <v>90</v>
      </c>
      <c r="D958" s="5">
        <v>109</v>
      </c>
      <c r="E958" s="5">
        <v>50</v>
      </c>
      <c r="H958"/>
    </row>
    <row r="959" spans="1:8" x14ac:dyDescent="0.25">
      <c r="A959" s="4">
        <v>43416</v>
      </c>
      <c r="B959" s="12">
        <v>8397.7333333333336</v>
      </c>
      <c r="C959" s="5">
        <v>73</v>
      </c>
      <c r="D959" s="5">
        <v>54</v>
      </c>
      <c r="E959" s="5">
        <v>18</v>
      </c>
      <c r="H959"/>
    </row>
    <row r="960" spans="1:8" x14ac:dyDescent="0.25">
      <c r="A960" s="4">
        <v>43451</v>
      </c>
      <c r="B960" s="12">
        <v>10165.688888888888</v>
      </c>
      <c r="C960" s="5">
        <v>89</v>
      </c>
      <c r="D960" s="5">
        <v>19</v>
      </c>
      <c r="E960" s="5">
        <v>86</v>
      </c>
      <c r="H960"/>
    </row>
    <row r="961" spans="1:8" x14ac:dyDescent="0.25">
      <c r="A961" s="4">
        <v>43486</v>
      </c>
      <c r="B961" s="12">
        <v>10748.266666666666</v>
      </c>
      <c r="C961" s="5">
        <v>94</v>
      </c>
      <c r="D961" s="5">
        <v>104</v>
      </c>
      <c r="E961" s="5">
        <v>60</v>
      </c>
      <c r="H961"/>
    </row>
    <row r="962" spans="1:8" x14ac:dyDescent="0.25">
      <c r="A962" s="4">
        <v>43101</v>
      </c>
      <c r="B962" s="12">
        <v>5521.4666666666662</v>
      </c>
      <c r="C962" s="5">
        <v>47</v>
      </c>
      <c r="D962" s="5">
        <v>93</v>
      </c>
      <c r="E962" s="5">
        <v>10</v>
      </c>
      <c r="H962"/>
    </row>
    <row r="963" spans="1:8" x14ac:dyDescent="0.25">
      <c r="A963" s="4">
        <v>43136</v>
      </c>
      <c r="B963" s="12">
        <v>8969.6444444444442</v>
      </c>
      <c r="C963" s="5">
        <v>78</v>
      </c>
      <c r="D963" s="5">
        <v>101</v>
      </c>
      <c r="E963" s="5">
        <v>64</v>
      </c>
      <c r="H963"/>
    </row>
    <row r="964" spans="1:8" x14ac:dyDescent="0.25">
      <c r="A964" s="4">
        <v>43171</v>
      </c>
      <c r="B964" s="12">
        <v>6177.3777777777786</v>
      </c>
      <c r="C964" s="5">
        <v>53</v>
      </c>
      <c r="D964" s="5">
        <v>59</v>
      </c>
      <c r="E964" s="5">
        <v>24</v>
      </c>
      <c r="H964"/>
    </row>
    <row r="965" spans="1:8" x14ac:dyDescent="0.25">
      <c r="A965" s="4">
        <v>43206</v>
      </c>
      <c r="B965" s="12">
        <v>4725.6888888888889</v>
      </c>
      <c r="C965" s="5">
        <v>40</v>
      </c>
      <c r="D965" s="5">
        <v>34</v>
      </c>
      <c r="E965" s="5">
        <v>58</v>
      </c>
      <c r="H965"/>
    </row>
    <row r="966" spans="1:8" x14ac:dyDescent="0.25">
      <c r="A966" s="4">
        <v>43241</v>
      </c>
      <c r="B966" s="12">
        <v>9976.9333333333325</v>
      </c>
      <c r="C966" s="5">
        <v>87</v>
      </c>
      <c r="D966" s="5">
        <v>126</v>
      </c>
      <c r="E966" s="5">
        <v>32</v>
      </c>
      <c r="H966"/>
    </row>
    <row r="967" spans="1:8" x14ac:dyDescent="0.25">
      <c r="A967" s="4">
        <v>43276</v>
      </c>
      <c r="B967" s="12">
        <v>5505.7333333333336</v>
      </c>
      <c r="C967" s="5">
        <v>47</v>
      </c>
      <c r="D967" s="5">
        <v>38</v>
      </c>
      <c r="E967" s="5">
        <v>98</v>
      </c>
      <c r="H967"/>
    </row>
    <row r="968" spans="1:8" x14ac:dyDescent="0.25">
      <c r="A968" s="4">
        <v>43311</v>
      </c>
      <c r="B968" s="12">
        <v>5870.2222222222226</v>
      </c>
      <c r="C968" s="5">
        <v>50</v>
      </c>
      <c r="D968" s="5">
        <v>135</v>
      </c>
      <c r="E968" s="5">
        <v>90</v>
      </c>
      <c r="H968"/>
    </row>
    <row r="969" spans="1:8" x14ac:dyDescent="0.25">
      <c r="A969" s="4">
        <v>43346</v>
      </c>
      <c r="B969" s="12">
        <v>9171.2000000000007</v>
      </c>
      <c r="C969" s="5">
        <v>80</v>
      </c>
      <c r="D969" s="5">
        <v>39</v>
      </c>
      <c r="E969" s="5">
        <v>30</v>
      </c>
      <c r="H969"/>
    </row>
    <row r="970" spans="1:8" x14ac:dyDescent="0.25">
      <c r="A970" s="4">
        <v>43381</v>
      </c>
      <c r="B970" s="12">
        <v>8741.6</v>
      </c>
      <c r="C970" s="5">
        <v>76</v>
      </c>
      <c r="D970" s="5">
        <v>83</v>
      </c>
      <c r="E970" s="5">
        <v>70</v>
      </c>
      <c r="H970"/>
    </row>
    <row r="971" spans="1:8" x14ac:dyDescent="0.25">
      <c r="A971" s="4">
        <v>43416</v>
      </c>
      <c r="B971" s="12">
        <v>8748.7111111111099</v>
      </c>
      <c r="C971" s="5">
        <v>76</v>
      </c>
      <c r="D971" s="5">
        <v>106</v>
      </c>
      <c r="E971" s="5">
        <v>44</v>
      </c>
      <c r="H971"/>
    </row>
    <row r="972" spans="1:8" x14ac:dyDescent="0.25">
      <c r="A972" s="4">
        <v>43451</v>
      </c>
      <c r="B972" s="12">
        <v>5722.4444444444443</v>
      </c>
      <c r="C972" s="5">
        <v>49</v>
      </c>
      <c r="D972" s="5">
        <v>27</v>
      </c>
      <c r="E972" s="5">
        <v>18</v>
      </c>
      <c r="H972"/>
    </row>
    <row r="973" spans="1:8" x14ac:dyDescent="0.25">
      <c r="A973" s="4">
        <v>43486</v>
      </c>
      <c r="B973" s="12">
        <v>5963.2888888888883</v>
      </c>
      <c r="C973" s="5">
        <v>51</v>
      </c>
      <c r="D973" s="5">
        <v>85</v>
      </c>
      <c r="E973" s="5">
        <v>16</v>
      </c>
      <c r="H973"/>
    </row>
    <row r="974" spans="1:8" x14ac:dyDescent="0.25">
      <c r="A974" s="4">
        <v>43101</v>
      </c>
      <c r="B974" s="12">
        <v>6073.2000000000007</v>
      </c>
      <c r="C974" s="5">
        <v>52</v>
      </c>
      <c r="D974" s="5">
        <v>81</v>
      </c>
      <c r="E974" s="5">
        <v>18</v>
      </c>
      <c r="H974"/>
    </row>
    <row r="975" spans="1:8" x14ac:dyDescent="0.25">
      <c r="A975" s="4">
        <v>43136</v>
      </c>
      <c r="B975" s="12">
        <v>10620.177777777779</v>
      </c>
      <c r="C975" s="5">
        <v>93</v>
      </c>
      <c r="D975" s="5">
        <v>49</v>
      </c>
      <c r="E975" s="5">
        <v>94</v>
      </c>
      <c r="H975"/>
    </row>
    <row r="976" spans="1:8" x14ac:dyDescent="0.25">
      <c r="A976" s="4">
        <v>43171</v>
      </c>
      <c r="B976" s="12">
        <v>10964.177777777777</v>
      </c>
      <c r="C976" s="5">
        <v>96</v>
      </c>
      <c r="D976" s="5">
        <v>87</v>
      </c>
      <c r="E976" s="5">
        <v>26</v>
      </c>
      <c r="H976"/>
    </row>
    <row r="977" spans="1:8" x14ac:dyDescent="0.25">
      <c r="A977" s="4">
        <v>43206</v>
      </c>
      <c r="B977" s="12">
        <v>9189.8222222222212</v>
      </c>
      <c r="C977" s="5">
        <v>80</v>
      </c>
      <c r="D977" s="5">
        <v>95</v>
      </c>
      <c r="E977" s="5">
        <v>58</v>
      </c>
      <c r="H977"/>
    </row>
    <row r="978" spans="1:8" x14ac:dyDescent="0.25">
      <c r="A978" s="4">
        <v>43241</v>
      </c>
      <c r="B978" s="12">
        <v>9417.9111111111106</v>
      </c>
      <c r="C978" s="5">
        <v>82</v>
      </c>
      <c r="D978" s="5">
        <v>112</v>
      </c>
      <c r="E978" s="5">
        <v>80</v>
      </c>
      <c r="H978"/>
    </row>
    <row r="979" spans="1:8" x14ac:dyDescent="0.25">
      <c r="A979" s="4">
        <v>43276</v>
      </c>
      <c r="B979" s="12">
        <v>8164.4444444444443</v>
      </c>
      <c r="C979" s="5">
        <v>71</v>
      </c>
      <c r="D979" s="5">
        <v>20</v>
      </c>
      <c r="E979" s="5">
        <v>12</v>
      </c>
      <c r="H979"/>
    </row>
    <row r="980" spans="1:8" x14ac:dyDescent="0.25">
      <c r="A980" s="4">
        <v>43311</v>
      </c>
      <c r="B980" s="12">
        <v>6616.3111111111111</v>
      </c>
      <c r="C980" s="5">
        <v>57</v>
      </c>
      <c r="D980" s="5">
        <v>43</v>
      </c>
      <c r="E980" s="5">
        <v>12</v>
      </c>
      <c r="H980"/>
    </row>
    <row r="981" spans="1:8" x14ac:dyDescent="0.25">
      <c r="A981" s="4">
        <v>43346</v>
      </c>
      <c r="B981" s="12">
        <v>10165.555555555557</v>
      </c>
      <c r="C981" s="5">
        <v>89</v>
      </c>
      <c r="D981" s="5">
        <v>24</v>
      </c>
      <c r="E981" s="5">
        <v>10</v>
      </c>
      <c r="H981"/>
    </row>
    <row r="982" spans="1:8" x14ac:dyDescent="0.25">
      <c r="A982" s="4">
        <v>43381</v>
      </c>
      <c r="B982" s="12">
        <v>8612.6666666666661</v>
      </c>
      <c r="C982" s="5">
        <v>75</v>
      </c>
      <c r="D982" s="5">
        <v>27</v>
      </c>
      <c r="E982" s="5">
        <v>76</v>
      </c>
      <c r="H982"/>
    </row>
    <row r="983" spans="1:8" x14ac:dyDescent="0.25">
      <c r="A983" s="4">
        <v>43416</v>
      </c>
      <c r="B983" s="12">
        <v>6182.6222222222214</v>
      </c>
      <c r="C983" s="5">
        <v>53</v>
      </c>
      <c r="D983" s="5">
        <v>75</v>
      </c>
      <c r="E983" s="5">
        <v>24</v>
      </c>
      <c r="H983"/>
    </row>
    <row r="984" spans="1:8" x14ac:dyDescent="0.25">
      <c r="A984" s="4">
        <v>43451</v>
      </c>
      <c r="B984" s="12">
        <v>9526.6666666666661</v>
      </c>
      <c r="C984" s="5">
        <v>83</v>
      </c>
      <c r="D984" s="5">
        <v>108</v>
      </c>
      <c r="E984" s="5">
        <v>22</v>
      </c>
      <c r="H984"/>
    </row>
    <row r="985" spans="1:8" x14ac:dyDescent="0.25">
      <c r="A985" s="4">
        <v>43486</v>
      </c>
      <c r="B985" s="12">
        <v>10069.155555555555</v>
      </c>
      <c r="C985" s="5">
        <v>88</v>
      </c>
      <c r="D985" s="5">
        <v>63</v>
      </c>
      <c r="E985" s="5">
        <v>94</v>
      </c>
      <c r="H985"/>
    </row>
    <row r="986" spans="1:8" x14ac:dyDescent="0.25">
      <c r="A986" s="4">
        <v>43101</v>
      </c>
      <c r="B986" s="12">
        <v>9072.9333333333325</v>
      </c>
      <c r="C986" s="5">
        <v>79</v>
      </c>
      <c r="D986" s="5">
        <v>77</v>
      </c>
      <c r="E986" s="5">
        <v>60</v>
      </c>
      <c r="H986"/>
    </row>
    <row r="987" spans="1:8" x14ac:dyDescent="0.25">
      <c r="A987" s="4">
        <v>43136</v>
      </c>
      <c r="B987" s="12">
        <v>6390.3555555555549</v>
      </c>
      <c r="C987" s="5">
        <v>55</v>
      </c>
      <c r="D987" s="5">
        <v>27</v>
      </c>
      <c r="E987" s="5">
        <v>76</v>
      </c>
      <c r="H987"/>
    </row>
    <row r="988" spans="1:8" x14ac:dyDescent="0.25">
      <c r="A988" s="4">
        <v>43171</v>
      </c>
      <c r="B988" s="12">
        <v>9384.2666666666664</v>
      </c>
      <c r="C988" s="5">
        <v>82</v>
      </c>
      <c r="D988" s="5">
        <v>11</v>
      </c>
      <c r="E988" s="5">
        <v>36</v>
      </c>
      <c r="H988"/>
    </row>
    <row r="989" spans="1:8" x14ac:dyDescent="0.25">
      <c r="A989" s="4">
        <v>43206</v>
      </c>
      <c r="B989" s="12">
        <v>8727.7777777777774</v>
      </c>
      <c r="C989" s="5">
        <v>76</v>
      </c>
      <c r="D989" s="5">
        <v>44</v>
      </c>
      <c r="E989" s="5">
        <v>14</v>
      </c>
      <c r="H989"/>
    </row>
    <row r="990" spans="1:8" x14ac:dyDescent="0.25">
      <c r="A990" s="4">
        <v>43241</v>
      </c>
      <c r="B990" s="12">
        <v>11177.111111111111</v>
      </c>
      <c r="C990" s="5">
        <v>98</v>
      </c>
      <c r="D990" s="5">
        <v>59</v>
      </c>
      <c r="E990" s="5">
        <v>16</v>
      </c>
      <c r="H990"/>
    </row>
    <row r="991" spans="1:8" x14ac:dyDescent="0.25">
      <c r="A991" s="4">
        <v>43276</v>
      </c>
      <c r="B991" s="12">
        <v>9078.4</v>
      </c>
      <c r="C991" s="5">
        <v>79</v>
      </c>
      <c r="D991" s="5">
        <v>95</v>
      </c>
      <c r="E991" s="5">
        <v>40</v>
      </c>
      <c r="H991"/>
    </row>
    <row r="992" spans="1:8" x14ac:dyDescent="0.25">
      <c r="A992" s="4">
        <v>43311</v>
      </c>
      <c r="B992" s="12">
        <v>7172.5333333333338</v>
      </c>
      <c r="C992" s="5">
        <v>62</v>
      </c>
      <c r="D992" s="5">
        <v>41</v>
      </c>
      <c r="E992" s="5">
        <v>72</v>
      </c>
      <c r="H992"/>
    </row>
    <row r="993" spans="1:8" x14ac:dyDescent="0.25">
      <c r="A993" s="4">
        <v>43346</v>
      </c>
      <c r="B993" s="12">
        <v>7074.7555555555555</v>
      </c>
      <c r="C993" s="5">
        <v>61</v>
      </c>
      <c r="D993" s="5">
        <v>81</v>
      </c>
      <c r="E993" s="5">
        <v>94</v>
      </c>
      <c r="H993"/>
    </row>
    <row r="994" spans="1:8" x14ac:dyDescent="0.25">
      <c r="A994" s="4">
        <v>43381</v>
      </c>
      <c r="B994" s="12">
        <v>7645.5555555555557</v>
      </c>
      <c r="C994" s="5">
        <v>66</v>
      </c>
      <c r="D994" s="5">
        <v>127</v>
      </c>
      <c r="E994" s="5">
        <v>94</v>
      </c>
      <c r="H994"/>
    </row>
    <row r="995" spans="1:8" x14ac:dyDescent="0.25">
      <c r="A995" s="4">
        <v>43416</v>
      </c>
      <c r="B995" s="12">
        <v>4950.844444444444</v>
      </c>
      <c r="C995" s="5">
        <v>42</v>
      </c>
      <c r="D995" s="5">
        <v>46</v>
      </c>
      <c r="E995" s="5">
        <v>12</v>
      </c>
      <c r="H995"/>
    </row>
    <row r="996" spans="1:8" x14ac:dyDescent="0.25">
      <c r="A996" s="4">
        <v>43451</v>
      </c>
      <c r="B996" s="12">
        <v>6183.3777777777786</v>
      </c>
      <c r="C996" s="5">
        <v>53</v>
      </c>
      <c r="D996" s="5">
        <v>76</v>
      </c>
      <c r="E996" s="5">
        <v>42</v>
      </c>
      <c r="H996"/>
    </row>
    <row r="997" spans="1:8" x14ac:dyDescent="0.25">
      <c r="A997" s="4">
        <v>43486</v>
      </c>
      <c r="B997" s="12">
        <v>5945.8666666666677</v>
      </c>
      <c r="C997" s="5">
        <v>51</v>
      </c>
      <c r="D997" s="5">
        <v>28</v>
      </c>
      <c r="E997" s="5">
        <v>48</v>
      </c>
      <c r="H997"/>
    </row>
    <row r="998" spans="1:8" x14ac:dyDescent="0.25">
      <c r="A998" s="4">
        <v>43101</v>
      </c>
      <c r="B998" s="12">
        <v>8276.7555555555555</v>
      </c>
      <c r="C998" s="5">
        <v>72</v>
      </c>
      <c r="D998" s="5">
        <v>20</v>
      </c>
      <c r="E998" s="5">
        <v>64</v>
      </c>
      <c r="H998"/>
    </row>
    <row r="999" spans="1:8" x14ac:dyDescent="0.25">
      <c r="A999" s="4">
        <v>43136</v>
      </c>
      <c r="B999" s="12">
        <v>10755.733333333334</v>
      </c>
      <c r="C999" s="5">
        <v>94</v>
      </c>
      <c r="D999" s="5">
        <v>124</v>
      </c>
      <c r="E999" s="5">
        <v>96</v>
      </c>
      <c r="H999"/>
    </row>
    <row r="1000" spans="1:8" x14ac:dyDescent="0.25">
      <c r="A1000" s="4">
        <v>43171</v>
      </c>
      <c r="B1000" s="12">
        <v>5517.7777777777774</v>
      </c>
      <c r="C1000" s="5">
        <v>47</v>
      </c>
      <c r="D1000" s="5">
        <v>76</v>
      </c>
      <c r="E1000" s="5">
        <v>90</v>
      </c>
      <c r="H1000"/>
    </row>
    <row r="1001" spans="1:8" x14ac:dyDescent="0.25">
      <c r="A1001" s="4">
        <v>43206</v>
      </c>
      <c r="B1001" s="12">
        <v>8163.5111111111119</v>
      </c>
      <c r="C1001" s="5">
        <v>71</v>
      </c>
      <c r="D1001" s="5">
        <v>14</v>
      </c>
      <c r="E1001" s="5">
        <v>50</v>
      </c>
      <c r="H1001"/>
    </row>
    <row r="1002" spans="1:8" x14ac:dyDescent="0.25">
      <c r="A1002" s="4">
        <v>43241</v>
      </c>
      <c r="B1002" s="12">
        <v>7292.9333333333334</v>
      </c>
      <c r="C1002" s="5">
        <v>63</v>
      </c>
      <c r="D1002" s="5">
        <v>73</v>
      </c>
      <c r="E1002" s="5">
        <v>16</v>
      </c>
      <c r="H1002"/>
    </row>
    <row r="1003" spans="1:8" x14ac:dyDescent="0.25">
      <c r="A1003" s="4">
        <v>43276</v>
      </c>
      <c r="B1003" s="12">
        <v>9274.8888888888887</v>
      </c>
      <c r="C1003" s="5">
        <v>81</v>
      </c>
      <c r="D1003" s="5">
        <v>16</v>
      </c>
      <c r="E1003" s="5">
        <v>44</v>
      </c>
      <c r="H1003"/>
    </row>
    <row r="1004" spans="1:8" x14ac:dyDescent="0.25">
      <c r="A1004" s="4">
        <v>43311</v>
      </c>
      <c r="B1004" s="12">
        <v>10384.444444444443</v>
      </c>
      <c r="C1004" s="5">
        <v>91</v>
      </c>
      <c r="D1004" s="5">
        <v>9</v>
      </c>
      <c r="E1004" s="5">
        <v>68</v>
      </c>
      <c r="H1004"/>
    </row>
    <row r="1005" spans="1:8" x14ac:dyDescent="0.25">
      <c r="A1005" s="4">
        <v>43346</v>
      </c>
      <c r="B1005" s="12">
        <v>7408.8444444444458</v>
      </c>
      <c r="C1005" s="5">
        <v>64</v>
      </c>
      <c r="D1005" s="5">
        <v>83</v>
      </c>
      <c r="E1005" s="5">
        <v>94</v>
      </c>
      <c r="H1005"/>
    </row>
    <row r="1006" spans="1:8" x14ac:dyDescent="0.25">
      <c r="A1006" s="4">
        <v>43381</v>
      </c>
      <c r="B1006" s="12">
        <v>8854.7555555555555</v>
      </c>
      <c r="C1006" s="5">
        <v>77</v>
      </c>
      <c r="D1006" s="5">
        <v>87</v>
      </c>
      <c r="E1006" s="5">
        <v>96</v>
      </c>
      <c r="H1006"/>
    </row>
    <row r="1007" spans="1:8" x14ac:dyDescent="0.25">
      <c r="A1007" s="4">
        <v>43416</v>
      </c>
      <c r="B1007" s="12">
        <v>6187.4666666666662</v>
      </c>
      <c r="C1007" s="5">
        <v>53</v>
      </c>
      <c r="D1007" s="5">
        <v>91</v>
      </c>
      <c r="E1007" s="5">
        <v>10</v>
      </c>
      <c r="H1007"/>
    </row>
    <row r="1008" spans="1:8" x14ac:dyDescent="0.25">
      <c r="A1008" s="4">
        <v>43451</v>
      </c>
      <c r="B1008" s="12">
        <v>10863.333333333334</v>
      </c>
      <c r="C1008" s="5">
        <v>95</v>
      </c>
      <c r="D1008" s="5">
        <v>116</v>
      </c>
      <c r="E1008" s="5">
        <v>56</v>
      </c>
      <c r="H1008"/>
    </row>
    <row r="1009" spans="1:8" x14ac:dyDescent="0.25">
      <c r="A1009" s="4">
        <v>43486</v>
      </c>
      <c r="B1009" s="12">
        <v>6420.5777777777776</v>
      </c>
      <c r="C1009" s="5">
        <v>55</v>
      </c>
      <c r="D1009" s="5">
        <v>121</v>
      </c>
      <c r="E1009" s="5">
        <v>68</v>
      </c>
      <c r="H1009"/>
    </row>
    <row r="1010" spans="1:8" x14ac:dyDescent="0.25">
      <c r="A1010" s="4">
        <v>43115</v>
      </c>
      <c r="B1010" s="12">
        <v>16965.2</v>
      </c>
      <c r="C1010" s="5">
        <v>99</v>
      </c>
      <c r="D1010" s="5">
        <v>233</v>
      </c>
      <c r="E1010" s="5">
        <v>66</v>
      </c>
      <c r="H1010"/>
    </row>
    <row r="1011" spans="1:8" x14ac:dyDescent="0.25">
      <c r="A1011" s="4">
        <v>43150</v>
      </c>
      <c r="B1011" s="12">
        <v>8607.5333333333328</v>
      </c>
      <c r="C1011" s="5">
        <v>49</v>
      </c>
      <c r="D1011" s="5">
        <v>138</v>
      </c>
      <c r="E1011" s="5">
        <v>68</v>
      </c>
      <c r="H1011"/>
    </row>
    <row r="1012" spans="1:8" x14ac:dyDescent="0.25">
      <c r="A1012" s="4">
        <v>43185</v>
      </c>
      <c r="B1012" s="12">
        <v>10301.533333333333</v>
      </c>
      <c r="C1012" s="5">
        <v>59</v>
      </c>
      <c r="D1012" s="5">
        <v>245</v>
      </c>
      <c r="E1012" s="5">
        <v>70</v>
      </c>
      <c r="H1012"/>
    </row>
    <row r="1013" spans="1:8" x14ac:dyDescent="0.25">
      <c r="A1013" s="4">
        <v>43220</v>
      </c>
      <c r="B1013" s="12">
        <v>11301.199999999999</v>
      </c>
      <c r="C1013" s="5">
        <v>65</v>
      </c>
      <c r="D1013" s="5">
        <v>246</v>
      </c>
      <c r="E1013" s="5">
        <v>48</v>
      </c>
      <c r="H1013"/>
    </row>
    <row r="1014" spans="1:8" x14ac:dyDescent="0.25">
      <c r="A1014" s="4">
        <v>43255</v>
      </c>
      <c r="B1014" s="12">
        <v>16766.066666666666</v>
      </c>
      <c r="C1014" s="5">
        <v>98</v>
      </c>
      <c r="D1014" s="5">
        <v>104</v>
      </c>
      <c r="E1014" s="5">
        <v>86</v>
      </c>
      <c r="H1014"/>
    </row>
    <row r="1015" spans="1:8" x14ac:dyDescent="0.25">
      <c r="A1015" s="4">
        <v>43290</v>
      </c>
      <c r="B1015" s="12">
        <v>11750.733333333332</v>
      </c>
      <c r="C1015" s="5">
        <v>68</v>
      </c>
      <c r="D1015" s="5">
        <v>48</v>
      </c>
      <c r="E1015" s="5">
        <v>52</v>
      </c>
      <c r="H1015"/>
    </row>
    <row r="1016" spans="1:8" x14ac:dyDescent="0.25">
      <c r="A1016" s="4">
        <v>43325</v>
      </c>
      <c r="B1016" s="12">
        <v>10446.866666666667</v>
      </c>
      <c r="C1016" s="5">
        <v>60</v>
      </c>
      <c r="D1016" s="5">
        <v>169</v>
      </c>
      <c r="E1016" s="5">
        <v>10</v>
      </c>
      <c r="H1016"/>
    </row>
    <row r="1017" spans="1:8" x14ac:dyDescent="0.25">
      <c r="A1017" s="4">
        <v>43360</v>
      </c>
      <c r="B1017" s="12">
        <v>12918.266666666668</v>
      </c>
      <c r="C1017" s="5">
        <v>75</v>
      </c>
      <c r="D1017" s="5">
        <v>54</v>
      </c>
      <c r="E1017" s="5">
        <v>38</v>
      </c>
      <c r="H1017"/>
    </row>
    <row r="1018" spans="1:8" x14ac:dyDescent="0.25">
      <c r="A1018" s="4">
        <v>43395</v>
      </c>
      <c r="B1018" s="12">
        <v>14119.133333333333</v>
      </c>
      <c r="C1018" s="5">
        <v>82</v>
      </c>
      <c r="D1018" s="5">
        <v>186</v>
      </c>
      <c r="E1018" s="5">
        <v>48</v>
      </c>
      <c r="H1018"/>
    </row>
    <row r="1019" spans="1:8" x14ac:dyDescent="0.25">
      <c r="A1019" s="4">
        <v>43430</v>
      </c>
      <c r="B1019" s="12">
        <v>10083.533333333333</v>
      </c>
      <c r="C1019" s="5">
        <v>58</v>
      </c>
      <c r="D1019" s="5">
        <v>45</v>
      </c>
      <c r="E1019" s="5">
        <v>60</v>
      </c>
      <c r="H1019"/>
    </row>
    <row r="1020" spans="1:8" x14ac:dyDescent="0.25">
      <c r="A1020" s="4">
        <v>43465</v>
      </c>
      <c r="B1020" s="12">
        <v>11111.266666666668</v>
      </c>
      <c r="C1020" s="5">
        <v>64</v>
      </c>
      <c r="D1020" s="5">
        <v>159</v>
      </c>
      <c r="E1020" s="5">
        <v>20</v>
      </c>
      <c r="H1020"/>
    </row>
    <row r="1021" spans="1:8" x14ac:dyDescent="0.25">
      <c r="A1021" s="4">
        <v>43500</v>
      </c>
      <c r="B1021" s="12">
        <v>14956.266666666668</v>
      </c>
      <c r="C1021" s="5">
        <v>87</v>
      </c>
      <c r="D1021" s="5">
        <v>196</v>
      </c>
      <c r="E1021" s="5">
        <v>84</v>
      </c>
      <c r="H1021"/>
    </row>
    <row r="1022" spans="1:8" x14ac:dyDescent="0.25">
      <c r="A1022" s="4">
        <v>43115</v>
      </c>
      <c r="B1022" s="12">
        <v>14956.6</v>
      </c>
      <c r="C1022" s="5">
        <v>87</v>
      </c>
      <c r="D1022" s="5">
        <v>197</v>
      </c>
      <c r="E1022" s="5">
        <v>90</v>
      </c>
      <c r="H1022"/>
    </row>
    <row r="1023" spans="1:8" x14ac:dyDescent="0.25">
      <c r="A1023" s="4">
        <v>43150</v>
      </c>
      <c r="B1023" s="12">
        <v>10788.4</v>
      </c>
      <c r="C1023" s="5">
        <v>62</v>
      </c>
      <c r="D1023" s="5">
        <v>195</v>
      </c>
      <c r="E1023" s="5">
        <v>56</v>
      </c>
      <c r="H1023"/>
    </row>
    <row r="1024" spans="1:8" x14ac:dyDescent="0.25">
      <c r="A1024" s="4">
        <v>43185</v>
      </c>
      <c r="B1024" s="12">
        <v>10745.666666666666</v>
      </c>
      <c r="C1024" s="5">
        <v>62</v>
      </c>
      <c r="D1024" s="5">
        <v>27</v>
      </c>
      <c r="E1024" s="5">
        <v>68</v>
      </c>
      <c r="H1024"/>
    </row>
    <row r="1025" spans="1:8" x14ac:dyDescent="0.25">
      <c r="A1025" s="4">
        <v>43220</v>
      </c>
      <c r="B1025" s="12">
        <v>9929.7333333333336</v>
      </c>
      <c r="C1025" s="5">
        <v>57</v>
      </c>
      <c r="D1025" s="5">
        <v>95</v>
      </c>
      <c r="E1025" s="5">
        <v>62</v>
      </c>
      <c r="H1025"/>
    </row>
    <row r="1026" spans="1:8" x14ac:dyDescent="0.25">
      <c r="A1026" s="4">
        <v>43255</v>
      </c>
      <c r="B1026" s="12">
        <v>9449.1999999999989</v>
      </c>
      <c r="C1026" s="5">
        <v>54</v>
      </c>
      <c r="D1026" s="5">
        <v>173</v>
      </c>
      <c r="E1026" s="5">
        <v>46</v>
      </c>
      <c r="H1026"/>
    </row>
    <row r="1027" spans="1:8" x14ac:dyDescent="0.25">
      <c r="A1027" s="4">
        <v>43290</v>
      </c>
      <c r="B1027" s="12">
        <v>7280.5999999999995</v>
      </c>
      <c r="C1027" s="5">
        <v>41</v>
      </c>
      <c r="D1027" s="5">
        <v>170</v>
      </c>
      <c r="E1027" s="5">
        <v>12</v>
      </c>
      <c r="H1027"/>
    </row>
    <row r="1028" spans="1:8" x14ac:dyDescent="0.25">
      <c r="A1028" s="4">
        <v>43325</v>
      </c>
      <c r="B1028" s="12">
        <v>12594.266666666668</v>
      </c>
      <c r="C1028" s="5">
        <v>73</v>
      </c>
      <c r="D1028" s="5">
        <v>91</v>
      </c>
      <c r="E1028" s="5">
        <v>34</v>
      </c>
      <c r="H1028"/>
    </row>
    <row r="1029" spans="1:8" x14ac:dyDescent="0.25">
      <c r="A1029" s="4">
        <v>43360</v>
      </c>
      <c r="B1029" s="12">
        <v>12301.199999999999</v>
      </c>
      <c r="C1029" s="5">
        <v>71</v>
      </c>
      <c r="D1029" s="5">
        <v>247</v>
      </c>
      <c r="E1029" s="5">
        <v>42</v>
      </c>
      <c r="H1029"/>
    </row>
    <row r="1030" spans="1:8" x14ac:dyDescent="0.25">
      <c r="A1030" s="4">
        <v>43395</v>
      </c>
      <c r="B1030" s="12">
        <v>7078.8</v>
      </c>
      <c r="C1030" s="5">
        <v>40</v>
      </c>
      <c r="D1030" s="5">
        <v>32</v>
      </c>
      <c r="E1030" s="5">
        <v>18</v>
      </c>
      <c r="H1030"/>
    </row>
    <row r="1031" spans="1:8" x14ac:dyDescent="0.25">
      <c r="A1031" s="4">
        <v>43430</v>
      </c>
      <c r="B1031" s="12">
        <v>13095.4</v>
      </c>
      <c r="C1031" s="5">
        <v>76</v>
      </c>
      <c r="D1031" s="5">
        <v>92</v>
      </c>
      <c r="E1031" s="5">
        <v>60</v>
      </c>
      <c r="H1031"/>
    </row>
    <row r="1032" spans="1:8" x14ac:dyDescent="0.25">
      <c r="A1032" s="4">
        <v>43465</v>
      </c>
      <c r="B1032" s="12">
        <v>10288.933333333332</v>
      </c>
      <c r="C1032" s="5">
        <v>59</v>
      </c>
      <c r="D1032" s="5">
        <v>197</v>
      </c>
      <c r="E1032" s="5">
        <v>62</v>
      </c>
      <c r="H1032"/>
    </row>
    <row r="1033" spans="1:8" x14ac:dyDescent="0.25">
      <c r="A1033" s="4">
        <v>43500</v>
      </c>
      <c r="B1033" s="12">
        <v>14792.333333333334</v>
      </c>
      <c r="C1033" s="5">
        <v>86</v>
      </c>
      <c r="D1033" s="5">
        <v>215</v>
      </c>
      <c r="E1033" s="5">
        <v>18</v>
      </c>
      <c r="H1033"/>
    </row>
    <row r="1034" spans="1:8" x14ac:dyDescent="0.25">
      <c r="A1034" s="4">
        <v>43115</v>
      </c>
      <c r="B1034" s="12">
        <v>8798.9333333333325</v>
      </c>
      <c r="C1034" s="5">
        <v>50</v>
      </c>
      <c r="D1034" s="5">
        <v>240</v>
      </c>
      <c r="E1034" s="5">
        <v>30</v>
      </c>
      <c r="H1034"/>
    </row>
    <row r="1035" spans="1:8" x14ac:dyDescent="0.25">
      <c r="A1035" s="4">
        <v>43150</v>
      </c>
      <c r="B1035" s="12">
        <v>11466.733333333332</v>
      </c>
      <c r="C1035" s="5">
        <v>66</v>
      </c>
      <c r="D1035" s="5">
        <v>242</v>
      </c>
      <c r="E1035" s="5">
        <v>46</v>
      </c>
      <c r="H1035"/>
    </row>
    <row r="1036" spans="1:8" x14ac:dyDescent="0.25">
      <c r="A1036" s="4">
        <v>43185</v>
      </c>
      <c r="B1036" s="12">
        <v>14914.866666666667</v>
      </c>
      <c r="C1036" s="5">
        <v>87</v>
      </c>
      <c r="D1036" s="5">
        <v>42</v>
      </c>
      <c r="E1036" s="5">
        <v>30</v>
      </c>
      <c r="H1036"/>
    </row>
    <row r="1037" spans="1:8" x14ac:dyDescent="0.25">
      <c r="A1037" s="4">
        <v>43220</v>
      </c>
      <c r="B1037" s="12">
        <v>13793.266666666668</v>
      </c>
      <c r="C1037" s="5">
        <v>80</v>
      </c>
      <c r="D1037" s="5">
        <v>214</v>
      </c>
      <c r="E1037" s="5">
        <v>58</v>
      </c>
      <c r="H1037"/>
    </row>
    <row r="1038" spans="1:8" x14ac:dyDescent="0.25">
      <c r="A1038" s="4">
        <v>43255</v>
      </c>
      <c r="B1038" s="12">
        <v>11781.4</v>
      </c>
      <c r="C1038" s="5">
        <v>68</v>
      </c>
      <c r="D1038" s="5">
        <v>165</v>
      </c>
      <c r="E1038" s="5">
        <v>78</v>
      </c>
      <c r="H1038"/>
    </row>
    <row r="1039" spans="1:8" x14ac:dyDescent="0.25">
      <c r="A1039" s="4">
        <v>43290</v>
      </c>
      <c r="B1039" s="12">
        <v>9624.1999999999989</v>
      </c>
      <c r="C1039" s="5">
        <v>55</v>
      </c>
      <c r="D1039" s="5">
        <v>204</v>
      </c>
      <c r="E1039" s="5">
        <v>60</v>
      </c>
      <c r="H1039"/>
    </row>
    <row r="1040" spans="1:8" x14ac:dyDescent="0.25">
      <c r="A1040" s="4">
        <v>43325</v>
      </c>
      <c r="B1040" s="12">
        <v>15456.6</v>
      </c>
      <c r="C1040" s="5">
        <v>90</v>
      </c>
      <c r="D1040" s="5">
        <v>197</v>
      </c>
      <c r="E1040" s="5">
        <v>90</v>
      </c>
      <c r="H1040"/>
    </row>
    <row r="1041" spans="1:8" x14ac:dyDescent="0.25">
      <c r="A1041" s="4">
        <v>43360</v>
      </c>
      <c r="B1041" s="12">
        <v>11925.533333333333</v>
      </c>
      <c r="C1041" s="5">
        <v>69</v>
      </c>
      <c r="D1041" s="5">
        <v>85</v>
      </c>
      <c r="E1041" s="5">
        <v>14</v>
      </c>
      <c r="H1041"/>
    </row>
    <row r="1042" spans="1:8" x14ac:dyDescent="0.25">
      <c r="A1042" s="4">
        <v>43395</v>
      </c>
      <c r="B1042" s="12">
        <v>11912</v>
      </c>
      <c r="C1042" s="5">
        <v>69</v>
      </c>
      <c r="D1042" s="5">
        <v>22</v>
      </c>
      <c r="E1042" s="5">
        <v>96</v>
      </c>
      <c r="H1042"/>
    </row>
    <row r="1043" spans="1:8" x14ac:dyDescent="0.25">
      <c r="A1043" s="4">
        <v>43430</v>
      </c>
      <c r="B1043" s="12">
        <v>15100.800000000001</v>
      </c>
      <c r="C1043" s="5">
        <v>88</v>
      </c>
      <c r="D1043" s="5">
        <v>115</v>
      </c>
      <c r="E1043" s="5">
        <v>46</v>
      </c>
      <c r="H1043"/>
    </row>
    <row r="1044" spans="1:8" x14ac:dyDescent="0.25">
      <c r="A1044" s="4">
        <v>43465</v>
      </c>
      <c r="B1044" s="12">
        <v>7413.666666666667</v>
      </c>
      <c r="C1044" s="5">
        <v>42</v>
      </c>
      <c r="D1044" s="5">
        <v>36</v>
      </c>
      <c r="E1044" s="5">
        <v>34</v>
      </c>
      <c r="H1044"/>
    </row>
    <row r="1045" spans="1:8" x14ac:dyDescent="0.25">
      <c r="A1045" s="4">
        <v>43500</v>
      </c>
      <c r="B1045" s="12">
        <v>8585.4</v>
      </c>
      <c r="C1045" s="5">
        <v>49</v>
      </c>
      <c r="D1045" s="5">
        <v>49</v>
      </c>
      <c r="E1045" s="5">
        <v>86</v>
      </c>
      <c r="H1045"/>
    </row>
    <row r="1046" spans="1:8" x14ac:dyDescent="0.25">
      <c r="A1046" s="4">
        <v>43115</v>
      </c>
      <c r="B1046" s="12">
        <v>11102.533333333333</v>
      </c>
      <c r="C1046" s="5">
        <v>64</v>
      </c>
      <c r="D1046" s="5">
        <v>124</v>
      </c>
      <c r="E1046" s="5">
        <v>24</v>
      </c>
      <c r="H1046"/>
    </row>
    <row r="1047" spans="1:8" x14ac:dyDescent="0.25">
      <c r="A1047" s="4">
        <v>43150</v>
      </c>
      <c r="B1047" s="12">
        <v>12598.866666666667</v>
      </c>
      <c r="C1047" s="5">
        <v>73</v>
      </c>
      <c r="D1047" s="5">
        <v>102</v>
      </c>
      <c r="E1047" s="5">
        <v>88</v>
      </c>
      <c r="H1047"/>
    </row>
    <row r="1048" spans="1:8" x14ac:dyDescent="0.25">
      <c r="A1048" s="4">
        <v>43185</v>
      </c>
      <c r="B1048" s="12">
        <v>13914</v>
      </c>
      <c r="C1048" s="5">
        <v>81</v>
      </c>
      <c r="D1048" s="5">
        <v>35</v>
      </c>
      <c r="E1048" s="5">
        <v>52</v>
      </c>
      <c r="H1048"/>
    </row>
    <row r="1049" spans="1:8" x14ac:dyDescent="0.25">
      <c r="A1049" s="4">
        <v>43220</v>
      </c>
      <c r="B1049" s="12">
        <v>13601.466666666667</v>
      </c>
      <c r="C1049" s="5">
        <v>79</v>
      </c>
      <c r="D1049" s="5">
        <v>118</v>
      </c>
      <c r="E1049" s="5">
        <v>38</v>
      </c>
      <c r="H1049"/>
    </row>
    <row r="1050" spans="1:8" x14ac:dyDescent="0.25">
      <c r="A1050" s="4">
        <v>43255</v>
      </c>
      <c r="B1050" s="12">
        <v>16455.466666666667</v>
      </c>
      <c r="C1050" s="5">
        <v>96</v>
      </c>
      <c r="D1050" s="5">
        <v>201</v>
      </c>
      <c r="E1050" s="5">
        <v>20</v>
      </c>
      <c r="H1050"/>
    </row>
    <row r="1051" spans="1:8" x14ac:dyDescent="0.25">
      <c r="A1051" s="4">
        <v>43290</v>
      </c>
      <c r="B1051" s="12">
        <v>8092.1333333333341</v>
      </c>
      <c r="C1051" s="5">
        <v>46</v>
      </c>
      <c r="D1051" s="5">
        <v>79</v>
      </c>
      <c r="E1051" s="5">
        <v>58</v>
      </c>
      <c r="H1051"/>
    </row>
    <row r="1052" spans="1:8" x14ac:dyDescent="0.25">
      <c r="A1052" s="4">
        <v>43325</v>
      </c>
      <c r="B1052" s="12">
        <v>9438.3333333333339</v>
      </c>
      <c r="C1052" s="5">
        <v>54</v>
      </c>
      <c r="D1052" s="5">
        <v>130</v>
      </c>
      <c r="E1052" s="5">
        <v>54</v>
      </c>
      <c r="H1052"/>
    </row>
    <row r="1053" spans="1:8" x14ac:dyDescent="0.25">
      <c r="A1053" s="4">
        <v>43360</v>
      </c>
      <c r="B1053" s="12">
        <v>15608</v>
      </c>
      <c r="C1053" s="5">
        <v>91</v>
      </c>
      <c r="D1053" s="5">
        <v>143</v>
      </c>
      <c r="E1053" s="5">
        <v>40</v>
      </c>
      <c r="H1053"/>
    </row>
    <row r="1054" spans="1:8" x14ac:dyDescent="0.25">
      <c r="A1054" s="4">
        <v>43395</v>
      </c>
      <c r="B1054" s="12">
        <v>14633.6</v>
      </c>
      <c r="C1054" s="5">
        <v>85</v>
      </c>
      <c r="D1054" s="5">
        <v>239</v>
      </c>
      <c r="E1054" s="5">
        <v>72</v>
      </c>
      <c r="H1054"/>
    </row>
    <row r="1055" spans="1:8" x14ac:dyDescent="0.25">
      <c r="A1055" s="4">
        <v>43430</v>
      </c>
      <c r="B1055" s="12">
        <v>9788.6</v>
      </c>
      <c r="C1055" s="5">
        <v>56</v>
      </c>
      <c r="D1055" s="5">
        <v>196</v>
      </c>
      <c r="E1055" s="5">
        <v>56</v>
      </c>
      <c r="H1055"/>
    </row>
    <row r="1056" spans="1:8" x14ac:dyDescent="0.25">
      <c r="A1056" s="4">
        <v>43465</v>
      </c>
      <c r="B1056" s="12">
        <v>15628.733333333332</v>
      </c>
      <c r="C1056" s="5">
        <v>91</v>
      </c>
      <c r="D1056" s="5">
        <v>222</v>
      </c>
      <c r="E1056" s="5">
        <v>58</v>
      </c>
      <c r="H1056"/>
    </row>
    <row r="1057" spans="1:8" x14ac:dyDescent="0.25">
      <c r="A1057" s="4">
        <v>43500</v>
      </c>
      <c r="B1057" s="12">
        <v>15127.800000000001</v>
      </c>
      <c r="C1057" s="5">
        <v>88</v>
      </c>
      <c r="D1057" s="5">
        <v>214</v>
      </c>
      <c r="E1057" s="5">
        <v>92</v>
      </c>
      <c r="H1057"/>
    </row>
    <row r="1058" spans="1:8" x14ac:dyDescent="0.25">
      <c r="A1058" s="4">
        <v>43115</v>
      </c>
      <c r="B1058" s="12">
        <v>13937.533333333333</v>
      </c>
      <c r="C1058" s="5">
        <v>81</v>
      </c>
      <c r="D1058" s="5">
        <v>127</v>
      </c>
      <c r="E1058" s="5">
        <v>52</v>
      </c>
      <c r="H1058"/>
    </row>
    <row r="1059" spans="1:8" x14ac:dyDescent="0.25">
      <c r="A1059" s="4">
        <v>43150</v>
      </c>
      <c r="B1059" s="12">
        <v>9252.7333333333336</v>
      </c>
      <c r="C1059" s="5">
        <v>53</v>
      </c>
      <c r="D1059" s="5">
        <v>60</v>
      </c>
      <c r="E1059" s="5">
        <v>26</v>
      </c>
      <c r="H1059"/>
    </row>
    <row r="1060" spans="1:8" x14ac:dyDescent="0.25">
      <c r="A1060" s="4">
        <v>43185</v>
      </c>
      <c r="B1060" s="12">
        <v>12762.800000000001</v>
      </c>
      <c r="C1060" s="5">
        <v>74</v>
      </c>
      <c r="D1060" s="5">
        <v>91</v>
      </c>
      <c r="E1060" s="5">
        <v>90</v>
      </c>
      <c r="H1060"/>
    </row>
    <row r="1061" spans="1:8" x14ac:dyDescent="0.25">
      <c r="A1061" s="4">
        <v>43220</v>
      </c>
      <c r="B1061" s="12">
        <v>11598.266666666668</v>
      </c>
      <c r="C1061" s="5">
        <v>67</v>
      </c>
      <c r="D1061" s="5">
        <v>101</v>
      </c>
      <c r="E1061" s="5">
        <v>76</v>
      </c>
      <c r="H1061"/>
    </row>
    <row r="1062" spans="1:8" x14ac:dyDescent="0.25">
      <c r="A1062" s="4">
        <v>43255</v>
      </c>
      <c r="B1062" s="12">
        <v>10633.066666666668</v>
      </c>
      <c r="C1062" s="5">
        <v>61</v>
      </c>
      <c r="D1062" s="5">
        <v>240</v>
      </c>
      <c r="E1062" s="5">
        <v>54</v>
      </c>
      <c r="H1062"/>
    </row>
    <row r="1063" spans="1:8" x14ac:dyDescent="0.25">
      <c r="A1063" s="4">
        <v>43290</v>
      </c>
      <c r="B1063" s="12">
        <v>13305.4</v>
      </c>
      <c r="C1063" s="5">
        <v>77</v>
      </c>
      <c r="D1063" s="5">
        <v>257</v>
      </c>
      <c r="E1063" s="5">
        <v>86</v>
      </c>
      <c r="H1063"/>
    </row>
    <row r="1064" spans="1:8" x14ac:dyDescent="0.25">
      <c r="A1064" s="4">
        <v>43325</v>
      </c>
      <c r="B1064" s="12">
        <v>14302.199999999999</v>
      </c>
      <c r="C1064" s="5">
        <v>83</v>
      </c>
      <c r="D1064" s="5">
        <v>245</v>
      </c>
      <c r="E1064" s="5">
        <v>88</v>
      </c>
      <c r="H1064"/>
    </row>
    <row r="1065" spans="1:8" x14ac:dyDescent="0.25">
      <c r="A1065" s="4">
        <v>43360</v>
      </c>
      <c r="B1065" s="12">
        <v>16425.333333333332</v>
      </c>
      <c r="C1065" s="5">
        <v>96</v>
      </c>
      <c r="D1065" s="5">
        <v>78</v>
      </c>
      <c r="E1065" s="5">
        <v>64</v>
      </c>
      <c r="H1065"/>
    </row>
    <row r="1066" spans="1:8" x14ac:dyDescent="0.25">
      <c r="A1066" s="4">
        <v>43395</v>
      </c>
      <c r="B1066" s="12">
        <v>9920.0666666666675</v>
      </c>
      <c r="C1066" s="5">
        <v>57</v>
      </c>
      <c r="D1066" s="5">
        <v>59</v>
      </c>
      <c r="E1066" s="5">
        <v>50</v>
      </c>
      <c r="H1066"/>
    </row>
    <row r="1067" spans="1:8" x14ac:dyDescent="0.25">
      <c r="A1067" s="4">
        <v>43430</v>
      </c>
      <c r="B1067" s="12">
        <v>14917.933333333334</v>
      </c>
      <c r="C1067" s="5">
        <v>87</v>
      </c>
      <c r="D1067" s="5">
        <v>49</v>
      </c>
      <c r="E1067" s="5">
        <v>62</v>
      </c>
      <c r="H1067"/>
    </row>
    <row r="1068" spans="1:8" x14ac:dyDescent="0.25">
      <c r="A1068" s="4">
        <v>43465</v>
      </c>
      <c r="B1068" s="12">
        <v>15926.666666666666</v>
      </c>
      <c r="C1068" s="5">
        <v>93</v>
      </c>
      <c r="D1068" s="5">
        <v>81</v>
      </c>
      <c r="E1068" s="5">
        <v>84</v>
      </c>
      <c r="H1068"/>
    </row>
    <row r="1069" spans="1:8" x14ac:dyDescent="0.25">
      <c r="A1069" s="4">
        <v>43500</v>
      </c>
      <c r="B1069" s="12">
        <v>9590.8666666666668</v>
      </c>
      <c r="C1069" s="5">
        <v>55</v>
      </c>
      <c r="D1069" s="5">
        <v>78</v>
      </c>
      <c r="E1069" s="5">
        <v>32</v>
      </c>
      <c r="H1069"/>
    </row>
    <row r="1070" spans="1:8" x14ac:dyDescent="0.25">
      <c r="A1070" s="4">
        <v>43115</v>
      </c>
      <c r="B1070" s="12">
        <v>10437.4</v>
      </c>
      <c r="C1070" s="5">
        <v>60</v>
      </c>
      <c r="D1070" s="5">
        <v>124</v>
      </c>
      <c r="E1070" s="5">
        <v>72</v>
      </c>
      <c r="H1070"/>
    </row>
    <row r="1071" spans="1:8" x14ac:dyDescent="0.25">
      <c r="A1071" s="4">
        <v>43150</v>
      </c>
      <c r="B1071" s="12">
        <v>16447.733333333334</v>
      </c>
      <c r="C1071" s="5">
        <v>96</v>
      </c>
      <c r="D1071" s="5">
        <v>167</v>
      </c>
      <c r="E1071" s="5">
        <v>56</v>
      </c>
      <c r="H1071"/>
    </row>
    <row r="1072" spans="1:8" x14ac:dyDescent="0.25">
      <c r="A1072" s="4">
        <v>43185</v>
      </c>
      <c r="B1072" s="12">
        <v>7262.1333333333341</v>
      </c>
      <c r="C1072" s="5">
        <v>41</v>
      </c>
      <c r="D1072" s="5">
        <v>97</v>
      </c>
      <c r="E1072" s="5">
        <v>18</v>
      </c>
      <c r="H1072"/>
    </row>
    <row r="1073" spans="1:8" x14ac:dyDescent="0.25">
      <c r="A1073" s="4">
        <v>43220</v>
      </c>
      <c r="B1073" s="12">
        <v>12303.133333333333</v>
      </c>
      <c r="C1073" s="5">
        <v>71</v>
      </c>
      <c r="D1073" s="5">
        <v>252</v>
      </c>
      <c r="E1073" s="5">
        <v>64</v>
      </c>
      <c r="H1073"/>
    </row>
    <row r="1074" spans="1:8" x14ac:dyDescent="0.25">
      <c r="A1074" s="4">
        <v>43255</v>
      </c>
      <c r="B1074" s="12">
        <v>8765.6666666666661</v>
      </c>
      <c r="C1074" s="5">
        <v>50</v>
      </c>
      <c r="D1074" s="5">
        <v>106</v>
      </c>
      <c r="E1074" s="5">
        <v>56</v>
      </c>
      <c r="H1074"/>
    </row>
    <row r="1075" spans="1:8" x14ac:dyDescent="0.25">
      <c r="A1075" s="4">
        <v>43290</v>
      </c>
      <c r="B1075" s="12">
        <v>16962.533333333333</v>
      </c>
      <c r="C1075" s="5">
        <v>99</v>
      </c>
      <c r="D1075" s="5">
        <v>224</v>
      </c>
      <c r="E1075" s="5">
        <v>56</v>
      </c>
      <c r="H1075"/>
    </row>
    <row r="1076" spans="1:8" x14ac:dyDescent="0.25">
      <c r="A1076" s="4">
        <v>43325</v>
      </c>
      <c r="B1076" s="12">
        <v>12426</v>
      </c>
      <c r="C1076" s="5">
        <v>72</v>
      </c>
      <c r="D1076" s="5">
        <v>83</v>
      </c>
      <c r="E1076" s="5">
        <v>42</v>
      </c>
      <c r="H1076"/>
    </row>
    <row r="1077" spans="1:8" x14ac:dyDescent="0.25">
      <c r="A1077" s="4">
        <v>43360</v>
      </c>
      <c r="B1077" s="12">
        <v>8607.4</v>
      </c>
      <c r="C1077" s="5">
        <v>49</v>
      </c>
      <c r="D1077" s="5">
        <v>138</v>
      </c>
      <c r="E1077" s="5">
        <v>62</v>
      </c>
      <c r="H1077"/>
    </row>
    <row r="1078" spans="1:8" x14ac:dyDescent="0.25">
      <c r="A1078" s="4">
        <v>43395</v>
      </c>
      <c r="B1078" s="12">
        <v>8757.5333333333328</v>
      </c>
      <c r="C1078" s="5">
        <v>50</v>
      </c>
      <c r="D1078" s="5">
        <v>75</v>
      </c>
      <c r="E1078" s="5">
        <v>54</v>
      </c>
      <c r="H1078"/>
    </row>
    <row r="1079" spans="1:8" x14ac:dyDescent="0.25">
      <c r="A1079" s="4">
        <v>43430</v>
      </c>
      <c r="B1079" s="12">
        <v>7797.666666666667</v>
      </c>
      <c r="C1079" s="5">
        <v>44</v>
      </c>
      <c r="D1079" s="5">
        <v>231</v>
      </c>
      <c r="E1079" s="5">
        <v>60</v>
      </c>
      <c r="H1079"/>
    </row>
    <row r="1080" spans="1:8" x14ac:dyDescent="0.25">
      <c r="A1080" s="4">
        <v>43465</v>
      </c>
      <c r="B1080" s="12">
        <v>15800.4</v>
      </c>
      <c r="C1080" s="5">
        <v>92</v>
      </c>
      <c r="D1080" s="5">
        <v>247</v>
      </c>
      <c r="E1080" s="5">
        <v>18</v>
      </c>
      <c r="H1080"/>
    </row>
    <row r="1081" spans="1:8" x14ac:dyDescent="0.25">
      <c r="A1081" s="4">
        <v>43500</v>
      </c>
      <c r="B1081" s="12">
        <v>15415.466666666667</v>
      </c>
      <c r="C1081" s="5">
        <v>90</v>
      </c>
      <c r="D1081" s="5">
        <v>35</v>
      </c>
      <c r="E1081" s="5">
        <v>98</v>
      </c>
      <c r="H1081"/>
    </row>
    <row r="1082" spans="1:8" x14ac:dyDescent="0.25">
      <c r="A1082" s="4">
        <v>43115</v>
      </c>
      <c r="B1082" s="12">
        <v>16965.2</v>
      </c>
      <c r="C1082" s="5">
        <v>99</v>
      </c>
      <c r="D1082" s="5">
        <v>233</v>
      </c>
      <c r="E1082" s="5">
        <v>66</v>
      </c>
      <c r="H1082"/>
    </row>
    <row r="1083" spans="1:8" x14ac:dyDescent="0.25">
      <c r="A1083" s="4">
        <v>43150</v>
      </c>
      <c r="B1083" s="12">
        <v>8607.5333333333328</v>
      </c>
      <c r="C1083" s="5">
        <v>49</v>
      </c>
      <c r="D1083" s="5">
        <v>138</v>
      </c>
      <c r="E1083" s="5">
        <v>68</v>
      </c>
      <c r="H1083"/>
    </row>
    <row r="1084" spans="1:8" x14ac:dyDescent="0.25">
      <c r="A1084" s="4">
        <v>43185</v>
      </c>
      <c r="B1084" s="12">
        <v>10301.533333333333</v>
      </c>
      <c r="C1084" s="5">
        <v>59</v>
      </c>
      <c r="D1084" s="5">
        <v>245</v>
      </c>
      <c r="E1084" s="5">
        <v>70</v>
      </c>
      <c r="H1084"/>
    </row>
    <row r="1085" spans="1:8" x14ac:dyDescent="0.25">
      <c r="A1085" s="4">
        <v>43220</v>
      </c>
      <c r="B1085" s="12">
        <v>11301.199999999999</v>
      </c>
      <c r="C1085" s="5">
        <v>65</v>
      </c>
      <c r="D1085" s="5">
        <v>246</v>
      </c>
      <c r="E1085" s="5">
        <v>48</v>
      </c>
      <c r="H1085"/>
    </row>
    <row r="1086" spans="1:8" x14ac:dyDescent="0.25">
      <c r="A1086" s="4">
        <v>43255</v>
      </c>
      <c r="B1086" s="12">
        <v>16766.066666666666</v>
      </c>
      <c r="C1086" s="5">
        <v>98</v>
      </c>
      <c r="D1086" s="5">
        <v>104</v>
      </c>
      <c r="E1086" s="5">
        <v>86</v>
      </c>
      <c r="H1086"/>
    </row>
    <row r="1087" spans="1:8" x14ac:dyDescent="0.25">
      <c r="A1087" s="4">
        <v>43290</v>
      </c>
      <c r="B1087" s="12">
        <v>11750.733333333332</v>
      </c>
      <c r="C1087" s="5">
        <v>68</v>
      </c>
      <c r="D1087" s="5">
        <v>48</v>
      </c>
      <c r="E1087" s="5">
        <v>52</v>
      </c>
      <c r="H1087"/>
    </row>
    <row r="1088" spans="1:8" x14ac:dyDescent="0.25">
      <c r="A1088" s="4">
        <v>43325</v>
      </c>
      <c r="B1088" s="12">
        <v>10446.866666666667</v>
      </c>
      <c r="C1088" s="5">
        <v>60</v>
      </c>
      <c r="D1088" s="5">
        <v>169</v>
      </c>
      <c r="E1088" s="5">
        <v>10</v>
      </c>
      <c r="H1088"/>
    </row>
    <row r="1089" spans="1:8" x14ac:dyDescent="0.25">
      <c r="A1089" s="4">
        <v>43360</v>
      </c>
      <c r="B1089" s="12">
        <v>12918.266666666668</v>
      </c>
      <c r="C1089" s="5">
        <v>75</v>
      </c>
      <c r="D1089" s="5">
        <v>54</v>
      </c>
      <c r="E1089" s="5">
        <v>38</v>
      </c>
      <c r="H1089"/>
    </row>
    <row r="1090" spans="1:8" x14ac:dyDescent="0.25">
      <c r="A1090" s="4">
        <v>43395</v>
      </c>
      <c r="B1090" s="12">
        <v>14119.133333333333</v>
      </c>
      <c r="C1090" s="5">
        <v>82</v>
      </c>
      <c r="D1090" s="5">
        <v>186</v>
      </c>
      <c r="E1090" s="5">
        <v>48</v>
      </c>
      <c r="H1090"/>
    </row>
    <row r="1091" spans="1:8" x14ac:dyDescent="0.25">
      <c r="A1091" s="4">
        <v>43430</v>
      </c>
      <c r="B1091" s="12">
        <v>10083.533333333333</v>
      </c>
      <c r="C1091" s="5">
        <v>58</v>
      </c>
      <c r="D1091" s="5">
        <v>45</v>
      </c>
      <c r="E1091" s="5">
        <v>60</v>
      </c>
      <c r="H1091"/>
    </row>
    <row r="1092" spans="1:8" x14ac:dyDescent="0.25">
      <c r="A1092" s="4">
        <v>43465</v>
      </c>
      <c r="B1092" s="12">
        <v>11111.266666666668</v>
      </c>
      <c r="C1092" s="5">
        <v>64</v>
      </c>
      <c r="D1092" s="5">
        <v>159</v>
      </c>
      <c r="E1092" s="5">
        <v>20</v>
      </c>
      <c r="H1092"/>
    </row>
    <row r="1093" spans="1:8" x14ac:dyDescent="0.25">
      <c r="A1093" s="4">
        <v>43500</v>
      </c>
      <c r="B1093" s="12">
        <v>14956.266666666668</v>
      </c>
      <c r="C1093" s="5">
        <v>87</v>
      </c>
      <c r="D1093" s="5">
        <v>196</v>
      </c>
      <c r="E1093" s="5">
        <v>84</v>
      </c>
      <c r="H1093"/>
    </row>
    <row r="1094" spans="1:8" x14ac:dyDescent="0.25">
      <c r="A1094" s="4">
        <v>43115</v>
      </c>
      <c r="B1094" s="12">
        <v>14956.6</v>
      </c>
      <c r="C1094" s="5">
        <v>87</v>
      </c>
      <c r="D1094" s="5">
        <v>197</v>
      </c>
      <c r="E1094" s="5">
        <v>90</v>
      </c>
      <c r="H1094"/>
    </row>
    <row r="1095" spans="1:8" x14ac:dyDescent="0.25">
      <c r="A1095" s="4">
        <v>43150</v>
      </c>
      <c r="B1095" s="12">
        <v>10788.4</v>
      </c>
      <c r="C1095" s="5">
        <v>62</v>
      </c>
      <c r="D1095" s="5">
        <v>195</v>
      </c>
      <c r="E1095" s="5">
        <v>56</v>
      </c>
      <c r="H1095"/>
    </row>
    <row r="1096" spans="1:8" x14ac:dyDescent="0.25">
      <c r="A1096" s="4">
        <v>43185</v>
      </c>
      <c r="B1096" s="12">
        <v>10745.666666666666</v>
      </c>
      <c r="C1096" s="5">
        <v>62</v>
      </c>
      <c r="D1096" s="5">
        <v>27</v>
      </c>
      <c r="E1096" s="5">
        <v>68</v>
      </c>
      <c r="H1096"/>
    </row>
    <row r="1097" spans="1:8" x14ac:dyDescent="0.25">
      <c r="A1097" s="4">
        <v>43220</v>
      </c>
      <c r="B1097" s="12">
        <v>9929.7333333333336</v>
      </c>
      <c r="C1097" s="5">
        <v>57</v>
      </c>
      <c r="D1097" s="5">
        <v>95</v>
      </c>
      <c r="E1097" s="5">
        <v>62</v>
      </c>
      <c r="H1097"/>
    </row>
    <row r="1098" spans="1:8" x14ac:dyDescent="0.25">
      <c r="A1098" s="4">
        <v>43255</v>
      </c>
      <c r="B1098" s="12">
        <v>9449.1999999999989</v>
      </c>
      <c r="C1098" s="5">
        <v>54</v>
      </c>
      <c r="D1098" s="5">
        <v>173</v>
      </c>
      <c r="E1098" s="5">
        <v>46</v>
      </c>
      <c r="H1098"/>
    </row>
    <row r="1099" spans="1:8" x14ac:dyDescent="0.25">
      <c r="A1099" s="4">
        <v>43290</v>
      </c>
      <c r="B1099" s="12">
        <v>7280.5999999999995</v>
      </c>
      <c r="C1099" s="5">
        <v>41</v>
      </c>
      <c r="D1099" s="5">
        <v>170</v>
      </c>
      <c r="E1099" s="5">
        <v>12</v>
      </c>
      <c r="H1099"/>
    </row>
    <row r="1100" spans="1:8" x14ac:dyDescent="0.25">
      <c r="A1100" s="4">
        <v>43325</v>
      </c>
      <c r="B1100" s="12">
        <v>12594.266666666668</v>
      </c>
      <c r="C1100" s="5">
        <v>73</v>
      </c>
      <c r="D1100" s="5">
        <v>91</v>
      </c>
      <c r="E1100" s="5">
        <v>34</v>
      </c>
      <c r="H1100"/>
    </row>
    <row r="1101" spans="1:8" x14ac:dyDescent="0.25">
      <c r="A1101" s="4">
        <v>43360</v>
      </c>
      <c r="B1101" s="12">
        <v>12301.199999999999</v>
      </c>
      <c r="C1101" s="5">
        <v>71</v>
      </c>
      <c r="D1101" s="5">
        <v>247</v>
      </c>
      <c r="E1101" s="5">
        <v>42</v>
      </c>
      <c r="H1101"/>
    </row>
    <row r="1102" spans="1:8" x14ac:dyDescent="0.25">
      <c r="A1102" s="4">
        <v>43395</v>
      </c>
      <c r="B1102" s="12">
        <v>7078.8</v>
      </c>
      <c r="C1102" s="5">
        <v>40</v>
      </c>
      <c r="D1102" s="5">
        <v>32</v>
      </c>
      <c r="E1102" s="5">
        <v>18</v>
      </c>
      <c r="H1102"/>
    </row>
    <row r="1103" spans="1:8" x14ac:dyDescent="0.25">
      <c r="A1103" s="4">
        <v>43430</v>
      </c>
      <c r="B1103" s="12">
        <v>13095.4</v>
      </c>
      <c r="C1103" s="5">
        <v>76</v>
      </c>
      <c r="D1103" s="5">
        <v>92</v>
      </c>
      <c r="E1103" s="5">
        <v>60</v>
      </c>
      <c r="H1103"/>
    </row>
    <row r="1104" spans="1:8" x14ac:dyDescent="0.25">
      <c r="A1104" s="4">
        <v>43465</v>
      </c>
      <c r="B1104" s="12">
        <v>10288.933333333332</v>
      </c>
      <c r="C1104" s="5">
        <v>59</v>
      </c>
      <c r="D1104" s="5">
        <v>197</v>
      </c>
      <c r="E1104" s="5">
        <v>62</v>
      </c>
      <c r="H1104"/>
    </row>
    <row r="1105" spans="1:8" x14ac:dyDescent="0.25">
      <c r="A1105" s="4">
        <v>43500</v>
      </c>
      <c r="B1105" s="12">
        <v>14792.333333333334</v>
      </c>
      <c r="C1105" s="5">
        <v>86</v>
      </c>
      <c r="D1105" s="5">
        <v>215</v>
      </c>
      <c r="E1105" s="5">
        <v>18</v>
      </c>
      <c r="H1105"/>
    </row>
    <row r="1106" spans="1:8" x14ac:dyDescent="0.25">
      <c r="A1106" s="4">
        <v>43115</v>
      </c>
      <c r="B1106" s="12">
        <v>8798.9333333333325</v>
      </c>
      <c r="C1106" s="5">
        <v>50</v>
      </c>
      <c r="D1106" s="5">
        <v>240</v>
      </c>
      <c r="E1106" s="5">
        <v>30</v>
      </c>
      <c r="H1106"/>
    </row>
    <row r="1107" spans="1:8" x14ac:dyDescent="0.25">
      <c r="A1107" s="4">
        <v>43150</v>
      </c>
      <c r="B1107" s="12">
        <v>11466.733333333332</v>
      </c>
      <c r="C1107" s="5">
        <v>66</v>
      </c>
      <c r="D1107" s="5">
        <v>242</v>
      </c>
      <c r="E1107" s="5">
        <v>46</v>
      </c>
      <c r="H1107"/>
    </row>
    <row r="1108" spans="1:8" x14ac:dyDescent="0.25">
      <c r="A1108" s="4">
        <v>43185</v>
      </c>
      <c r="B1108" s="12">
        <v>14914.866666666667</v>
      </c>
      <c r="C1108" s="5">
        <v>87</v>
      </c>
      <c r="D1108" s="5">
        <v>42</v>
      </c>
      <c r="E1108" s="5">
        <v>30</v>
      </c>
      <c r="H1108"/>
    </row>
    <row r="1109" spans="1:8" x14ac:dyDescent="0.25">
      <c r="A1109" s="4">
        <v>43220</v>
      </c>
      <c r="B1109" s="12">
        <v>13793.266666666668</v>
      </c>
      <c r="C1109" s="5">
        <v>80</v>
      </c>
      <c r="D1109" s="5">
        <v>214</v>
      </c>
      <c r="E1109" s="5">
        <v>58</v>
      </c>
      <c r="H1109"/>
    </row>
    <row r="1110" spans="1:8" x14ac:dyDescent="0.25">
      <c r="A1110" s="4">
        <v>43255</v>
      </c>
      <c r="B1110" s="12">
        <v>11781.4</v>
      </c>
      <c r="C1110" s="5">
        <v>68</v>
      </c>
      <c r="D1110" s="5">
        <v>165</v>
      </c>
      <c r="E1110" s="5">
        <v>78</v>
      </c>
      <c r="H1110"/>
    </row>
    <row r="1111" spans="1:8" x14ac:dyDescent="0.25">
      <c r="A1111" s="4">
        <v>43290</v>
      </c>
      <c r="B1111" s="12">
        <v>9624.1999999999989</v>
      </c>
      <c r="C1111" s="5">
        <v>55</v>
      </c>
      <c r="D1111" s="5">
        <v>204</v>
      </c>
      <c r="E1111" s="5">
        <v>60</v>
      </c>
      <c r="H1111"/>
    </row>
    <row r="1112" spans="1:8" x14ac:dyDescent="0.25">
      <c r="A1112" s="4">
        <v>43325</v>
      </c>
      <c r="B1112" s="12">
        <v>15456.6</v>
      </c>
      <c r="C1112" s="5">
        <v>90</v>
      </c>
      <c r="D1112" s="5">
        <v>197</v>
      </c>
      <c r="E1112" s="5">
        <v>90</v>
      </c>
      <c r="H1112"/>
    </row>
    <row r="1113" spans="1:8" x14ac:dyDescent="0.25">
      <c r="A1113" s="4">
        <v>43360</v>
      </c>
      <c r="B1113" s="12">
        <v>11925.533333333333</v>
      </c>
      <c r="C1113" s="5">
        <v>69</v>
      </c>
      <c r="D1113" s="5">
        <v>85</v>
      </c>
      <c r="E1113" s="5">
        <v>14</v>
      </c>
      <c r="H1113"/>
    </row>
    <row r="1114" spans="1:8" x14ac:dyDescent="0.25">
      <c r="A1114" s="4">
        <v>43395</v>
      </c>
      <c r="B1114" s="12">
        <v>11912</v>
      </c>
      <c r="C1114" s="5">
        <v>69</v>
      </c>
      <c r="D1114" s="5">
        <v>22</v>
      </c>
      <c r="E1114" s="5">
        <v>96</v>
      </c>
      <c r="H1114"/>
    </row>
    <row r="1115" spans="1:8" x14ac:dyDescent="0.25">
      <c r="A1115" s="4">
        <v>43430</v>
      </c>
      <c r="B1115" s="12">
        <v>15100.800000000001</v>
      </c>
      <c r="C1115" s="5">
        <v>88</v>
      </c>
      <c r="D1115" s="5">
        <v>115</v>
      </c>
      <c r="E1115" s="5">
        <v>46</v>
      </c>
      <c r="H1115"/>
    </row>
    <row r="1116" spans="1:8" x14ac:dyDescent="0.25">
      <c r="A1116" s="4">
        <v>43465</v>
      </c>
      <c r="B1116" s="12">
        <v>7413.666666666667</v>
      </c>
      <c r="C1116" s="5">
        <v>42</v>
      </c>
      <c r="D1116" s="5">
        <v>36</v>
      </c>
      <c r="E1116" s="5">
        <v>34</v>
      </c>
      <c r="H1116"/>
    </row>
    <row r="1117" spans="1:8" x14ac:dyDescent="0.25">
      <c r="A1117" s="4">
        <v>43500</v>
      </c>
      <c r="B1117" s="12">
        <v>8585.4</v>
      </c>
      <c r="C1117" s="5">
        <v>49</v>
      </c>
      <c r="D1117" s="5">
        <v>49</v>
      </c>
      <c r="E1117" s="5">
        <v>86</v>
      </c>
      <c r="H1117"/>
    </row>
    <row r="1118" spans="1:8" x14ac:dyDescent="0.25">
      <c r="A1118" s="4">
        <v>43115</v>
      </c>
      <c r="B1118" s="12">
        <v>11102.533333333333</v>
      </c>
      <c r="C1118" s="5">
        <v>64</v>
      </c>
      <c r="D1118" s="5">
        <v>124</v>
      </c>
      <c r="E1118" s="5">
        <v>24</v>
      </c>
      <c r="H1118"/>
    </row>
    <row r="1119" spans="1:8" x14ac:dyDescent="0.25">
      <c r="A1119" s="4">
        <v>43150</v>
      </c>
      <c r="B1119" s="12">
        <v>12598.866666666667</v>
      </c>
      <c r="C1119" s="5">
        <v>73</v>
      </c>
      <c r="D1119" s="5">
        <v>102</v>
      </c>
      <c r="E1119" s="5">
        <v>88</v>
      </c>
      <c r="H1119"/>
    </row>
    <row r="1120" spans="1:8" x14ac:dyDescent="0.25">
      <c r="A1120" s="4">
        <v>43185</v>
      </c>
      <c r="B1120" s="12">
        <v>13914</v>
      </c>
      <c r="C1120" s="5">
        <v>81</v>
      </c>
      <c r="D1120" s="5">
        <v>35</v>
      </c>
      <c r="E1120" s="5">
        <v>52</v>
      </c>
      <c r="H1120"/>
    </row>
    <row r="1121" spans="1:8" x14ac:dyDescent="0.25">
      <c r="A1121" s="4">
        <v>43220</v>
      </c>
      <c r="B1121" s="12">
        <v>13601.466666666667</v>
      </c>
      <c r="C1121" s="5">
        <v>79</v>
      </c>
      <c r="D1121" s="5">
        <v>118</v>
      </c>
      <c r="E1121" s="5">
        <v>38</v>
      </c>
      <c r="H1121"/>
    </row>
    <row r="1122" spans="1:8" x14ac:dyDescent="0.25">
      <c r="A1122" s="4">
        <v>43255</v>
      </c>
      <c r="B1122" s="12">
        <v>16455.466666666667</v>
      </c>
      <c r="C1122" s="5">
        <v>96</v>
      </c>
      <c r="D1122" s="5">
        <v>201</v>
      </c>
      <c r="E1122" s="5">
        <v>20</v>
      </c>
      <c r="H1122"/>
    </row>
    <row r="1123" spans="1:8" x14ac:dyDescent="0.25">
      <c r="A1123" s="4">
        <v>43290</v>
      </c>
      <c r="B1123" s="12">
        <v>8092.1333333333341</v>
      </c>
      <c r="C1123" s="5">
        <v>46</v>
      </c>
      <c r="D1123" s="5">
        <v>79</v>
      </c>
      <c r="E1123" s="5">
        <v>58</v>
      </c>
      <c r="H1123"/>
    </row>
    <row r="1124" spans="1:8" x14ac:dyDescent="0.25">
      <c r="A1124" s="4">
        <v>43325</v>
      </c>
      <c r="B1124" s="12">
        <v>9438.3333333333339</v>
      </c>
      <c r="C1124" s="5">
        <v>54</v>
      </c>
      <c r="D1124" s="5">
        <v>130</v>
      </c>
      <c r="E1124" s="5">
        <v>54</v>
      </c>
      <c r="H1124"/>
    </row>
    <row r="1125" spans="1:8" x14ac:dyDescent="0.25">
      <c r="A1125" s="4">
        <v>43360</v>
      </c>
      <c r="B1125" s="12">
        <v>15608</v>
      </c>
      <c r="C1125" s="5">
        <v>91</v>
      </c>
      <c r="D1125" s="5">
        <v>143</v>
      </c>
      <c r="E1125" s="5">
        <v>40</v>
      </c>
      <c r="H1125"/>
    </row>
    <row r="1126" spans="1:8" x14ac:dyDescent="0.25">
      <c r="A1126" s="4">
        <v>43395</v>
      </c>
      <c r="B1126" s="12">
        <v>14633.6</v>
      </c>
      <c r="C1126" s="5">
        <v>85</v>
      </c>
      <c r="D1126" s="5">
        <v>239</v>
      </c>
      <c r="E1126" s="5">
        <v>72</v>
      </c>
      <c r="H1126"/>
    </row>
    <row r="1127" spans="1:8" x14ac:dyDescent="0.25">
      <c r="A1127" s="4">
        <v>43430</v>
      </c>
      <c r="B1127" s="12">
        <v>9788.6</v>
      </c>
      <c r="C1127" s="5">
        <v>56</v>
      </c>
      <c r="D1127" s="5">
        <v>196</v>
      </c>
      <c r="E1127" s="5">
        <v>56</v>
      </c>
      <c r="H1127"/>
    </row>
    <row r="1128" spans="1:8" x14ac:dyDescent="0.25">
      <c r="A1128" s="4">
        <v>43465</v>
      </c>
      <c r="B1128" s="12">
        <v>15628.733333333332</v>
      </c>
      <c r="C1128" s="5">
        <v>91</v>
      </c>
      <c r="D1128" s="5">
        <v>222</v>
      </c>
      <c r="E1128" s="5">
        <v>58</v>
      </c>
      <c r="H1128"/>
    </row>
    <row r="1129" spans="1:8" x14ac:dyDescent="0.25">
      <c r="A1129" s="4">
        <v>43500</v>
      </c>
      <c r="B1129" s="12">
        <v>15127.800000000001</v>
      </c>
      <c r="C1129" s="5">
        <v>88</v>
      </c>
      <c r="D1129" s="5">
        <v>214</v>
      </c>
      <c r="E1129" s="5">
        <v>92</v>
      </c>
      <c r="H1129"/>
    </row>
    <row r="1130" spans="1:8" x14ac:dyDescent="0.25">
      <c r="A1130" s="4">
        <v>43115</v>
      </c>
      <c r="B1130" s="12">
        <v>13937.533333333333</v>
      </c>
      <c r="C1130" s="5">
        <v>81</v>
      </c>
      <c r="D1130" s="5">
        <v>127</v>
      </c>
      <c r="E1130" s="5">
        <v>52</v>
      </c>
      <c r="H1130"/>
    </row>
    <row r="1131" spans="1:8" x14ac:dyDescent="0.25">
      <c r="A1131" s="4">
        <v>43150</v>
      </c>
      <c r="B1131" s="12">
        <v>9252.7333333333336</v>
      </c>
      <c r="C1131" s="5">
        <v>53</v>
      </c>
      <c r="D1131" s="5">
        <v>60</v>
      </c>
      <c r="E1131" s="5">
        <v>26</v>
      </c>
      <c r="H1131"/>
    </row>
    <row r="1132" spans="1:8" x14ac:dyDescent="0.25">
      <c r="A1132" s="4">
        <v>43185</v>
      </c>
      <c r="B1132" s="12">
        <v>12762.800000000001</v>
      </c>
      <c r="C1132" s="5">
        <v>74</v>
      </c>
      <c r="D1132" s="5">
        <v>91</v>
      </c>
      <c r="E1132" s="5">
        <v>90</v>
      </c>
      <c r="H1132"/>
    </row>
    <row r="1133" spans="1:8" x14ac:dyDescent="0.25">
      <c r="A1133" s="4">
        <v>43220</v>
      </c>
      <c r="B1133" s="12">
        <v>11598.266666666668</v>
      </c>
      <c r="C1133" s="5">
        <v>67</v>
      </c>
      <c r="D1133" s="5">
        <v>101</v>
      </c>
      <c r="E1133" s="5">
        <v>76</v>
      </c>
      <c r="H1133"/>
    </row>
    <row r="1134" spans="1:8" x14ac:dyDescent="0.25">
      <c r="A1134" s="4">
        <v>43255</v>
      </c>
      <c r="B1134" s="12">
        <v>10633.066666666668</v>
      </c>
      <c r="C1134" s="5">
        <v>61</v>
      </c>
      <c r="D1134" s="5">
        <v>240</v>
      </c>
      <c r="E1134" s="5">
        <v>54</v>
      </c>
      <c r="H1134"/>
    </row>
    <row r="1135" spans="1:8" x14ac:dyDescent="0.25">
      <c r="A1135" s="4">
        <v>43290</v>
      </c>
      <c r="B1135" s="12">
        <v>13305.4</v>
      </c>
      <c r="C1135" s="5">
        <v>77</v>
      </c>
      <c r="D1135" s="5">
        <v>257</v>
      </c>
      <c r="E1135" s="5">
        <v>86</v>
      </c>
      <c r="H1135"/>
    </row>
    <row r="1136" spans="1:8" x14ac:dyDescent="0.25">
      <c r="A1136" s="4">
        <v>43325</v>
      </c>
      <c r="B1136" s="12">
        <v>14302.199999999999</v>
      </c>
      <c r="C1136" s="5">
        <v>83</v>
      </c>
      <c r="D1136" s="5">
        <v>245</v>
      </c>
      <c r="E1136" s="5">
        <v>88</v>
      </c>
      <c r="H1136"/>
    </row>
    <row r="1137" spans="1:8" x14ac:dyDescent="0.25">
      <c r="A1137" s="4">
        <v>43360</v>
      </c>
      <c r="B1137" s="12">
        <v>16425.333333333332</v>
      </c>
      <c r="C1137" s="5">
        <v>96</v>
      </c>
      <c r="D1137" s="5">
        <v>78</v>
      </c>
      <c r="E1137" s="5">
        <v>64</v>
      </c>
      <c r="H1137"/>
    </row>
    <row r="1138" spans="1:8" x14ac:dyDescent="0.25">
      <c r="A1138" s="4">
        <v>43395</v>
      </c>
      <c r="B1138" s="12">
        <v>9920.0666666666675</v>
      </c>
      <c r="C1138" s="5">
        <v>57</v>
      </c>
      <c r="D1138" s="5">
        <v>59</v>
      </c>
      <c r="E1138" s="5">
        <v>50</v>
      </c>
      <c r="H1138"/>
    </row>
    <row r="1139" spans="1:8" x14ac:dyDescent="0.25">
      <c r="A1139" s="4">
        <v>43430</v>
      </c>
      <c r="B1139" s="12">
        <v>14917.933333333334</v>
      </c>
      <c r="C1139" s="5">
        <v>87</v>
      </c>
      <c r="D1139" s="5">
        <v>49</v>
      </c>
      <c r="E1139" s="5">
        <v>62</v>
      </c>
      <c r="H1139"/>
    </row>
    <row r="1140" spans="1:8" x14ac:dyDescent="0.25">
      <c r="A1140" s="4">
        <v>43465</v>
      </c>
      <c r="B1140" s="12">
        <v>15926.666666666666</v>
      </c>
      <c r="C1140" s="5">
        <v>93</v>
      </c>
      <c r="D1140" s="5">
        <v>81</v>
      </c>
      <c r="E1140" s="5">
        <v>84</v>
      </c>
      <c r="H1140"/>
    </row>
    <row r="1141" spans="1:8" x14ac:dyDescent="0.25">
      <c r="A1141" s="4">
        <v>43500</v>
      </c>
      <c r="B1141" s="12">
        <v>9590.8666666666668</v>
      </c>
      <c r="C1141" s="5">
        <v>55</v>
      </c>
      <c r="D1141" s="5">
        <v>78</v>
      </c>
      <c r="E1141" s="5">
        <v>32</v>
      </c>
      <c r="H1141"/>
    </row>
    <row r="1142" spans="1:8" x14ac:dyDescent="0.25">
      <c r="A1142" s="4">
        <v>43115</v>
      </c>
      <c r="B1142" s="12">
        <v>10437.4</v>
      </c>
      <c r="C1142" s="5">
        <v>60</v>
      </c>
      <c r="D1142" s="5">
        <v>124</v>
      </c>
      <c r="E1142" s="5">
        <v>72</v>
      </c>
      <c r="H1142"/>
    </row>
    <row r="1143" spans="1:8" x14ac:dyDescent="0.25">
      <c r="A1143" s="4">
        <v>43150</v>
      </c>
      <c r="B1143" s="12">
        <v>16447.733333333334</v>
      </c>
      <c r="C1143" s="5">
        <v>96</v>
      </c>
      <c r="D1143" s="5">
        <v>167</v>
      </c>
      <c r="E1143" s="5">
        <v>56</v>
      </c>
      <c r="H1143"/>
    </row>
    <row r="1144" spans="1:8" x14ac:dyDescent="0.25">
      <c r="A1144" s="4">
        <v>43185</v>
      </c>
      <c r="B1144" s="12">
        <v>7262.1333333333341</v>
      </c>
      <c r="C1144" s="5">
        <v>41</v>
      </c>
      <c r="D1144" s="5">
        <v>97</v>
      </c>
      <c r="E1144" s="5">
        <v>18</v>
      </c>
      <c r="H1144"/>
    </row>
    <row r="1145" spans="1:8" x14ac:dyDescent="0.25">
      <c r="A1145" s="4">
        <v>43220</v>
      </c>
      <c r="B1145" s="12">
        <v>12303.133333333333</v>
      </c>
      <c r="C1145" s="5">
        <v>71</v>
      </c>
      <c r="D1145" s="5">
        <v>252</v>
      </c>
      <c r="E1145" s="5">
        <v>64</v>
      </c>
      <c r="H1145"/>
    </row>
    <row r="1146" spans="1:8" x14ac:dyDescent="0.25">
      <c r="A1146" s="4">
        <v>43255</v>
      </c>
      <c r="B1146" s="12">
        <v>8765.6666666666661</v>
      </c>
      <c r="C1146" s="5">
        <v>50</v>
      </c>
      <c r="D1146" s="5">
        <v>106</v>
      </c>
      <c r="E1146" s="5">
        <v>56</v>
      </c>
      <c r="H1146"/>
    </row>
    <row r="1147" spans="1:8" x14ac:dyDescent="0.25">
      <c r="A1147" s="4">
        <v>43290</v>
      </c>
      <c r="B1147" s="12">
        <v>16962.533333333333</v>
      </c>
      <c r="C1147" s="5">
        <v>99</v>
      </c>
      <c r="D1147" s="5">
        <v>224</v>
      </c>
      <c r="E1147" s="5">
        <v>56</v>
      </c>
      <c r="H1147"/>
    </row>
    <row r="1148" spans="1:8" x14ac:dyDescent="0.25">
      <c r="A1148" s="4">
        <v>43325</v>
      </c>
      <c r="B1148" s="12">
        <v>12426</v>
      </c>
      <c r="C1148" s="5">
        <v>72</v>
      </c>
      <c r="D1148" s="5">
        <v>83</v>
      </c>
      <c r="E1148" s="5">
        <v>42</v>
      </c>
      <c r="H1148"/>
    </row>
    <row r="1149" spans="1:8" x14ac:dyDescent="0.25">
      <c r="A1149" s="4">
        <v>43360</v>
      </c>
      <c r="B1149" s="12">
        <v>8607.4</v>
      </c>
      <c r="C1149" s="5">
        <v>49</v>
      </c>
      <c r="D1149" s="5">
        <v>138</v>
      </c>
      <c r="E1149" s="5">
        <v>62</v>
      </c>
      <c r="H1149"/>
    </row>
    <row r="1150" spans="1:8" x14ac:dyDescent="0.25">
      <c r="A1150" s="4">
        <v>43395</v>
      </c>
      <c r="B1150" s="12">
        <v>8757.5333333333328</v>
      </c>
      <c r="C1150" s="5">
        <v>50</v>
      </c>
      <c r="D1150" s="5">
        <v>75</v>
      </c>
      <c r="E1150" s="5">
        <v>54</v>
      </c>
      <c r="H1150"/>
    </row>
    <row r="1151" spans="1:8" x14ac:dyDescent="0.25">
      <c r="A1151" s="4">
        <v>43430</v>
      </c>
      <c r="B1151" s="12">
        <v>7797.666666666667</v>
      </c>
      <c r="C1151" s="5">
        <v>44</v>
      </c>
      <c r="D1151" s="5">
        <v>231</v>
      </c>
      <c r="E1151" s="5">
        <v>60</v>
      </c>
      <c r="H1151"/>
    </row>
    <row r="1152" spans="1:8" x14ac:dyDescent="0.25">
      <c r="A1152" s="4">
        <v>43465</v>
      </c>
      <c r="B1152" s="12">
        <v>15800.4</v>
      </c>
      <c r="C1152" s="5">
        <v>92</v>
      </c>
      <c r="D1152" s="5">
        <v>247</v>
      </c>
      <c r="E1152" s="5">
        <v>18</v>
      </c>
      <c r="H1152"/>
    </row>
    <row r="1153" spans="1:8" x14ac:dyDescent="0.25">
      <c r="A1153" s="4">
        <v>43500</v>
      </c>
      <c r="B1153" s="12">
        <v>15415.466666666667</v>
      </c>
      <c r="C1153" s="5">
        <v>90</v>
      </c>
      <c r="D1153" s="5">
        <v>35</v>
      </c>
      <c r="E1153" s="5">
        <v>98</v>
      </c>
      <c r="H11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Forecast(Produce)</vt:lpstr>
      <vt:lpstr>Forecast(Meat)</vt:lpstr>
      <vt:lpstr>Forecast(Dairy)</vt:lpstr>
      <vt:lpstr>Forecast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2019-12-04T12:44:41Z</dcterms:modified>
</cp:coreProperties>
</file>