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0D3717F3-1B3E-446A-B5B0-46307E84850E}" xr6:coauthVersionLast="45" xr6:coauthVersionMax="45" xr10:uidLastSave="{00000000-0000-0000-0000-000000000000}"/>
  <bookViews>
    <workbookView xWindow="-120" yWindow="-120" windowWidth="20730" windowHeight="11160" activeTab="2" xr2:uid="{ACAC2632-45A7-4D7F-8E34-B6A774CEE9C7}"/>
  </bookViews>
  <sheets>
    <sheet name="Pivot" sheetId="3" r:id="rId1"/>
    <sheet name="Data" sheetId="1" r:id="rId2"/>
    <sheet name="Dashboard" sheetId="2" r:id="rId3"/>
  </sheet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3" l="1"/>
  <c r="E23" i="3"/>
  <c r="D23" i="3"/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2" i="1"/>
  <c r="P2" i="1"/>
  <c r="Q2" i="1"/>
  <c r="O2" i="1"/>
</calcChain>
</file>

<file path=xl/sharedStrings.xml><?xml version="1.0" encoding="utf-8"?>
<sst xmlns="http://schemas.openxmlformats.org/spreadsheetml/2006/main" count="334" uniqueCount="39">
  <si>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</si>
  <si>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</si>
  <si>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</si>
  <si>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</si>
  <si>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</si>
  <si>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</si>
  <si>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</si>
  <si>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</si>
  <si>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Lamps</t>
  </si>
  <si>
    <t>Cooler</t>
  </si>
  <si>
    <t>Shipped</t>
  </si>
  <si>
    <t>Paid</t>
  </si>
  <si>
    <t>Pending</t>
  </si>
  <si>
    <t>Not Shipped</t>
  </si>
  <si>
    <t>Total</t>
  </si>
  <si>
    <t>Row Labels</t>
  </si>
  <si>
    <t>Grand Total</t>
  </si>
  <si>
    <t>Date</t>
  </si>
  <si>
    <t>Raj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</si>
  <si>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</si>
  <si>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</si>
  <si>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</si>
  <si>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</si>
  <si>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</si>
  <si>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</si>
  <si>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</si>
  <si>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</si>
  <si>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</si>
  <si>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</si>
  <si>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</si>
  <si>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</si>
  <si>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</t>
  </si>
  <si>
    <t xml:space="preserve">Sum of Fan </t>
  </si>
  <si>
    <t>Fan</t>
  </si>
  <si>
    <t>Month</t>
  </si>
  <si>
    <t>Sum of Amount</t>
  </si>
  <si>
    <t>Sum of Lamps</t>
  </si>
  <si>
    <t>Sum of Cooler</t>
  </si>
  <si>
    <t>Sum of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</si>
</sst>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[Book2 - Copy.xlsx]Pivot!PivotTable1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Purchase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716</c:v>
                </c:pt>
                <c:pt idx="1">
                  <c:v>570</c:v>
                </c:pt>
                <c:pt idx="2">
                  <c:v>314</c:v>
                </c:pt>
                <c:pt idx="3">
                  <c:v>439</c:v>
                </c:pt>
                <c:pt idx="4">
                  <c:v>359</c:v>
                </c:pt>
                <c:pt idx="5">
                  <c:v>348</c:v>
                </c:pt>
                <c:pt idx="6">
                  <c:v>304</c:v>
                </c:pt>
                <c:pt idx="7">
                  <c:v>308</c:v>
                </c:pt>
                <c:pt idx="8">
                  <c:v>295</c:v>
                </c:pt>
                <c:pt idx="9">
                  <c:v>423</c:v>
                </c:pt>
                <c:pt idx="10">
                  <c:v>318</c:v>
                </c:pt>
                <c:pt idx="11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2-4B70-B964-402A34A4E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[Book2 - Copy.xlsx]Pivot!PivotTable3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Trend by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38248814788562E-2"/>
          <c:y val="0.13877333041703122"/>
          <c:w val="0.88495985946962108"/>
          <c:h val="0.64792395742198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Pivot!$G$4:$G$16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Pivot!$H$4:$H$16</c:f>
              <c:numCache>
                <c:formatCode>General</c:formatCode>
                <c:ptCount val="12"/>
                <c:pt idx="0">
                  <c:v>716</c:v>
                </c:pt>
                <c:pt idx="1">
                  <c:v>570</c:v>
                </c:pt>
                <c:pt idx="2">
                  <c:v>314</c:v>
                </c:pt>
                <c:pt idx="3">
                  <c:v>439</c:v>
                </c:pt>
                <c:pt idx="4">
                  <c:v>359</c:v>
                </c:pt>
                <c:pt idx="5">
                  <c:v>348</c:v>
                </c:pt>
                <c:pt idx="6">
                  <c:v>304</c:v>
                </c:pt>
                <c:pt idx="7">
                  <c:v>308</c:v>
                </c:pt>
                <c:pt idx="8">
                  <c:v>295</c:v>
                </c:pt>
                <c:pt idx="9">
                  <c:v>423</c:v>
                </c:pt>
                <c:pt idx="10">
                  <c:v>318</c:v>
                </c:pt>
                <c:pt idx="1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3-4FCF-A4C0-23E9F107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869967"/>
        <c:axId val="365465695"/>
      </c:barChart>
      <c:lineChart>
        <c:grouping val="standard"/>
        <c:varyColors val="0"/>
        <c:ser>
          <c:idx val="1"/>
          <c:order val="1"/>
          <c:tx>
            <c:strRef>
              <c:f>Pivot!$I$3</c:f>
              <c:strCache>
                <c:ptCount val="1"/>
                <c:pt idx="0">
                  <c:v>Sum of Fan 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Pivot!$G$4:$G$16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Pivot!$I$4:$I$16</c:f>
              <c:numCache>
                <c:formatCode>General</c:formatCode>
                <c:ptCount val="12"/>
                <c:pt idx="0">
                  <c:v>329</c:v>
                </c:pt>
                <c:pt idx="1">
                  <c:v>173</c:v>
                </c:pt>
                <c:pt idx="2">
                  <c:v>143</c:v>
                </c:pt>
                <c:pt idx="3">
                  <c:v>159</c:v>
                </c:pt>
                <c:pt idx="4">
                  <c:v>106</c:v>
                </c:pt>
                <c:pt idx="5">
                  <c:v>129</c:v>
                </c:pt>
                <c:pt idx="6">
                  <c:v>81</c:v>
                </c:pt>
                <c:pt idx="7">
                  <c:v>82</c:v>
                </c:pt>
                <c:pt idx="8">
                  <c:v>119</c:v>
                </c:pt>
                <c:pt idx="9">
                  <c:v>116</c:v>
                </c:pt>
                <c:pt idx="10">
                  <c:v>104</c:v>
                </c:pt>
                <c:pt idx="1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3-4FCF-A4C0-23E9F1076217}"/>
            </c:ext>
          </c:extLst>
        </c:ser>
        <c:ser>
          <c:idx val="2"/>
          <c:order val="2"/>
          <c:tx>
            <c:strRef>
              <c:f>Pivot!$J$3</c:f>
              <c:strCache>
                <c:ptCount val="1"/>
                <c:pt idx="0">
                  <c:v>Sum of Lamps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Pivot!$G$4:$G$16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Pivot!$J$4:$J$16</c:f>
              <c:numCache>
                <c:formatCode>General</c:formatCode>
                <c:ptCount val="12"/>
                <c:pt idx="0">
                  <c:v>187</c:v>
                </c:pt>
                <c:pt idx="1">
                  <c:v>197</c:v>
                </c:pt>
                <c:pt idx="2">
                  <c:v>94</c:v>
                </c:pt>
                <c:pt idx="3">
                  <c:v>150</c:v>
                </c:pt>
                <c:pt idx="4">
                  <c:v>154</c:v>
                </c:pt>
                <c:pt idx="5">
                  <c:v>102</c:v>
                </c:pt>
                <c:pt idx="6">
                  <c:v>94</c:v>
                </c:pt>
                <c:pt idx="7">
                  <c:v>99</c:v>
                </c:pt>
                <c:pt idx="8">
                  <c:v>127</c:v>
                </c:pt>
                <c:pt idx="9">
                  <c:v>122</c:v>
                </c:pt>
                <c:pt idx="10">
                  <c:v>100</c:v>
                </c:pt>
                <c:pt idx="11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3-4FCF-A4C0-23E9F1076217}"/>
            </c:ext>
          </c:extLst>
        </c:ser>
        <c:ser>
          <c:idx val="3"/>
          <c:order val="3"/>
          <c:tx>
            <c:strRef>
              <c:f>Pivot!$K$3</c:f>
              <c:strCache>
                <c:ptCount val="1"/>
                <c:pt idx="0">
                  <c:v>Sum of Cooler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Pivot!$G$4:$G$16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Pivot!$K$4:$K$16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77</c:v>
                </c:pt>
                <c:pt idx="3">
                  <c:v>130</c:v>
                </c:pt>
                <c:pt idx="4">
                  <c:v>99</c:v>
                </c:pt>
                <c:pt idx="5">
                  <c:v>117</c:v>
                </c:pt>
                <c:pt idx="6">
                  <c:v>129</c:v>
                </c:pt>
                <c:pt idx="7">
                  <c:v>127</c:v>
                </c:pt>
                <c:pt idx="8">
                  <c:v>49</c:v>
                </c:pt>
                <c:pt idx="9">
                  <c:v>185</c:v>
                </c:pt>
                <c:pt idx="10">
                  <c:v>114</c:v>
                </c:pt>
                <c:pt idx="1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3-4FCF-A4C0-23E9F107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55455"/>
        <c:axId val="365439071"/>
      </c:lineChart>
      <c:catAx>
        <c:axId val="274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9071"/>
        <c:crosses val="autoZero"/>
        <c:auto val="1"/>
        <c:lblAlgn val="ctr"/>
        <c:lblOffset val="100"/>
        <c:noMultiLvlLbl val="0"/>
      </c:catAx>
      <c:valAx>
        <c:axId val="3654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5455"/>
        <c:crosses val="autoZero"/>
        <c:crossBetween val="between"/>
      </c:valAx>
      <c:valAx>
        <c:axId val="3654656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69967"/>
        <c:crosses val="max"/>
        <c:crossBetween val="between"/>
      </c:valAx>
      <c:catAx>
        <c:axId val="1304869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546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[Book2 - Copy.xlsx]Pivot!PivotTable2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wise purchase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Pivot!$E$4:$E$16</c:f>
              <c:numCache>
                <c:formatCode>"₹"\ #,##0.00</c:formatCode>
                <c:ptCount val="12"/>
                <c:pt idx="0">
                  <c:v>6085914</c:v>
                </c:pt>
                <c:pt idx="1">
                  <c:v>3575355</c:v>
                </c:pt>
                <c:pt idx="2">
                  <c:v>2176973</c:v>
                </c:pt>
                <c:pt idx="3">
                  <c:v>1939781</c:v>
                </c:pt>
                <c:pt idx="4">
                  <c:v>1778621</c:v>
                </c:pt>
                <c:pt idx="5">
                  <c:v>2292931</c:v>
                </c:pt>
                <c:pt idx="6">
                  <c:v>1428437</c:v>
                </c:pt>
                <c:pt idx="7">
                  <c:v>1314292</c:v>
                </c:pt>
                <c:pt idx="8">
                  <c:v>2398726</c:v>
                </c:pt>
                <c:pt idx="9">
                  <c:v>2817621</c:v>
                </c:pt>
                <c:pt idx="10">
                  <c:v>2327755</c:v>
                </c:pt>
                <c:pt idx="11">
                  <c:v>2815833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D-4B4E-BD36-040E496D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[Book2 - Copy.xlsx]Pivot!PivotTable4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Pivot!$P$3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Pivot!$O$4:$O$6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Pivot!$P$4:$P$6</c:f>
              <c:numCache>
                <c:formatCode>General</c:formatCode>
                <c:ptCount val="2"/>
                <c:pt idx="0">
                  <c:v>21847127</c:v>
                </c:pt>
                <c:pt idx="1">
                  <c:v>9105112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F-4D39-AF1F-74E632717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42-49D1-B944-865E3A71B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42-49D1-B944-865E3A71B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42-49D1-B944-865E3A71BD79}"/>
              </c:ext>
            </c:extLst>
          </c:dPt>
          <c:dLbls>
            <c:dLbl>
              <c:idx val="0"/>
              <c:layout>
                <c:manualLayout>
                  <c:x val="-0.15708019015105629"/>
                  <c:y val="9.09852397482571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2-49D1-B944-865E3A71BD79}"/>
                </c:ext>
              </c:extLst>
            </c:dLbl>
            <c:dLbl>
              <c:idx val="1"/>
              <c:layout>
                <c:manualLayout>
                  <c:x val="3.9904312660218114E-2"/>
                  <c:y val="-0.180636882755246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2-49D1-B944-865E3A71BD79}"/>
                </c:ext>
              </c:extLst>
            </c:dLbl>
            <c:dLbl>
              <c:idx val="2"/>
              <c:layout>
                <c:manualLayout>
                  <c:x val="0.15808894517555935"/>
                  <c:y val="0.101376306456316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42-49D1-B944-865E3A71B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Pivot!$D$22:$F$22</c:f>
              <c:strCache>
                <c:ptCount val="3"/>
                <c:pt idx="0">
                  <c:v>Fan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Pivot!$D$23:$F$23</c:f>
              <c:numCache>
                <c:formatCode>General</c:formatCode>
                <c:ptCount val="3"/>
                <c:pt idx="0">
                  <c:v>1711</c:v>
                </c:pt>
                <c:pt idx="1">
                  <c:v>1620</c:v>
                </c:pt>
                <c:pt idx="2">
                  <c:v>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42-49D1-B944-865E3A71BD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304801</xdr:colOff>
      <xdr:row>14</xdr:row>
      <xdr:rowOff>9526</xdr:rowOff>
    </xdr:from>
    <xdr:to>
      <xdr:col>14</xdr:col>
      <xdr:colOff>123825</xdr:colOff>
      <xdr:row>22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EB10B-C38C-4188-945C-59C20F69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0</xdr:row>
      <xdr:rowOff>0</xdr:rowOff>
    </xdr:from>
    <xdr:to>
      <xdr:col>20</xdr:col>
      <xdr:colOff>314324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F0EC2-25D9-479A-B773-24C75B12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390525</xdr:colOff>
      <xdr:row>13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ECAF3-BE6D-4AAA-81FF-65623F38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97B05-18F0-406C-8F4D-7716F6532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0</xdr:row>
      <xdr:rowOff>0</xdr:rowOff>
    </xdr:from>
    <xdr:to>
      <xdr:col>13</xdr:col>
      <xdr:colOff>238125</xdr:colOff>
      <xdr:row>13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DC01A-1DA4-4034-A0EE-D679060EA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797.641416666665" createdVersion="6" refreshedVersion="6" minRefreshableVersion="3" recordCount="60" xr:uid="{7792E8A0-82EC-4141-BDE3-8499B46C19EC}">
  <cacheSource type="worksheet">
    <worksheetSource ref="A1:M61" sheet="Data"/>
  </cacheSource>
  <cacheFields count="15">
    <cacheField name="Date" numFmtId="165">
      <sharedItems containsSemiMixedTypes="0" containsNonDate="0" containsDate="1" containsString="0" minDate="2018-01-01T00:00:00" maxDate="2019-02-19T00:00:00" count="60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</sharedItems>
      <fieldGroup par="14" base="0">
        <rangePr groupBy="months" startDate="2018-01-01T00:00:00" endDate="2019-02-19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2-2019"/>
        </groupItems>
      </fieldGroup>
    </cacheField>
    <cacheField name="Month" numFmtId="165">
      <sharedItems/>
    </cacheField>
    <cacheField name="Name" numFmtId="0">
      <sharedItems/>
    </cacheField>
    <cacheField name="ID" numFmtId="0">
      <sharedItems containsSemiMixedTypes="0" containsString="0" containsNumber="1" containsInteger="1" minValue="221393" maxValue="221393"/>
    </cacheField>
    <cacheField name="Mobile No" numFmtId="0">
      <sharedItems containsSemiMixedTypes="0" containsString="0" containsNumber="1" containsInteger="1" minValue="943026497" maxValue="943026497"/>
    </cacheField>
    <cacheField name="PO" numFmtId="0">
      <sharedItems containsSemiMixedTypes="0" containsString="0" containsNumber="1" containsInteger="1" minValue="12521" maxValue="98486"/>
    </cacheField>
    <cacheField name="Amount" numFmtId="164">
      <sharedItems containsSemiMixedTypes="0" containsString="0" containsNumber="1" containsInteger="1" minValue="31685" maxValue="994261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5" maxValue="49" count="35">
        <n v="26"/>
        <n v="48"/>
        <n v="42"/>
        <n v="43"/>
        <n v="34"/>
        <n v="35"/>
        <n v="17"/>
        <n v="12"/>
        <n v="46"/>
        <n v="39"/>
        <n v="16"/>
        <n v="31"/>
        <n v="28"/>
        <n v="23"/>
        <n v="44"/>
        <n v="33"/>
        <n v="8"/>
        <n v="10"/>
        <n v="19"/>
        <n v="5"/>
        <n v="41"/>
        <n v="6"/>
        <n v="7"/>
        <n v="18"/>
        <n v="21"/>
        <n v="49"/>
        <n v="9"/>
        <n v="13"/>
        <n v="30"/>
        <n v="27"/>
        <n v="47"/>
        <n v="11"/>
        <n v="38"/>
        <n v="37"/>
        <n v="45"/>
      </sharedItems>
    </cacheField>
    <cacheField name="Lamps" numFmtId="0">
      <sharedItems containsSemiMixedTypes="0" containsString="0" containsNumber="1" containsInteger="1" minValue="5" maxValue="49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37" maxValue="143"/>
    </cacheField>
    <cacheField name="Quarters" numFmtId="0" databaseField="0">
      <fieldGroup base="0">
        <rangePr groupBy="quarters" startDate="2018-01-01T00:00:00" endDate="2019-02-19T00:00:00"/>
        <groupItems count="6">
          <s v="&lt;01-01-2018"/>
          <s v="Qtr1"/>
          <s v="Qtr2"/>
          <s v="Qtr3"/>
          <s v="Qtr4"/>
          <s v="&gt;19-02-2019"/>
        </groupItems>
      </fieldGroup>
    </cacheField>
    <cacheField name="Years" numFmtId="0" databaseField="0">
      <fieldGroup base="0">
        <rangePr groupBy="years" startDate="2018-01-01T00:00:00" endDate="2019-02-19T00:00:00"/>
        <groupItems count="4">
          <s v="&lt;01-01-2018"/>
          <s v="2018"/>
          <s v="2019"/>
          <s v="&gt;19-0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797.645981134257" createdVersion="6" refreshedVersion="6" minRefreshableVersion="3" recordCount="1" xr:uid="{F348E48A-05A0-44CD-8893-D7B262044D83}">
  <cacheSource type="worksheet">
    <worksheetSource ref="O1:Q2" sheet="Data"/>
  </cacheSource>
  <cacheFields count="3">
    <cacheField name="Fan" numFmtId="0">
      <sharedItems containsSemiMixedTypes="0" containsString="0" containsNumber="1" containsInteger="1" minValue="1711" maxValue="1711" count="1">
        <n v="1711"/>
      </sharedItems>
    </cacheField>
    <cacheField name="Lamps" numFmtId="0">
      <sharedItems containsSemiMixedTypes="0" containsString="0" containsNumber="1" containsInteger="1" minValue="1620" maxValue="1620" count="1">
        <n v="1620"/>
      </sharedItems>
    </cacheField>
    <cacheField name="Cooler" numFmtId="0">
      <sharedItems containsSemiMixedTypes="0" containsString="0" containsNumber="1" containsInteger="1" minValue="1534" maxValue="1534" count="1">
        <n v="15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Jan"/>
    <s v="Raj"/>
    <n v="221393"/>
    <n v="943026497"/>
    <n v="97687"/>
    <n v="156777"/>
    <s v="Shipped"/>
    <x v="0"/>
    <x v="0"/>
    <n v="33"/>
    <n v="5"/>
    <n v="64"/>
  </r>
  <r>
    <x v="1"/>
    <s v="Jan"/>
    <s v="Raj"/>
    <n v="221393"/>
    <n v="943026497"/>
    <n v="73161"/>
    <n v="987709"/>
    <s v="Shipped"/>
    <x v="0"/>
    <x v="1"/>
    <n v="6"/>
    <n v="37"/>
    <n v="91"/>
  </r>
  <r>
    <x v="2"/>
    <s v="Jan"/>
    <s v="Raj"/>
    <n v="221393"/>
    <n v="943026497"/>
    <n v="42626"/>
    <n v="703557"/>
    <s v="Shipped"/>
    <x v="0"/>
    <x v="2"/>
    <n v="21"/>
    <n v="15"/>
    <n v="78"/>
  </r>
  <r>
    <x v="3"/>
    <s v="Jan"/>
    <s v="Raj"/>
    <n v="221393"/>
    <n v="943026497"/>
    <n v="34547"/>
    <n v="312210"/>
    <s v="Shipped"/>
    <x v="0"/>
    <x v="0"/>
    <n v="16"/>
    <n v="30"/>
    <n v="72"/>
  </r>
  <r>
    <x v="4"/>
    <s v="Jan"/>
    <s v="Raj"/>
    <n v="221393"/>
    <n v="943026497"/>
    <n v="91995"/>
    <n v="891429"/>
    <s v="Shipped"/>
    <x v="1"/>
    <x v="3"/>
    <n v="27"/>
    <n v="22"/>
    <n v="92"/>
  </r>
  <r>
    <x v="5"/>
    <s v="Feb"/>
    <s v="Raj"/>
    <n v="221393"/>
    <n v="943026497"/>
    <n v="47934"/>
    <n v="750751"/>
    <s v="Not Shipped"/>
    <x v="1"/>
    <x v="4"/>
    <n v="49"/>
    <n v="32"/>
    <n v="115"/>
  </r>
  <r>
    <x v="6"/>
    <s v="Feb"/>
    <s v="Raj"/>
    <n v="221393"/>
    <n v="943026497"/>
    <n v="74414"/>
    <n v="115960"/>
    <s v="Shipped"/>
    <x v="0"/>
    <x v="5"/>
    <n v="28"/>
    <n v="6"/>
    <n v="69"/>
  </r>
  <r>
    <x v="7"/>
    <s v="Feb"/>
    <s v="Raj"/>
    <n v="221393"/>
    <n v="943026497"/>
    <n v="28692"/>
    <n v="739300"/>
    <s v="Shipped"/>
    <x v="0"/>
    <x v="6"/>
    <n v="14"/>
    <n v="23"/>
    <n v="54"/>
  </r>
  <r>
    <x v="8"/>
    <s v="Feb"/>
    <s v="Raj"/>
    <n v="221393"/>
    <n v="943026497"/>
    <n v="48139"/>
    <n v="586177"/>
    <s v="Shipped"/>
    <x v="0"/>
    <x v="7"/>
    <n v="22"/>
    <n v="44"/>
    <n v="78"/>
  </r>
  <r>
    <x v="9"/>
    <s v="Mar"/>
    <s v="Raj"/>
    <n v="221393"/>
    <n v="943026497"/>
    <n v="57142"/>
    <n v="577867"/>
    <s v="Shipped"/>
    <x v="0"/>
    <x v="8"/>
    <n v="5"/>
    <n v="23"/>
    <n v="74"/>
  </r>
  <r>
    <x v="10"/>
    <s v="Mar"/>
    <s v="Raj"/>
    <n v="221393"/>
    <n v="943026497"/>
    <n v="41356"/>
    <n v="573991"/>
    <s v="Shipped"/>
    <x v="0"/>
    <x v="9"/>
    <n v="31"/>
    <n v="12"/>
    <n v="82"/>
  </r>
  <r>
    <x v="11"/>
    <s v="Mar"/>
    <s v="Raj"/>
    <n v="221393"/>
    <n v="943026497"/>
    <n v="32720"/>
    <n v="735615"/>
    <s v="Shipped"/>
    <x v="0"/>
    <x v="2"/>
    <n v="19"/>
    <n v="27"/>
    <n v="88"/>
  </r>
  <r>
    <x v="12"/>
    <s v="Mar"/>
    <s v="Raj"/>
    <n v="221393"/>
    <n v="943026497"/>
    <n v="46125"/>
    <n v="289500"/>
    <s v="Shipped"/>
    <x v="0"/>
    <x v="10"/>
    <n v="39"/>
    <n v="15"/>
    <n v="70"/>
  </r>
  <r>
    <x v="13"/>
    <s v="Apr"/>
    <s v="Raj"/>
    <n v="221393"/>
    <n v="943026497"/>
    <n v="86851"/>
    <n v="173060"/>
    <s v="Shipped"/>
    <x v="1"/>
    <x v="3"/>
    <n v="45"/>
    <n v="24"/>
    <n v="112"/>
  </r>
  <r>
    <x v="14"/>
    <s v="Apr"/>
    <s v="Raj"/>
    <n v="221393"/>
    <n v="943026497"/>
    <n v="65609"/>
    <n v="666220"/>
    <s v="Not Shipped"/>
    <x v="1"/>
    <x v="6"/>
    <n v="7"/>
    <n v="13"/>
    <n v="37"/>
  </r>
  <r>
    <x v="15"/>
    <s v="Apr"/>
    <s v="Raj"/>
    <n v="221393"/>
    <n v="943026497"/>
    <n v="82813"/>
    <n v="291546"/>
    <s v="Shipped"/>
    <x v="0"/>
    <x v="4"/>
    <n v="41"/>
    <n v="29"/>
    <n v="104"/>
  </r>
  <r>
    <x v="16"/>
    <s v="Apr"/>
    <s v="Raj"/>
    <n v="221393"/>
    <n v="943026497"/>
    <n v="98486"/>
    <n v="499403"/>
    <s v="Shipped"/>
    <x v="0"/>
    <x v="4"/>
    <n v="48"/>
    <n v="35"/>
    <n v="117"/>
  </r>
  <r>
    <x v="17"/>
    <s v="Apr"/>
    <s v="Raj"/>
    <n v="221393"/>
    <n v="943026497"/>
    <n v="94972"/>
    <n v="309552"/>
    <s v="Shipped"/>
    <x v="0"/>
    <x v="11"/>
    <n v="9"/>
    <n v="29"/>
    <n v="69"/>
  </r>
  <r>
    <x v="18"/>
    <s v="May"/>
    <s v="Raj"/>
    <n v="221393"/>
    <n v="943026497"/>
    <n v="92790"/>
    <n v="44333"/>
    <s v="Shipped"/>
    <x v="0"/>
    <x v="12"/>
    <n v="18"/>
    <n v="49"/>
    <n v="95"/>
  </r>
  <r>
    <x v="19"/>
    <s v="May"/>
    <s v="Raj"/>
    <n v="221393"/>
    <n v="943026497"/>
    <n v="38291"/>
    <n v="666288"/>
    <s v="Shipped"/>
    <x v="0"/>
    <x v="13"/>
    <n v="41"/>
    <n v="13"/>
    <n v="77"/>
  </r>
  <r>
    <x v="20"/>
    <s v="May"/>
    <s v="Raj"/>
    <n v="221393"/>
    <n v="943026497"/>
    <n v="58816"/>
    <n v="656027"/>
    <s v="Shipped"/>
    <x v="0"/>
    <x v="7"/>
    <n v="48"/>
    <n v="16"/>
    <n v="76"/>
  </r>
  <r>
    <x v="21"/>
    <s v="May"/>
    <s v="Raj"/>
    <n v="221393"/>
    <n v="943026497"/>
    <n v="38411"/>
    <n v="411973"/>
    <s v="Shipped"/>
    <x v="0"/>
    <x v="3"/>
    <n v="47"/>
    <n v="21"/>
    <n v="111"/>
  </r>
  <r>
    <x v="22"/>
    <s v="Jun"/>
    <s v="Raj"/>
    <n v="221393"/>
    <n v="943026497"/>
    <n v="18388"/>
    <n v="938049"/>
    <s v="Shipped"/>
    <x v="1"/>
    <x v="14"/>
    <n v="23"/>
    <n v="39"/>
    <n v="106"/>
  </r>
  <r>
    <x v="23"/>
    <s v="Jun"/>
    <s v="Raj"/>
    <n v="221393"/>
    <n v="943026497"/>
    <n v="41522"/>
    <n v="631874"/>
    <s v="Not Shipped"/>
    <x v="1"/>
    <x v="15"/>
    <n v="28"/>
    <n v="6"/>
    <n v="67"/>
  </r>
  <r>
    <x v="24"/>
    <s v="Jun"/>
    <s v="Raj"/>
    <n v="221393"/>
    <n v="943026497"/>
    <n v="30321"/>
    <n v="393747"/>
    <s v="Shipped"/>
    <x v="0"/>
    <x v="14"/>
    <n v="33"/>
    <n v="23"/>
    <n v="100"/>
  </r>
  <r>
    <x v="25"/>
    <s v="Jun"/>
    <s v="Raj"/>
    <n v="221393"/>
    <n v="943026497"/>
    <n v="90427"/>
    <n v="329261"/>
    <s v="Shipped"/>
    <x v="0"/>
    <x v="16"/>
    <n v="18"/>
    <n v="49"/>
    <n v="75"/>
  </r>
  <r>
    <x v="26"/>
    <s v="Jul"/>
    <s v="Raj"/>
    <n v="221393"/>
    <n v="943026497"/>
    <n v="69800"/>
    <n v="881356"/>
    <s v="Shipped"/>
    <x v="0"/>
    <x v="17"/>
    <n v="21"/>
    <n v="6"/>
    <n v="37"/>
  </r>
  <r>
    <x v="27"/>
    <s v="Jul"/>
    <s v="Raj"/>
    <n v="221393"/>
    <n v="943026497"/>
    <n v="62130"/>
    <n v="127581"/>
    <s v="Shipped"/>
    <x v="0"/>
    <x v="18"/>
    <n v="14"/>
    <n v="30"/>
    <n v="63"/>
  </r>
  <r>
    <x v="28"/>
    <s v="Jul"/>
    <s v="Raj"/>
    <n v="221393"/>
    <n v="943026497"/>
    <n v="53026"/>
    <n v="31685"/>
    <s v="Shipped"/>
    <x v="0"/>
    <x v="19"/>
    <n v="35"/>
    <n v="19"/>
    <n v="59"/>
  </r>
  <r>
    <x v="29"/>
    <s v="Jul"/>
    <s v="Raj"/>
    <n v="221393"/>
    <n v="943026497"/>
    <n v="47377"/>
    <n v="283674"/>
    <s v="Shipped"/>
    <x v="0"/>
    <x v="20"/>
    <n v="6"/>
    <n v="29"/>
    <n v="76"/>
  </r>
  <r>
    <x v="30"/>
    <s v="Jul"/>
    <s v="Raj"/>
    <n v="221393"/>
    <n v="943026497"/>
    <n v="40050"/>
    <n v="104141"/>
    <s v="Shipped"/>
    <x v="0"/>
    <x v="21"/>
    <n v="18"/>
    <n v="45"/>
    <n v="69"/>
  </r>
  <r>
    <x v="31"/>
    <s v="Aug"/>
    <s v="Raj"/>
    <n v="221393"/>
    <n v="943026497"/>
    <n v="41202"/>
    <n v="438015"/>
    <s v="Shipped"/>
    <x v="1"/>
    <x v="0"/>
    <n v="45"/>
    <n v="35"/>
    <n v="106"/>
  </r>
  <r>
    <x v="32"/>
    <s v="Aug"/>
    <s v="Raj"/>
    <n v="221393"/>
    <n v="943026497"/>
    <n v="95152"/>
    <n v="260602"/>
    <s v="Not Shipped"/>
    <x v="1"/>
    <x v="11"/>
    <n v="24"/>
    <n v="45"/>
    <n v="100"/>
  </r>
  <r>
    <x v="33"/>
    <s v="Aug"/>
    <s v="Raj"/>
    <n v="221393"/>
    <n v="943026497"/>
    <n v="73063"/>
    <n v="537899"/>
    <s v="Shipped"/>
    <x v="0"/>
    <x v="22"/>
    <n v="17"/>
    <n v="19"/>
    <n v="43"/>
  </r>
  <r>
    <x v="34"/>
    <s v="Aug"/>
    <s v="Raj"/>
    <n v="221393"/>
    <n v="943026497"/>
    <n v="66914"/>
    <n v="77776"/>
    <s v="Shipped"/>
    <x v="0"/>
    <x v="23"/>
    <n v="13"/>
    <n v="28"/>
    <n v="59"/>
  </r>
  <r>
    <x v="35"/>
    <s v="Sep"/>
    <s v="Raj"/>
    <n v="221393"/>
    <n v="943026497"/>
    <n v="53561"/>
    <n v="764643"/>
    <s v="Shipped"/>
    <x v="0"/>
    <x v="24"/>
    <n v="12"/>
    <n v="15"/>
    <n v="48"/>
  </r>
  <r>
    <x v="36"/>
    <s v="Sep"/>
    <s v="Raj"/>
    <n v="221393"/>
    <n v="943026497"/>
    <n v="58131"/>
    <n v="709893"/>
    <s v="Shipped"/>
    <x v="0"/>
    <x v="3"/>
    <n v="38"/>
    <n v="19"/>
    <n v="100"/>
  </r>
  <r>
    <x v="37"/>
    <s v="Sep"/>
    <s v="Raj"/>
    <n v="221393"/>
    <n v="943026497"/>
    <n v="21097"/>
    <n v="712455"/>
    <s v="Shipped"/>
    <x v="0"/>
    <x v="21"/>
    <n v="32"/>
    <n v="7"/>
    <n v="45"/>
  </r>
  <r>
    <x v="38"/>
    <s v="Sep"/>
    <s v="Raj"/>
    <n v="221393"/>
    <n v="943026497"/>
    <n v="45591"/>
    <n v="211735"/>
    <s v="Shipped"/>
    <x v="0"/>
    <x v="25"/>
    <n v="45"/>
    <n v="8"/>
    <n v="102"/>
  </r>
  <r>
    <x v="39"/>
    <s v="Oct"/>
    <s v="Raj"/>
    <n v="221393"/>
    <n v="943026497"/>
    <n v="29788"/>
    <n v="658088"/>
    <s v="Shipped"/>
    <x v="0"/>
    <x v="26"/>
    <n v="10"/>
    <n v="31"/>
    <n v="50"/>
  </r>
  <r>
    <x v="40"/>
    <s v="Oct"/>
    <s v="Raj"/>
    <n v="221393"/>
    <n v="943026497"/>
    <n v="56888"/>
    <n v="711706"/>
    <s v="Shipped"/>
    <x v="1"/>
    <x v="1"/>
    <n v="28"/>
    <n v="35"/>
    <n v="111"/>
  </r>
  <r>
    <x v="41"/>
    <s v="Oct"/>
    <s v="Raj"/>
    <n v="221393"/>
    <n v="943026497"/>
    <n v="29651"/>
    <n v="994261"/>
    <s v="Not Shipped"/>
    <x v="1"/>
    <x v="27"/>
    <n v="29"/>
    <n v="29"/>
    <n v="71"/>
  </r>
  <r>
    <x v="42"/>
    <s v="Oct"/>
    <s v="Raj"/>
    <n v="221393"/>
    <n v="943026497"/>
    <n v="44346"/>
    <n v="172958"/>
    <s v="Shipped"/>
    <x v="0"/>
    <x v="28"/>
    <n v="22"/>
    <n v="48"/>
    <n v="100"/>
  </r>
  <r>
    <x v="43"/>
    <s v="Oct"/>
    <s v="Raj"/>
    <n v="221393"/>
    <n v="943026497"/>
    <n v="12521"/>
    <n v="280608"/>
    <s v="Shipped"/>
    <x v="0"/>
    <x v="10"/>
    <n v="33"/>
    <n v="42"/>
    <n v="91"/>
  </r>
  <r>
    <x v="44"/>
    <s v="Nov"/>
    <s v="Raj"/>
    <n v="221393"/>
    <n v="943026497"/>
    <n v="51458"/>
    <n v="811454"/>
    <s v="Shipped"/>
    <x v="0"/>
    <x v="16"/>
    <n v="21"/>
    <n v="35"/>
    <n v="64"/>
  </r>
  <r>
    <x v="45"/>
    <s v="Nov"/>
    <s v="Raj"/>
    <n v="221393"/>
    <n v="943026497"/>
    <n v="95595"/>
    <n v="674944"/>
    <s v="Shipped"/>
    <x v="0"/>
    <x v="28"/>
    <n v="21"/>
    <n v="22"/>
    <n v="73"/>
  </r>
  <r>
    <x v="46"/>
    <s v="Nov"/>
    <s v="Raj"/>
    <n v="221393"/>
    <n v="943026497"/>
    <n v="44052"/>
    <n v="678780"/>
    <s v="Shipped"/>
    <x v="0"/>
    <x v="29"/>
    <n v="24"/>
    <n v="34"/>
    <n v="85"/>
  </r>
  <r>
    <x v="47"/>
    <s v="Nov"/>
    <s v="Raj"/>
    <n v="221393"/>
    <n v="943026497"/>
    <n v="26762"/>
    <n v="162577"/>
    <s v="Shipped"/>
    <x v="0"/>
    <x v="9"/>
    <n v="34"/>
    <n v="23"/>
    <n v="96"/>
  </r>
  <r>
    <x v="48"/>
    <s v="Dec"/>
    <s v="Raj"/>
    <n v="221393"/>
    <n v="943026497"/>
    <n v="95810"/>
    <n v="715006"/>
    <s v="Shipped"/>
    <x v="0"/>
    <x v="30"/>
    <n v="47"/>
    <n v="49"/>
    <n v="143"/>
  </r>
  <r>
    <x v="49"/>
    <s v="Dec"/>
    <s v="Raj"/>
    <n v="221393"/>
    <n v="943026497"/>
    <n v="40777"/>
    <n v="890380"/>
    <s v="Shipped"/>
    <x v="1"/>
    <x v="31"/>
    <n v="40"/>
    <n v="27"/>
    <n v="78"/>
  </r>
  <r>
    <x v="50"/>
    <s v="Dec"/>
    <s v="Raj"/>
    <n v="221393"/>
    <n v="943026497"/>
    <n v="90021"/>
    <n v="640725"/>
    <s v="Not Shipped"/>
    <x v="1"/>
    <x v="9"/>
    <n v="34"/>
    <n v="9"/>
    <n v="82"/>
  </r>
  <r>
    <x v="51"/>
    <s v="Dec"/>
    <s v="Raj"/>
    <n v="221393"/>
    <n v="943026497"/>
    <n v="84452"/>
    <n v="100935"/>
    <s v="Shipped"/>
    <x v="0"/>
    <x v="32"/>
    <n v="36"/>
    <n v="5"/>
    <n v="79"/>
  </r>
  <r>
    <x v="52"/>
    <s v="Dec"/>
    <s v="Raj"/>
    <n v="221393"/>
    <n v="943026497"/>
    <n v="14993"/>
    <n v="468787"/>
    <s v="Shipped"/>
    <x v="0"/>
    <x v="5"/>
    <n v="37"/>
    <n v="17"/>
    <n v="89"/>
  </r>
  <r>
    <x v="53"/>
    <s v="Jan"/>
    <s v="Raj"/>
    <n v="221393"/>
    <n v="943026497"/>
    <n v="90712"/>
    <n v="728575"/>
    <s v="Shipped"/>
    <x v="0"/>
    <x v="2"/>
    <n v="20"/>
    <n v="12"/>
    <n v="74"/>
  </r>
  <r>
    <x v="54"/>
    <s v="Jan"/>
    <s v="Raj"/>
    <n v="221393"/>
    <n v="943026497"/>
    <n v="62510"/>
    <n v="468269"/>
    <s v="Shipped"/>
    <x v="0"/>
    <x v="28"/>
    <n v="15"/>
    <n v="34"/>
    <n v="79"/>
  </r>
  <r>
    <x v="55"/>
    <s v="Jan"/>
    <s v="Raj"/>
    <n v="221393"/>
    <n v="943026497"/>
    <n v="92276"/>
    <n v="897654"/>
    <s v="Shipped"/>
    <x v="0"/>
    <x v="5"/>
    <n v="13"/>
    <n v="8"/>
    <n v="56"/>
  </r>
  <r>
    <x v="56"/>
    <s v="Jan"/>
    <s v="Raj"/>
    <n v="221393"/>
    <n v="943026497"/>
    <n v="49240"/>
    <n v="939734"/>
    <s v="Shipped"/>
    <x v="0"/>
    <x v="33"/>
    <n v="36"/>
    <n v="37"/>
    <n v="110"/>
  </r>
  <r>
    <x v="57"/>
    <s v="Feb"/>
    <s v="Raj"/>
    <n v="221393"/>
    <n v="943026497"/>
    <n v="70207"/>
    <n v="265127"/>
    <s v="Shipped"/>
    <x v="0"/>
    <x v="24"/>
    <n v="47"/>
    <n v="43"/>
    <n v="111"/>
  </r>
  <r>
    <x v="58"/>
    <s v="Feb"/>
    <s v="Raj"/>
    <n v="221393"/>
    <n v="943026497"/>
    <n v="80229"/>
    <n v="519093"/>
    <s v="Shipped"/>
    <x v="1"/>
    <x v="26"/>
    <n v="29"/>
    <n v="11"/>
    <n v="49"/>
  </r>
  <r>
    <x v="59"/>
    <s v="Feb"/>
    <s v="Raj"/>
    <n v="221393"/>
    <n v="943026497"/>
    <n v="25736"/>
    <n v="598947"/>
    <s v="Not Shipped"/>
    <x v="1"/>
    <x v="34"/>
    <n v="8"/>
    <n v="41"/>
    <n v="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E89109-3DEA-4B97-BCFE-9D8B703B81ED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U4" firstHeaderRow="0" firstDataRow="1" firstDataCol="0"/>
  <pivotFields count="3"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Fan" fld="0" baseField="0" baseItem="0"/>
    <dataField name="Sum of Lamps" fld="1" baseField="0" baseItem="0"/>
    <dataField name="Sum of Cool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AA91E-0391-4F8A-935F-820EDD015AA8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O3:P6" firstHeaderRow="1" firstDataRow="1" firstDataCol="1"/>
  <pivotFields count="15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DE444-F5FA-4285-8603-5C74DC2F7FDD}" name="PivotTable3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3:K16" firstHeaderRow="0" firstDataRow="1" firstDataCol="1"/>
  <pivotFields count="15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" fld="12" baseField="0" baseItem="0"/>
    <dataField name="Sum of Fan " fld="9" baseField="0" baseItem="0"/>
    <dataField name="Sum of Lamps" fld="10" baseField="0" baseItem="0"/>
    <dataField name="Sum of Cooler" fld="11" baseField="0" baseItem="0"/>
  </dataFields>
  <chartFormats count="12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38DF0-4D0E-448F-9627-7EBEF6D688A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15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2C790-A30B-4D16-922C-A45C7F75283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D3:E16" firstHeaderRow="1" firstDataRow="1" firstDataCol="1"/>
  <pivotFields count="15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0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E0D0-231E-4D33-9213-BFC0FC0A781B}">
  <dimension ref="A3:U23"/>
  <sheetViews>
    <sheetView workbookViewId="0">
      <selection activeCell="S4" sqref="S4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5" bestFit="1" customWidth="1"/>
    <col min="6" max="6" width="5" bestFit="1" customWidth="1"/>
    <col min="7" max="7" width="13.140625" bestFit="1" customWidth="1"/>
    <col min="8" max="8" width="12" bestFit="1" customWidth="1"/>
    <col min="9" max="9" width="11.140625" bestFit="1" customWidth="1"/>
    <col min="10" max="10" width="13.28515625" bestFit="1" customWidth="1"/>
    <col min="11" max="11" width="13.5703125" bestFit="1" customWidth="1"/>
    <col min="12" max="12" width="4.85546875" bestFit="1" customWidth="1"/>
    <col min="13" max="14" width="4" bestFit="1" customWidth="1"/>
    <col min="15" max="15" width="13.140625" bestFit="1" customWidth="1"/>
    <col min="16" max="16" width="14.85546875" bestFit="1" customWidth="1"/>
    <col min="17" max="17" width="4" bestFit="1" customWidth="1"/>
    <col min="18" max="18" width="4.5703125" bestFit="1" customWidth="1"/>
    <col min="19" max="19" width="10.7109375" bestFit="1" customWidth="1"/>
    <col min="20" max="20" width="13.28515625" bestFit="1" customWidth="1"/>
    <col min="21" max="21" width="13.5703125" bestFit="1" customWidth="1"/>
    <col min="22" max="22" width="11.28515625" bestFit="1" customWidth="1"/>
    <col min="23" max="39" width="3" bestFit="1" customWidth="1"/>
    <col min="40" max="40" width="11.28515625" bestFit="1" customWidth="1"/>
  </cols>
  <sheetData>
    <row r="3" spans="1:21" x14ac:dyDescent="0.25">
      <c r="A3" s="2" t="s">
        <v>15</v>
      </c>
      <c r="B3" t="s">
        <v>31</v>
      </c>
      <c r="D3" s="2" t="s">
        <v>15</v>
      </c>
      <c r="E3" t="s">
        <v>35</v>
      </c>
      <c r="G3" s="2" t="s">
        <v>15</v>
      </c>
      <c r="H3" t="s">
        <v>31</v>
      </c>
      <c r="I3" t="s">
        <v>32</v>
      </c>
      <c r="J3" t="s">
        <v>36</v>
      </c>
      <c r="K3" t="s">
        <v>37</v>
      </c>
      <c r="O3" s="2" t="s">
        <v>15</v>
      </c>
      <c r="P3" t="s">
        <v>35</v>
      </c>
      <c r="S3" t="s">
        <v>38</v>
      </c>
      <c r="T3" t="s">
        <v>36</v>
      </c>
      <c r="U3" t="s">
        <v>37</v>
      </c>
    </row>
    <row r="4" spans="1:21" x14ac:dyDescent="0.25">
      <c r="A4" s="5" t="s">
        <v>19</v>
      </c>
      <c r="B4" s="6">
        <v>716</v>
      </c>
      <c r="D4" s="5" t="s">
        <v>19</v>
      </c>
      <c r="E4" s="1">
        <v>6085914</v>
      </c>
      <c r="G4" s="3" t="s">
        <v>19</v>
      </c>
      <c r="H4" s="6">
        <v>716</v>
      </c>
      <c r="I4" s="6">
        <v>329</v>
      </c>
      <c r="J4" s="6">
        <v>187</v>
      </c>
      <c r="K4" s="6">
        <v>200</v>
      </c>
      <c r="O4" s="3" t="s">
        <v>11</v>
      </c>
      <c r="P4" s="6">
        <v>21847127</v>
      </c>
      <c r="S4" s="6">
        <v>1711</v>
      </c>
      <c r="T4" s="6">
        <v>1620</v>
      </c>
      <c r="U4" s="6">
        <v>1534</v>
      </c>
    </row>
    <row r="5" spans="1:21" x14ac:dyDescent="0.25">
      <c r="A5" s="5" t="s">
        <v>20</v>
      </c>
      <c r="B5" s="6">
        <v>570</v>
      </c>
      <c r="D5" s="5" t="s">
        <v>20</v>
      </c>
      <c r="E5" s="1">
        <v>3575355</v>
      </c>
      <c r="G5" s="3" t="s">
        <v>20</v>
      </c>
      <c r="H5" s="6">
        <v>570</v>
      </c>
      <c r="I5" s="6">
        <v>173</v>
      </c>
      <c r="J5" s="6">
        <v>197</v>
      </c>
      <c r="K5" s="6">
        <v>200</v>
      </c>
      <c r="O5" s="3" t="s">
        <v>12</v>
      </c>
      <c r="P5" s="6">
        <v>9105112</v>
      </c>
    </row>
    <row r="6" spans="1:21" x14ac:dyDescent="0.25">
      <c r="A6" s="5" t="s">
        <v>21</v>
      </c>
      <c r="B6" s="6">
        <v>314</v>
      </c>
      <c r="D6" s="5" t="s">
        <v>21</v>
      </c>
      <c r="E6" s="1">
        <v>2176973</v>
      </c>
      <c r="G6" s="3" t="s">
        <v>21</v>
      </c>
      <c r="H6" s="6">
        <v>314</v>
      </c>
      <c r="I6" s="6">
        <v>143</v>
      </c>
      <c r="J6" s="6">
        <v>94</v>
      </c>
      <c r="K6" s="6">
        <v>77</v>
      </c>
      <c r="O6" s="3" t="s">
        <v>16</v>
      </c>
      <c r="P6" s="6">
        <v>30952239</v>
      </c>
    </row>
    <row r="7" spans="1:21" x14ac:dyDescent="0.25">
      <c r="A7" s="5" t="s">
        <v>22</v>
      </c>
      <c r="B7" s="6">
        <v>439</v>
      </c>
      <c r="D7" s="5" t="s">
        <v>22</v>
      </c>
      <c r="E7" s="1">
        <v>1939781</v>
      </c>
      <c r="G7" s="3" t="s">
        <v>22</v>
      </c>
      <c r="H7" s="6">
        <v>439</v>
      </c>
      <c r="I7" s="6">
        <v>159</v>
      </c>
      <c r="J7" s="6">
        <v>150</v>
      </c>
      <c r="K7" s="6">
        <v>130</v>
      </c>
    </row>
    <row r="8" spans="1:21" x14ac:dyDescent="0.25">
      <c r="A8" s="5" t="s">
        <v>23</v>
      </c>
      <c r="B8" s="6">
        <v>359</v>
      </c>
      <c r="D8" s="5" t="s">
        <v>23</v>
      </c>
      <c r="E8" s="1">
        <v>1778621</v>
      </c>
      <c r="G8" s="3" t="s">
        <v>23</v>
      </c>
      <c r="H8" s="6">
        <v>359</v>
      </c>
      <c r="I8" s="6">
        <v>106</v>
      </c>
      <c r="J8" s="6">
        <v>154</v>
      </c>
      <c r="K8" s="6">
        <v>99</v>
      </c>
    </row>
    <row r="9" spans="1:21" x14ac:dyDescent="0.25">
      <c r="A9" s="5" t="s">
        <v>24</v>
      </c>
      <c r="B9" s="6">
        <v>348</v>
      </c>
      <c r="D9" s="5" t="s">
        <v>24</v>
      </c>
      <c r="E9" s="1">
        <v>2292931</v>
      </c>
      <c r="G9" s="3" t="s">
        <v>24</v>
      </c>
      <c r="H9" s="6">
        <v>348</v>
      </c>
      <c r="I9" s="6">
        <v>129</v>
      </c>
      <c r="J9" s="6">
        <v>102</v>
      </c>
      <c r="K9" s="6">
        <v>117</v>
      </c>
    </row>
    <row r="10" spans="1:21" x14ac:dyDescent="0.25">
      <c r="A10" s="5" t="s">
        <v>25</v>
      </c>
      <c r="B10" s="6">
        <v>304</v>
      </c>
      <c r="D10" s="5" t="s">
        <v>25</v>
      </c>
      <c r="E10" s="1">
        <v>1428437</v>
      </c>
      <c r="G10" s="3" t="s">
        <v>25</v>
      </c>
      <c r="H10" s="6">
        <v>304</v>
      </c>
      <c r="I10" s="6">
        <v>81</v>
      </c>
      <c r="J10" s="6">
        <v>94</v>
      </c>
      <c r="K10" s="6">
        <v>129</v>
      </c>
    </row>
    <row r="11" spans="1:21" x14ac:dyDescent="0.25">
      <c r="A11" s="5" t="s">
        <v>26</v>
      </c>
      <c r="B11" s="6">
        <v>308</v>
      </c>
      <c r="D11" s="5" t="s">
        <v>26</v>
      </c>
      <c r="E11" s="1">
        <v>1314292</v>
      </c>
      <c r="G11" s="3" t="s">
        <v>26</v>
      </c>
      <c r="H11" s="6">
        <v>308</v>
      </c>
      <c r="I11" s="6">
        <v>82</v>
      </c>
      <c r="J11" s="6">
        <v>99</v>
      </c>
      <c r="K11" s="6">
        <v>127</v>
      </c>
    </row>
    <row r="12" spans="1:21" x14ac:dyDescent="0.25">
      <c r="A12" s="5" t="s">
        <v>27</v>
      </c>
      <c r="B12" s="6">
        <v>295</v>
      </c>
      <c r="D12" s="5" t="s">
        <v>27</v>
      </c>
      <c r="E12" s="1">
        <v>2398726</v>
      </c>
      <c r="G12" s="3" t="s">
        <v>27</v>
      </c>
      <c r="H12" s="6">
        <v>295</v>
      </c>
      <c r="I12" s="6">
        <v>119</v>
      </c>
      <c r="J12" s="6">
        <v>127</v>
      </c>
      <c r="K12" s="6">
        <v>49</v>
      </c>
    </row>
    <row r="13" spans="1:21" x14ac:dyDescent="0.25">
      <c r="A13" s="5" t="s">
        <v>28</v>
      </c>
      <c r="B13" s="6">
        <v>423</v>
      </c>
      <c r="D13" s="5" t="s">
        <v>28</v>
      </c>
      <c r="E13" s="1">
        <v>2817621</v>
      </c>
      <c r="G13" s="3" t="s">
        <v>28</v>
      </c>
      <c r="H13" s="6">
        <v>423</v>
      </c>
      <c r="I13" s="6">
        <v>116</v>
      </c>
      <c r="J13" s="6">
        <v>122</v>
      </c>
      <c r="K13" s="6">
        <v>185</v>
      </c>
    </row>
    <row r="14" spans="1:21" x14ac:dyDescent="0.25">
      <c r="A14" s="5" t="s">
        <v>29</v>
      </c>
      <c r="B14" s="6">
        <v>318</v>
      </c>
      <c r="D14" s="5" t="s">
        <v>29</v>
      </c>
      <c r="E14" s="1">
        <v>2327755</v>
      </c>
      <c r="G14" s="3" t="s">
        <v>29</v>
      </c>
      <c r="H14" s="6">
        <v>318</v>
      </c>
      <c r="I14" s="6">
        <v>104</v>
      </c>
      <c r="J14" s="6">
        <v>100</v>
      </c>
      <c r="K14" s="6">
        <v>114</v>
      </c>
    </row>
    <row r="15" spans="1:21" x14ac:dyDescent="0.25">
      <c r="A15" s="5" t="s">
        <v>30</v>
      </c>
      <c r="B15" s="6">
        <v>471</v>
      </c>
      <c r="D15" s="5" t="s">
        <v>30</v>
      </c>
      <c r="E15" s="1">
        <v>2815833</v>
      </c>
      <c r="G15" s="3" t="s">
        <v>30</v>
      </c>
      <c r="H15" s="6">
        <v>471</v>
      </c>
      <c r="I15" s="6">
        <v>170</v>
      </c>
      <c r="J15" s="6">
        <v>194</v>
      </c>
      <c r="K15" s="6">
        <v>107</v>
      </c>
    </row>
    <row r="16" spans="1:21" x14ac:dyDescent="0.25">
      <c r="A16" s="5" t="s">
        <v>16</v>
      </c>
      <c r="B16" s="6">
        <v>4865</v>
      </c>
      <c r="D16" s="5" t="s">
        <v>16</v>
      </c>
      <c r="E16" s="1">
        <v>30952239</v>
      </c>
      <c r="G16" s="3" t="s">
        <v>16</v>
      </c>
      <c r="H16" s="6">
        <v>4865</v>
      </c>
      <c r="I16" s="6">
        <v>1711</v>
      </c>
      <c r="J16" s="6">
        <v>1620</v>
      </c>
      <c r="K16" s="6">
        <v>1534</v>
      </c>
    </row>
    <row r="21" spans="1:6" x14ac:dyDescent="0.25">
      <c r="A21" t="s">
        <v>33</v>
      </c>
      <c r="B21" t="s">
        <v>8</v>
      </c>
      <c r="C21" t="s">
        <v>9</v>
      </c>
    </row>
    <row r="22" spans="1:6" x14ac:dyDescent="0.25">
      <c r="D22" t="s">
        <v>33</v>
      </c>
      <c r="E22" t="s">
        <v>8</v>
      </c>
      <c r="F22" t="s">
        <v>9</v>
      </c>
    </row>
    <row r="23" spans="1:6" x14ac:dyDescent="0.25">
      <c r="D23">
        <f>SUMIFS(Data!$J:$J,Data!$C:$C,Data!C2)</f>
        <v>1711</v>
      </c>
      <c r="E23">
        <f>SUMIFS(Data!$K:$K,Data!$C:$C,Data!C2)</f>
        <v>1620</v>
      </c>
      <c r="F23">
        <f>SUMIFS(Data!$L:$L,Data!$C:$C,Data!C2)</f>
        <v>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D67D-B0E9-48DF-8E0B-FF72882A4F82}">
  <dimension ref="A1:V61"/>
  <sheetViews>
    <sheetView workbookViewId="0">
      <selection activeCell="O1" sqref="O1:Q2"/>
    </sheetView>
  </sheetViews>
  <sheetFormatPr defaultRowHeight="15" x14ac:dyDescent="0.25"/>
  <cols>
    <col min="1" max="1" width="10.140625" bestFit="1" customWidth="1"/>
    <col min="2" max="2" width="6.28515625" bestFit="1" customWidth="1"/>
    <col min="3" max="3" width="7" bestFit="1" customWidth="1"/>
    <col min="4" max="5" width="10.28515625" bestFit="1" customWidth="1"/>
    <col min="6" max="6" width="12.28515625" bestFit="1" customWidth="1"/>
    <col min="7" max="7" width="12" bestFit="1" customWidth="1"/>
    <col min="8" max="8" width="8.28515625" bestFit="1" customWidth="1"/>
    <col min="9" max="9" width="4.5703125" bestFit="1" customWidth="1"/>
    <col min="10" max="10" width="6.5703125" bestFit="1" customWidth="1"/>
    <col min="11" max="11" width="6.85546875" bestFit="1" customWidth="1"/>
    <col min="12" max="12" width="5.42578125" bestFit="1" customWidth="1"/>
    <col min="19" max="19" width="6.85546875" bestFit="1" customWidth="1"/>
  </cols>
  <sheetData>
    <row r="1" spans="1:22" x14ac:dyDescent="0.25">
      <c r="A1" t="s">
        <v>17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O1" t="s">
        <v>33</v>
      </c>
      <c r="P1" t="s">
        <v>8</v>
      </c>
      <c r="Q1" t="s">
        <v>9</v>
      </c>
      <c r="S1" t="s">
        <v>34</v>
      </c>
      <c r="T1" t="s">
        <v>33</v>
      </c>
      <c r="U1" t="s">
        <v>8</v>
      </c>
      <c r="V1" t="s">
        <v>9</v>
      </c>
    </row>
    <row r="2" spans="1:22" x14ac:dyDescent="0.25">
      <c r="A2" s="4">
        <v>43101</v>
      </c>
      <c r="B2" s="4" t="s">
        <v>19</v>
      </c>
      <c r="C2" t="s">
        <v>18</v>
      </c>
      <c r="D2">
        <v>221393</v>
      </c>
      <c r="E2">
        <v>943026497</v>
      </c>
      <c r="F2">
        <v>97687</v>
      </c>
      <c r="G2" s="1">
        <v>156777</v>
      </c>
      <c r="H2" t="s">
        <v>10</v>
      </c>
      <c r="I2" t="s">
        <v>11</v>
      </c>
      <c r="J2">
        <v>26</v>
      </c>
      <c r="K2">
        <v>33</v>
      </c>
      <c r="L2">
        <v>50</v>
      </c>
      <c r="M2">
        <v>64</v>
      </c>
      <c r="O2">
        <f>SUMIFS($J:$J,$C:$C,C2)</f>
        <v>1711</v>
      </c>
      <c r="P2">
        <f>SUMIFS($K:$K,$C:$C,C2)</f>
        <v>1620</v>
      </c>
      <c r="Q2">
        <f>SUMIFS($L:$L,$C:$C,C2)</f>
        <v>1579</v>
      </c>
      <c r="S2" s="4" t="s">
        <v>19</v>
      </c>
      <c r="T2">
        <f>SUMIFS($J$2:$J$1048576,$C$2:$C$1048576,$C$2,$B$2:$B$1048576,S2)</f>
        <v>329</v>
      </c>
      <c r="U2">
        <f>SUMIFS($J$2:$J$1048576,$C$2:$C$1048576,$C$2,$B$2:$B$1048576,S2)</f>
        <v>329</v>
      </c>
      <c r="V2">
        <f>SUMIFS($J$2:$J$1048576,$C$2:$C$1048576,$C$2,$B$2:$B$1048576,S2)</f>
        <v>329</v>
      </c>
    </row>
    <row r="3" spans="1:22" x14ac:dyDescent="0.25">
      <c r="A3" s="4">
        <v>43108</v>
      </c>
      <c r="B3" s="4" t="s">
        <v>19</v>
      </c>
      <c r="C3" t="s">
        <v>18</v>
      </c>
      <c r="D3">
        <v>221393</v>
      </c>
      <c r="E3">
        <v>943026497</v>
      </c>
      <c r="F3">
        <v>73161</v>
      </c>
      <c r="G3" s="1">
        <v>987709</v>
      </c>
      <c r="H3" t="s">
        <v>10</v>
      </c>
      <c r="I3" t="s">
        <v>11</v>
      </c>
      <c r="J3">
        <v>48</v>
      </c>
      <c r="K3">
        <v>6</v>
      </c>
      <c r="L3">
        <v>37</v>
      </c>
      <c r="M3">
        <v>91</v>
      </c>
      <c r="S3" s="4" t="s">
        <v>20</v>
      </c>
      <c r="T3">
        <f t="shared" ref="T3:T13" si="0">SUMIFS($J$2:$J$1048576,$C$2:$C$1048576,$C$2,$B$2:$B$1048576,S3)</f>
        <v>173</v>
      </c>
      <c r="U3">
        <f t="shared" ref="U3:U13" si="1">SUMIFS($J$2:$J$1048576,$C$2:$C$1048576,$C$2,$B$2:$B$1048576,S3)</f>
        <v>173</v>
      </c>
      <c r="V3">
        <f t="shared" ref="V3:V13" si="2">SUMIFS($J$2:$J$1048576,$C$2:$C$1048576,$C$2,$B$2:$B$1048576,S3)</f>
        <v>173</v>
      </c>
    </row>
    <row r="4" spans="1:22" x14ac:dyDescent="0.25">
      <c r="A4" s="4">
        <v>43115</v>
      </c>
      <c r="B4" s="4" t="s">
        <v>19</v>
      </c>
      <c r="C4" t="s">
        <v>18</v>
      </c>
      <c r="D4">
        <v>221393</v>
      </c>
      <c r="E4">
        <v>943026497</v>
      </c>
      <c r="F4">
        <v>42626</v>
      </c>
      <c r="G4" s="1">
        <v>703557</v>
      </c>
      <c r="H4" t="s">
        <v>10</v>
      </c>
      <c r="I4" t="s">
        <v>11</v>
      </c>
      <c r="J4">
        <v>42</v>
      </c>
      <c r="K4">
        <v>21</v>
      </c>
      <c r="L4">
        <v>15</v>
      </c>
      <c r="M4">
        <v>78</v>
      </c>
      <c r="S4" s="4" t="s">
        <v>21</v>
      </c>
      <c r="T4">
        <f t="shared" si="0"/>
        <v>143</v>
      </c>
      <c r="U4">
        <f t="shared" si="1"/>
        <v>143</v>
      </c>
      <c r="V4">
        <f t="shared" si="2"/>
        <v>143</v>
      </c>
    </row>
    <row r="5" spans="1:22" x14ac:dyDescent="0.25">
      <c r="A5" s="4">
        <v>43122</v>
      </c>
      <c r="B5" s="4" t="s">
        <v>19</v>
      </c>
      <c r="C5" t="s">
        <v>18</v>
      </c>
      <c r="D5">
        <v>221393</v>
      </c>
      <c r="E5">
        <v>943026497</v>
      </c>
      <c r="F5">
        <v>34547</v>
      </c>
      <c r="G5" s="1">
        <v>312210</v>
      </c>
      <c r="H5" t="s">
        <v>10</v>
      </c>
      <c r="I5" t="s">
        <v>11</v>
      </c>
      <c r="J5">
        <v>26</v>
      </c>
      <c r="K5">
        <v>16</v>
      </c>
      <c r="L5">
        <v>30</v>
      </c>
      <c r="M5">
        <v>72</v>
      </c>
      <c r="S5" s="4" t="s">
        <v>22</v>
      </c>
      <c r="T5">
        <f t="shared" si="0"/>
        <v>159</v>
      </c>
      <c r="U5">
        <f t="shared" si="1"/>
        <v>159</v>
      </c>
      <c r="V5">
        <f t="shared" si="2"/>
        <v>159</v>
      </c>
    </row>
    <row r="6" spans="1:22" x14ac:dyDescent="0.25">
      <c r="A6" s="4">
        <v>43129</v>
      </c>
      <c r="B6" s="4" t="s">
        <v>19</v>
      </c>
      <c r="C6" t="s">
        <v>18</v>
      </c>
      <c r="D6">
        <v>221393</v>
      </c>
      <c r="E6">
        <v>943026497</v>
      </c>
      <c r="F6">
        <v>91995</v>
      </c>
      <c r="G6" s="1">
        <v>891429</v>
      </c>
      <c r="H6" t="s">
        <v>10</v>
      </c>
      <c r="I6" t="s">
        <v>12</v>
      </c>
      <c r="J6">
        <v>43</v>
      </c>
      <c r="K6">
        <v>27</v>
      </c>
      <c r="L6">
        <v>22</v>
      </c>
      <c r="M6">
        <v>92</v>
      </c>
      <c r="S6" s="4" t="s">
        <v>23</v>
      </c>
      <c r="T6">
        <f t="shared" si="0"/>
        <v>106</v>
      </c>
      <c r="U6">
        <f t="shared" si="1"/>
        <v>106</v>
      </c>
      <c r="V6">
        <f t="shared" si="2"/>
        <v>106</v>
      </c>
    </row>
    <row r="7" spans="1:22" x14ac:dyDescent="0.25">
      <c r="A7" s="4">
        <v>43136</v>
      </c>
      <c r="B7" s="4" t="s">
        <v>20</v>
      </c>
      <c r="C7" t="s">
        <v>18</v>
      </c>
      <c r="D7">
        <v>221393</v>
      </c>
      <c r="E7">
        <v>943026497</v>
      </c>
      <c r="F7">
        <v>47934</v>
      </c>
      <c r="G7" s="1">
        <v>750751</v>
      </c>
      <c r="H7" t="s">
        <v>13</v>
      </c>
      <c r="I7" t="s">
        <v>12</v>
      </c>
      <c r="J7">
        <v>34</v>
      </c>
      <c r="K7">
        <v>49</v>
      </c>
      <c r="L7">
        <v>32</v>
      </c>
      <c r="M7">
        <v>115</v>
      </c>
      <c r="S7" s="4" t="s">
        <v>24</v>
      </c>
      <c r="T7">
        <f t="shared" si="0"/>
        <v>129</v>
      </c>
      <c r="U7">
        <f t="shared" si="1"/>
        <v>129</v>
      </c>
      <c r="V7">
        <f t="shared" si="2"/>
        <v>129</v>
      </c>
    </row>
    <row r="8" spans="1:22" x14ac:dyDescent="0.25">
      <c r="A8" s="4">
        <v>43143</v>
      </c>
      <c r="B8" s="4" t="s">
        <v>20</v>
      </c>
      <c r="C8" t="s">
        <v>18</v>
      </c>
      <c r="D8">
        <v>221393</v>
      </c>
      <c r="E8">
        <v>943026497</v>
      </c>
      <c r="F8">
        <v>74414</v>
      </c>
      <c r="G8" s="1">
        <v>115960</v>
      </c>
      <c r="H8" t="s">
        <v>10</v>
      </c>
      <c r="I8" t="s">
        <v>11</v>
      </c>
      <c r="J8">
        <v>35</v>
      </c>
      <c r="K8">
        <v>28</v>
      </c>
      <c r="L8">
        <v>6</v>
      </c>
      <c r="M8">
        <v>69</v>
      </c>
      <c r="S8" s="4" t="s">
        <v>25</v>
      </c>
      <c r="T8">
        <f t="shared" si="0"/>
        <v>81</v>
      </c>
      <c r="U8">
        <f t="shared" si="1"/>
        <v>81</v>
      </c>
      <c r="V8">
        <f t="shared" si="2"/>
        <v>81</v>
      </c>
    </row>
    <row r="9" spans="1:22" x14ac:dyDescent="0.25">
      <c r="A9" s="4">
        <v>43150</v>
      </c>
      <c r="B9" s="4" t="s">
        <v>20</v>
      </c>
      <c r="C9" t="s">
        <v>18</v>
      </c>
      <c r="D9">
        <v>221393</v>
      </c>
      <c r="E9">
        <v>943026497</v>
      </c>
      <c r="F9">
        <v>28692</v>
      </c>
      <c r="G9" s="1">
        <v>739300</v>
      </c>
      <c r="H9" t="s">
        <v>10</v>
      </c>
      <c r="I9" t="s">
        <v>11</v>
      </c>
      <c r="J9">
        <v>17</v>
      </c>
      <c r="K9">
        <v>14</v>
      </c>
      <c r="L9">
        <v>23</v>
      </c>
      <c r="M9">
        <v>54</v>
      </c>
      <c r="S9" s="4" t="s">
        <v>26</v>
      </c>
      <c r="T9">
        <f t="shared" si="0"/>
        <v>82</v>
      </c>
      <c r="U9">
        <f t="shared" si="1"/>
        <v>82</v>
      </c>
      <c r="V9">
        <f t="shared" si="2"/>
        <v>82</v>
      </c>
    </row>
    <row r="10" spans="1:22" x14ac:dyDescent="0.25">
      <c r="A10" s="4">
        <v>43157</v>
      </c>
      <c r="B10" s="4" t="s">
        <v>20</v>
      </c>
      <c r="C10" t="s">
        <v>18</v>
      </c>
      <c r="D10">
        <v>221393</v>
      </c>
      <c r="E10">
        <v>943026497</v>
      </c>
      <c r="F10">
        <v>48139</v>
      </c>
      <c r="G10" s="1">
        <v>586177</v>
      </c>
      <c r="H10" t="s">
        <v>10</v>
      </c>
      <c r="I10" t="s">
        <v>11</v>
      </c>
      <c r="J10">
        <v>12</v>
      </c>
      <c r="K10">
        <v>22</v>
      </c>
      <c r="L10">
        <v>44</v>
      </c>
      <c r="M10">
        <v>78</v>
      </c>
      <c r="S10" s="4" t="s">
        <v>27</v>
      </c>
      <c r="T10">
        <f t="shared" si="0"/>
        <v>119</v>
      </c>
      <c r="U10">
        <f t="shared" si="1"/>
        <v>119</v>
      </c>
      <c r="V10">
        <f t="shared" si="2"/>
        <v>119</v>
      </c>
    </row>
    <row r="11" spans="1:22" x14ac:dyDescent="0.25">
      <c r="A11" s="4">
        <v>43164</v>
      </c>
      <c r="B11" s="4" t="s">
        <v>21</v>
      </c>
      <c r="C11" t="s">
        <v>18</v>
      </c>
      <c r="D11">
        <v>221393</v>
      </c>
      <c r="E11">
        <v>943026497</v>
      </c>
      <c r="F11">
        <v>57142</v>
      </c>
      <c r="G11" s="1">
        <v>577867</v>
      </c>
      <c r="H11" t="s">
        <v>10</v>
      </c>
      <c r="I11" t="s">
        <v>11</v>
      </c>
      <c r="J11">
        <v>46</v>
      </c>
      <c r="K11">
        <v>5</v>
      </c>
      <c r="L11">
        <v>23</v>
      </c>
      <c r="M11">
        <v>74</v>
      </c>
      <c r="S11" s="4" t="s">
        <v>28</v>
      </c>
      <c r="T11">
        <f t="shared" si="0"/>
        <v>116</v>
      </c>
      <c r="U11">
        <f t="shared" si="1"/>
        <v>116</v>
      </c>
      <c r="V11">
        <f t="shared" si="2"/>
        <v>116</v>
      </c>
    </row>
    <row r="12" spans="1:22" x14ac:dyDescent="0.25">
      <c r="A12" s="4">
        <v>43171</v>
      </c>
      <c r="B12" s="4" t="s">
        <v>21</v>
      </c>
      <c r="C12" t="s">
        <v>18</v>
      </c>
      <c r="D12">
        <v>221393</v>
      </c>
      <c r="E12">
        <v>943026497</v>
      </c>
      <c r="F12">
        <v>41356</v>
      </c>
      <c r="G12" s="1">
        <v>573991</v>
      </c>
      <c r="H12" t="s">
        <v>10</v>
      </c>
      <c r="I12" t="s">
        <v>11</v>
      </c>
      <c r="J12">
        <v>39</v>
      </c>
      <c r="K12">
        <v>31</v>
      </c>
      <c r="L12">
        <v>12</v>
      </c>
      <c r="M12">
        <v>82</v>
      </c>
      <c r="S12" s="4" t="s">
        <v>29</v>
      </c>
      <c r="T12">
        <f t="shared" si="0"/>
        <v>104</v>
      </c>
      <c r="U12">
        <f t="shared" si="1"/>
        <v>104</v>
      </c>
      <c r="V12">
        <f t="shared" si="2"/>
        <v>104</v>
      </c>
    </row>
    <row r="13" spans="1:22" x14ac:dyDescent="0.25">
      <c r="A13" s="4">
        <v>43178</v>
      </c>
      <c r="B13" s="4" t="s">
        <v>21</v>
      </c>
      <c r="C13" t="s">
        <v>18</v>
      </c>
      <c r="D13">
        <v>221393</v>
      </c>
      <c r="E13">
        <v>943026497</v>
      </c>
      <c r="F13">
        <v>32720</v>
      </c>
      <c r="G13" s="1">
        <v>735615</v>
      </c>
      <c r="H13" t="s">
        <v>10</v>
      </c>
      <c r="I13" t="s">
        <v>11</v>
      </c>
      <c r="J13">
        <v>42</v>
      </c>
      <c r="K13">
        <v>19</v>
      </c>
      <c r="L13">
        <v>27</v>
      </c>
      <c r="M13">
        <v>88</v>
      </c>
      <c r="S13" s="4" t="s">
        <v>30</v>
      </c>
      <c r="T13">
        <f t="shared" si="0"/>
        <v>170</v>
      </c>
      <c r="U13">
        <f t="shared" si="1"/>
        <v>170</v>
      </c>
      <c r="V13">
        <f t="shared" si="2"/>
        <v>170</v>
      </c>
    </row>
    <row r="14" spans="1:22" x14ac:dyDescent="0.25">
      <c r="A14" s="4">
        <v>43185</v>
      </c>
      <c r="B14" s="4" t="s">
        <v>21</v>
      </c>
      <c r="C14" t="s">
        <v>18</v>
      </c>
      <c r="D14">
        <v>221393</v>
      </c>
      <c r="E14">
        <v>943026497</v>
      </c>
      <c r="F14">
        <v>46125</v>
      </c>
      <c r="G14" s="1">
        <v>289500</v>
      </c>
      <c r="H14" t="s">
        <v>10</v>
      </c>
      <c r="I14" t="s">
        <v>11</v>
      </c>
      <c r="J14">
        <v>16</v>
      </c>
      <c r="K14">
        <v>39</v>
      </c>
      <c r="L14">
        <v>15</v>
      </c>
      <c r="M14">
        <v>70</v>
      </c>
    </row>
    <row r="15" spans="1:22" x14ac:dyDescent="0.25">
      <c r="A15" s="4">
        <v>43192</v>
      </c>
      <c r="B15" s="4" t="s">
        <v>22</v>
      </c>
      <c r="C15" t="s">
        <v>18</v>
      </c>
      <c r="D15">
        <v>221393</v>
      </c>
      <c r="E15">
        <v>943026497</v>
      </c>
      <c r="F15">
        <v>86851</v>
      </c>
      <c r="G15" s="1">
        <v>173060</v>
      </c>
      <c r="H15" t="s">
        <v>10</v>
      </c>
      <c r="I15" t="s">
        <v>12</v>
      </c>
      <c r="J15">
        <v>43</v>
      </c>
      <c r="K15">
        <v>45</v>
      </c>
      <c r="L15">
        <v>24</v>
      </c>
      <c r="M15">
        <v>112</v>
      </c>
    </row>
    <row r="16" spans="1:22" x14ac:dyDescent="0.25">
      <c r="A16" s="4">
        <v>43199</v>
      </c>
      <c r="B16" s="4" t="s">
        <v>22</v>
      </c>
      <c r="C16" t="s">
        <v>18</v>
      </c>
      <c r="D16">
        <v>221393</v>
      </c>
      <c r="E16">
        <v>943026497</v>
      </c>
      <c r="F16">
        <v>65609</v>
      </c>
      <c r="G16" s="1">
        <v>666220</v>
      </c>
      <c r="H16" t="s">
        <v>13</v>
      </c>
      <c r="I16" t="s">
        <v>12</v>
      </c>
      <c r="J16">
        <v>17</v>
      </c>
      <c r="K16">
        <v>7</v>
      </c>
      <c r="L16">
        <v>13</v>
      </c>
      <c r="M16">
        <v>37</v>
      </c>
    </row>
    <row r="17" spans="1:13" x14ac:dyDescent="0.25">
      <c r="A17" s="4">
        <v>43206</v>
      </c>
      <c r="B17" s="4" t="s">
        <v>22</v>
      </c>
      <c r="C17" t="s">
        <v>18</v>
      </c>
      <c r="D17">
        <v>221393</v>
      </c>
      <c r="E17">
        <v>943026497</v>
      </c>
      <c r="F17">
        <v>82813</v>
      </c>
      <c r="G17" s="1">
        <v>291546</v>
      </c>
      <c r="H17" t="s">
        <v>10</v>
      </c>
      <c r="I17" t="s">
        <v>11</v>
      </c>
      <c r="J17">
        <v>34</v>
      </c>
      <c r="K17">
        <v>41</v>
      </c>
      <c r="L17">
        <v>29</v>
      </c>
      <c r="M17">
        <v>104</v>
      </c>
    </row>
    <row r="18" spans="1:13" x14ac:dyDescent="0.25">
      <c r="A18" s="4">
        <v>43213</v>
      </c>
      <c r="B18" s="4" t="s">
        <v>22</v>
      </c>
      <c r="C18" t="s">
        <v>18</v>
      </c>
      <c r="D18">
        <v>221393</v>
      </c>
      <c r="E18">
        <v>943026497</v>
      </c>
      <c r="F18">
        <v>98486</v>
      </c>
      <c r="G18" s="1">
        <v>499403</v>
      </c>
      <c r="H18" t="s">
        <v>10</v>
      </c>
      <c r="I18" t="s">
        <v>11</v>
      </c>
      <c r="J18">
        <v>34</v>
      </c>
      <c r="K18">
        <v>48</v>
      </c>
      <c r="L18">
        <v>35</v>
      </c>
      <c r="M18">
        <v>117</v>
      </c>
    </row>
    <row r="19" spans="1:13" x14ac:dyDescent="0.25">
      <c r="A19" s="4">
        <v>43220</v>
      </c>
      <c r="B19" s="4" t="s">
        <v>22</v>
      </c>
      <c r="C19" t="s">
        <v>18</v>
      </c>
      <c r="D19">
        <v>221393</v>
      </c>
      <c r="E19">
        <v>943026497</v>
      </c>
      <c r="F19">
        <v>94972</v>
      </c>
      <c r="G19" s="1">
        <v>309552</v>
      </c>
      <c r="H19" t="s">
        <v>10</v>
      </c>
      <c r="I19" t="s">
        <v>11</v>
      </c>
      <c r="J19">
        <v>31</v>
      </c>
      <c r="K19">
        <v>9</v>
      </c>
      <c r="L19">
        <v>29</v>
      </c>
      <c r="M19">
        <v>69</v>
      </c>
    </row>
    <row r="20" spans="1:13" x14ac:dyDescent="0.25">
      <c r="A20" s="4">
        <v>43227</v>
      </c>
      <c r="B20" s="4" t="s">
        <v>23</v>
      </c>
      <c r="C20" t="s">
        <v>18</v>
      </c>
      <c r="D20">
        <v>221393</v>
      </c>
      <c r="E20">
        <v>943026497</v>
      </c>
      <c r="F20">
        <v>92790</v>
      </c>
      <c r="G20" s="1">
        <v>44333</v>
      </c>
      <c r="H20" t="s">
        <v>10</v>
      </c>
      <c r="I20" t="s">
        <v>11</v>
      </c>
      <c r="J20">
        <v>28</v>
      </c>
      <c r="K20">
        <v>18</v>
      </c>
      <c r="L20">
        <v>49</v>
      </c>
      <c r="M20">
        <v>95</v>
      </c>
    </row>
    <row r="21" spans="1:13" x14ac:dyDescent="0.25">
      <c r="A21" s="4">
        <v>43234</v>
      </c>
      <c r="B21" s="4" t="s">
        <v>23</v>
      </c>
      <c r="C21" t="s">
        <v>18</v>
      </c>
      <c r="D21">
        <v>221393</v>
      </c>
      <c r="E21">
        <v>943026497</v>
      </c>
      <c r="F21">
        <v>38291</v>
      </c>
      <c r="G21" s="1">
        <v>666288</v>
      </c>
      <c r="H21" t="s">
        <v>10</v>
      </c>
      <c r="I21" t="s">
        <v>11</v>
      </c>
      <c r="J21">
        <v>23</v>
      </c>
      <c r="K21">
        <v>41</v>
      </c>
      <c r="L21">
        <v>13</v>
      </c>
      <c r="M21">
        <v>77</v>
      </c>
    </row>
    <row r="22" spans="1:13" x14ac:dyDescent="0.25">
      <c r="A22" s="4">
        <v>43241</v>
      </c>
      <c r="B22" s="4" t="s">
        <v>23</v>
      </c>
      <c r="C22" t="s">
        <v>18</v>
      </c>
      <c r="D22">
        <v>221393</v>
      </c>
      <c r="E22">
        <v>943026497</v>
      </c>
      <c r="F22">
        <v>58816</v>
      </c>
      <c r="G22" s="1">
        <v>656027</v>
      </c>
      <c r="H22" t="s">
        <v>10</v>
      </c>
      <c r="I22" t="s">
        <v>11</v>
      </c>
      <c r="J22">
        <v>12</v>
      </c>
      <c r="K22">
        <v>48</v>
      </c>
      <c r="L22">
        <v>16</v>
      </c>
      <c r="M22">
        <v>76</v>
      </c>
    </row>
    <row r="23" spans="1:13" x14ac:dyDescent="0.25">
      <c r="A23" s="4">
        <v>43248</v>
      </c>
      <c r="B23" s="4" t="s">
        <v>23</v>
      </c>
      <c r="C23" t="s">
        <v>18</v>
      </c>
      <c r="D23">
        <v>221393</v>
      </c>
      <c r="E23">
        <v>943026497</v>
      </c>
      <c r="F23">
        <v>38411</v>
      </c>
      <c r="G23" s="1">
        <v>411973</v>
      </c>
      <c r="H23" t="s">
        <v>10</v>
      </c>
      <c r="I23" t="s">
        <v>11</v>
      </c>
      <c r="J23">
        <v>43</v>
      </c>
      <c r="K23">
        <v>47</v>
      </c>
      <c r="L23">
        <v>21</v>
      </c>
      <c r="M23">
        <v>111</v>
      </c>
    </row>
    <row r="24" spans="1:13" x14ac:dyDescent="0.25">
      <c r="A24" s="4">
        <v>43255</v>
      </c>
      <c r="B24" s="4" t="s">
        <v>24</v>
      </c>
      <c r="C24" t="s">
        <v>18</v>
      </c>
      <c r="D24">
        <v>221393</v>
      </c>
      <c r="E24">
        <v>943026497</v>
      </c>
      <c r="F24">
        <v>18388</v>
      </c>
      <c r="G24" s="1">
        <v>938049</v>
      </c>
      <c r="H24" t="s">
        <v>10</v>
      </c>
      <c r="I24" t="s">
        <v>12</v>
      </c>
      <c r="J24">
        <v>44</v>
      </c>
      <c r="K24">
        <v>23</v>
      </c>
      <c r="L24">
        <v>39</v>
      </c>
      <c r="M24">
        <v>106</v>
      </c>
    </row>
    <row r="25" spans="1:13" x14ac:dyDescent="0.25">
      <c r="A25" s="4">
        <v>43262</v>
      </c>
      <c r="B25" s="4" t="s">
        <v>24</v>
      </c>
      <c r="C25" t="s">
        <v>18</v>
      </c>
      <c r="D25">
        <v>221393</v>
      </c>
      <c r="E25">
        <v>943026497</v>
      </c>
      <c r="F25">
        <v>41522</v>
      </c>
      <c r="G25" s="1">
        <v>631874</v>
      </c>
      <c r="H25" t="s">
        <v>13</v>
      </c>
      <c r="I25" t="s">
        <v>12</v>
      </c>
      <c r="J25">
        <v>33</v>
      </c>
      <c r="K25">
        <v>28</v>
      </c>
      <c r="L25">
        <v>6</v>
      </c>
      <c r="M25">
        <v>67</v>
      </c>
    </row>
    <row r="26" spans="1:13" x14ac:dyDescent="0.25">
      <c r="A26" s="4">
        <v>43269</v>
      </c>
      <c r="B26" s="4" t="s">
        <v>24</v>
      </c>
      <c r="C26" t="s">
        <v>18</v>
      </c>
      <c r="D26">
        <v>221393</v>
      </c>
      <c r="E26">
        <v>943026497</v>
      </c>
      <c r="F26">
        <v>30321</v>
      </c>
      <c r="G26" s="1">
        <v>393747</v>
      </c>
      <c r="H26" t="s">
        <v>10</v>
      </c>
      <c r="I26" t="s">
        <v>11</v>
      </c>
      <c r="J26">
        <v>44</v>
      </c>
      <c r="K26">
        <v>33</v>
      </c>
      <c r="L26">
        <v>23</v>
      </c>
      <c r="M26">
        <v>100</v>
      </c>
    </row>
    <row r="27" spans="1:13" x14ac:dyDescent="0.25">
      <c r="A27" s="4">
        <v>43276</v>
      </c>
      <c r="B27" s="4" t="s">
        <v>24</v>
      </c>
      <c r="C27" t="s">
        <v>18</v>
      </c>
      <c r="D27">
        <v>221393</v>
      </c>
      <c r="E27">
        <v>943026497</v>
      </c>
      <c r="F27">
        <v>90427</v>
      </c>
      <c r="G27" s="1">
        <v>329261</v>
      </c>
      <c r="H27" t="s">
        <v>10</v>
      </c>
      <c r="I27" t="s">
        <v>11</v>
      </c>
      <c r="J27">
        <v>8</v>
      </c>
      <c r="K27">
        <v>18</v>
      </c>
      <c r="L27">
        <v>49</v>
      </c>
      <c r="M27">
        <v>75</v>
      </c>
    </row>
    <row r="28" spans="1:13" x14ac:dyDescent="0.25">
      <c r="A28" s="4">
        <v>43283</v>
      </c>
      <c r="B28" s="4" t="s">
        <v>25</v>
      </c>
      <c r="C28" t="s">
        <v>18</v>
      </c>
      <c r="D28">
        <v>221393</v>
      </c>
      <c r="E28">
        <v>943026497</v>
      </c>
      <c r="F28">
        <v>69800</v>
      </c>
      <c r="G28" s="1">
        <v>881356</v>
      </c>
      <c r="H28" t="s">
        <v>10</v>
      </c>
      <c r="I28" t="s">
        <v>11</v>
      </c>
      <c r="J28">
        <v>10</v>
      </c>
      <c r="K28">
        <v>21</v>
      </c>
      <c r="L28">
        <v>6</v>
      </c>
      <c r="M28">
        <v>37</v>
      </c>
    </row>
    <row r="29" spans="1:13" x14ac:dyDescent="0.25">
      <c r="A29" s="4">
        <v>43290</v>
      </c>
      <c r="B29" s="4" t="s">
        <v>25</v>
      </c>
      <c r="C29" t="s">
        <v>18</v>
      </c>
      <c r="D29">
        <v>221393</v>
      </c>
      <c r="E29">
        <v>943026497</v>
      </c>
      <c r="F29">
        <v>62130</v>
      </c>
      <c r="G29" s="1">
        <v>127581</v>
      </c>
      <c r="H29" t="s">
        <v>10</v>
      </c>
      <c r="I29" t="s">
        <v>11</v>
      </c>
      <c r="J29">
        <v>19</v>
      </c>
      <c r="K29">
        <v>14</v>
      </c>
      <c r="L29">
        <v>30</v>
      </c>
      <c r="M29">
        <v>63</v>
      </c>
    </row>
    <row r="30" spans="1:13" x14ac:dyDescent="0.25">
      <c r="A30" s="4">
        <v>43297</v>
      </c>
      <c r="B30" s="4" t="s">
        <v>25</v>
      </c>
      <c r="C30" t="s">
        <v>18</v>
      </c>
      <c r="D30">
        <v>221393</v>
      </c>
      <c r="E30">
        <v>943026497</v>
      </c>
      <c r="F30">
        <v>53026</v>
      </c>
      <c r="G30" s="1">
        <v>31685</v>
      </c>
      <c r="H30" t="s">
        <v>10</v>
      </c>
      <c r="I30" t="s">
        <v>11</v>
      </c>
      <c r="J30">
        <v>5</v>
      </c>
      <c r="K30">
        <v>35</v>
      </c>
      <c r="L30">
        <v>19</v>
      </c>
      <c r="M30">
        <v>59</v>
      </c>
    </row>
    <row r="31" spans="1:13" x14ac:dyDescent="0.25">
      <c r="A31" s="4">
        <v>43304</v>
      </c>
      <c r="B31" s="4" t="s">
        <v>25</v>
      </c>
      <c r="C31" t="s">
        <v>18</v>
      </c>
      <c r="D31">
        <v>221393</v>
      </c>
      <c r="E31">
        <v>943026497</v>
      </c>
      <c r="F31">
        <v>47377</v>
      </c>
      <c r="G31" s="1">
        <v>283674</v>
      </c>
      <c r="H31" t="s">
        <v>10</v>
      </c>
      <c r="I31" t="s">
        <v>11</v>
      </c>
      <c r="J31">
        <v>41</v>
      </c>
      <c r="K31">
        <v>6</v>
      </c>
      <c r="L31">
        <v>29</v>
      </c>
      <c r="M31">
        <v>76</v>
      </c>
    </row>
    <row r="32" spans="1:13" x14ac:dyDescent="0.25">
      <c r="A32" s="4">
        <v>43311</v>
      </c>
      <c r="B32" s="4" t="s">
        <v>25</v>
      </c>
      <c r="C32" t="s">
        <v>18</v>
      </c>
      <c r="D32">
        <v>221393</v>
      </c>
      <c r="E32">
        <v>943026497</v>
      </c>
      <c r="F32">
        <v>40050</v>
      </c>
      <c r="G32" s="1">
        <v>104141</v>
      </c>
      <c r="H32" t="s">
        <v>10</v>
      </c>
      <c r="I32" t="s">
        <v>11</v>
      </c>
      <c r="J32">
        <v>6</v>
      </c>
      <c r="K32">
        <v>18</v>
      </c>
      <c r="L32">
        <v>45</v>
      </c>
      <c r="M32">
        <v>69</v>
      </c>
    </row>
    <row r="33" spans="1:13" x14ac:dyDescent="0.25">
      <c r="A33" s="4">
        <v>43318</v>
      </c>
      <c r="B33" s="4" t="s">
        <v>26</v>
      </c>
      <c r="C33" t="s">
        <v>18</v>
      </c>
      <c r="D33">
        <v>221393</v>
      </c>
      <c r="E33">
        <v>943026497</v>
      </c>
      <c r="F33">
        <v>41202</v>
      </c>
      <c r="G33" s="1">
        <v>438015</v>
      </c>
      <c r="H33" t="s">
        <v>10</v>
      </c>
      <c r="I33" t="s">
        <v>12</v>
      </c>
      <c r="J33">
        <v>26</v>
      </c>
      <c r="K33">
        <v>45</v>
      </c>
      <c r="L33">
        <v>35</v>
      </c>
      <c r="M33">
        <v>106</v>
      </c>
    </row>
    <row r="34" spans="1:13" x14ac:dyDescent="0.25">
      <c r="A34" s="4">
        <v>43325</v>
      </c>
      <c r="B34" s="4" t="s">
        <v>26</v>
      </c>
      <c r="C34" t="s">
        <v>18</v>
      </c>
      <c r="D34">
        <v>221393</v>
      </c>
      <c r="E34">
        <v>943026497</v>
      </c>
      <c r="F34">
        <v>95152</v>
      </c>
      <c r="G34" s="1">
        <v>260602</v>
      </c>
      <c r="H34" t="s">
        <v>13</v>
      </c>
      <c r="I34" t="s">
        <v>12</v>
      </c>
      <c r="J34">
        <v>31</v>
      </c>
      <c r="K34">
        <v>24</v>
      </c>
      <c r="L34">
        <v>45</v>
      </c>
      <c r="M34">
        <v>100</v>
      </c>
    </row>
    <row r="35" spans="1:13" x14ac:dyDescent="0.25">
      <c r="A35" s="4">
        <v>43332</v>
      </c>
      <c r="B35" s="4" t="s">
        <v>26</v>
      </c>
      <c r="C35" t="s">
        <v>18</v>
      </c>
      <c r="D35">
        <v>221393</v>
      </c>
      <c r="E35">
        <v>943026497</v>
      </c>
      <c r="F35">
        <v>73063</v>
      </c>
      <c r="G35" s="1">
        <v>537899</v>
      </c>
      <c r="H35" t="s">
        <v>10</v>
      </c>
      <c r="I35" t="s">
        <v>11</v>
      </c>
      <c r="J35">
        <v>7</v>
      </c>
      <c r="K35">
        <v>17</v>
      </c>
      <c r="L35">
        <v>19</v>
      </c>
      <c r="M35">
        <v>43</v>
      </c>
    </row>
    <row r="36" spans="1:13" x14ac:dyDescent="0.25">
      <c r="A36" s="4">
        <v>43339</v>
      </c>
      <c r="B36" s="4" t="s">
        <v>26</v>
      </c>
      <c r="C36" t="s">
        <v>18</v>
      </c>
      <c r="D36">
        <v>221393</v>
      </c>
      <c r="E36">
        <v>943026497</v>
      </c>
      <c r="F36">
        <v>66914</v>
      </c>
      <c r="G36" s="1">
        <v>77776</v>
      </c>
      <c r="H36" t="s">
        <v>10</v>
      </c>
      <c r="I36" t="s">
        <v>11</v>
      </c>
      <c r="J36">
        <v>18</v>
      </c>
      <c r="K36">
        <v>13</v>
      </c>
      <c r="L36">
        <v>28</v>
      </c>
      <c r="M36">
        <v>59</v>
      </c>
    </row>
    <row r="37" spans="1:13" x14ac:dyDescent="0.25">
      <c r="A37" s="4">
        <v>43346</v>
      </c>
      <c r="B37" s="4" t="s">
        <v>27</v>
      </c>
      <c r="C37" t="s">
        <v>18</v>
      </c>
      <c r="D37">
        <v>221393</v>
      </c>
      <c r="E37">
        <v>943026497</v>
      </c>
      <c r="F37">
        <v>53561</v>
      </c>
      <c r="G37" s="1">
        <v>764643</v>
      </c>
      <c r="H37" t="s">
        <v>10</v>
      </c>
      <c r="I37" t="s">
        <v>11</v>
      </c>
      <c r="J37">
        <v>21</v>
      </c>
      <c r="K37">
        <v>12</v>
      </c>
      <c r="L37">
        <v>15</v>
      </c>
      <c r="M37">
        <v>48</v>
      </c>
    </row>
    <row r="38" spans="1:13" x14ac:dyDescent="0.25">
      <c r="A38" s="4">
        <v>43353</v>
      </c>
      <c r="B38" s="4" t="s">
        <v>27</v>
      </c>
      <c r="C38" t="s">
        <v>18</v>
      </c>
      <c r="D38">
        <v>221393</v>
      </c>
      <c r="E38">
        <v>943026497</v>
      </c>
      <c r="F38">
        <v>58131</v>
      </c>
      <c r="G38" s="1">
        <v>709893</v>
      </c>
      <c r="H38" t="s">
        <v>10</v>
      </c>
      <c r="I38" t="s">
        <v>11</v>
      </c>
      <c r="J38">
        <v>43</v>
      </c>
      <c r="K38">
        <v>38</v>
      </c>
      <c r="L38">
        <v>19</v>
      </c>
      <c r="M38">
        <v>100</v>
      </c>
    </row>
    <row r="39" spans="1:13" x14ac:dyDescent="0.25">
      <c r="A39" s="4">
        <v>43360</v>
      </c>
      <c r="B39" s="4" t="s">
        <v>27</v>
      </c>
      <c r="C39" t="s">
        <v>18</v>
      </c>
      <c r="D39">
        <v>221393</v>
      </c>
      <c r="E39">
        <v>943026497</v>
      </c>
      <c r="F39">
        <v>21097</v>
      </c>
      <c r="G39" s="1">
        <v>712455</v>
      </c>
      <c r="H39" t="s">
        <v>10</v>
      </c>
      <c r="I39" t="s">
        <v>11</v>
      </c>
      <c r="J39">
        <v>6</v>
      </c>
      <c r="K39">
        <v>32</v>
      </c>
      <c r="L39">
        <v>7</v>
      </c>
      <c r="M39">
        <v>45</v>
      </c>
    </row>
    <row r="40" spans="1:13" x14ac:dyDescent="0.25">
      <c r="A40" s="4">
        <v>43367</v>
      </c>
      <c r="B40" s="4" t="s">
        <v>27</v>
      </c>
      <c r="C40" t="s">
        <v>18</v>
      </c>
      <c r="D40">
        <v>221393</v>
      </c>
      <c r="E40">
        <v>943026497</v>
      </c>
      <c r="F40">
        <v>45591</v>
      </c>
      <c r="G40" s="1">
        <v>211735</v>
      </c>
      <c r="H40" t="s">
        <v>10</v>
      </c>
      <c r="I40" t="s">
        <v>11</v>
      </c>
      <c r="J40">
        <v>49</v>
      </c>
      <c r="K40">
        <v>45</v>
      </c>
      <c r="L40">
        <v>8</v>
      </c>
      <c r="M40">
        <v>102</v>
      </c>
    </row>
    <row r="41" spans="1:13" x14ac:dyDescent="0.25">
      <c r="A41" s="4">
        <v>43374</v>
      </c>
      <c r="B41" s="4" t="s">
        <v>28</v>
      </c>
      <c r="C41" t="s">
        <v>18</v>
      </c>
      <c r="D41">
        <v>221393</v>
      </c>
      <c r="E41">
        <v>943026497</v>
      </c>
      <c r="F41">
        <v>29788</v>
      </c>
      <c r="G41" s="1">
        <v>658088</v>
      </c>
      <c r="H41" t="s">
        <v>10</v>
      </c>
      <c r="I41" t="s">
        <v>11</v>
      </c>
      <c r="J41">
        <v>9</v>
      </c>
      <c r="K41">
        <v>10</v>
      </c>
      <c r="L41">
        <v>31</v>
      </c>
      <c r="M41">
        <v>50</v>
      </c>
    </row>
    <row r="42" spans="1:13" x14ac:dyDescent="0.25">
      <c r="A42" s="4">
        <v>43381</v>
      </c>
      <c r="B42" s="4" t="s">
        <v>28</v>
      </c>
      <c r="C42" t="s">
        <v>18</v>
      </c>
      <c r="D42">
        <v>221393</v>
      </c>
      <c r="E42">
        <v>943026497</v>
      </c>
      <c r="F42">
        <v>56888</v>
      </c>
      <c r="G42" s="1">
        <v>711706</v>
      </c>
      <c r="H42" t="s">
        <v>10</v>
      </c>
      <c r="I42" t="s">
        <v>12</v>
      </c>
      <c r="J42">
        <v>48</v>
      </c>
      <c r="K42">
        <v>28</v>
      </c>
      <c r="L42">
        <v>35</v>
      </c>
      <c r="M42">
        <v>111</v>
      </c>
    </row>
    <row r="43" spans="1:13" x14ac:dyDescent="0.25">
      <c r="A43" s="4">
        <v>43388</v>
      </c>
      <c r="B43" s="4" t="s">
        <v>28</v>
      </c>
      <c r="C43" t="s">
        <v>18</v>
      </c>
      <c r="D43">
        <v>221393</v>
      </c>
      <c r="E43">
        <v>943026497</v>
      </c>
      <c r="F43">
        <v>29651</v>
      </c>
      <c r="G43" s="1">
        <v>994261</v>
      </c>
      <c r="H43" t="s">
        <v>13</v>
      </c>
      <c r="I43" t="s">
        <v>12</v>
      </c>
      <c r="J43">
        <v>13</v>
      </c>
      <c r="K43">
        <v>29</v>
      </c>
      <c r="L43">
        <v>29</v>
      </c>
      <c r="M43">
        <v>71</v>
      </c>
    </row>
    <row r="44" spans="1:13" x14ac:dyDescent="0.25">
      <c r="A44" s="4">
        <v>43395</v>
      </c>
      <c r="B44" s="4" t="s">
        <v>28</v>
      </c>
      <c r="C44" t="s">
        <v>18</v>
      </c>
      <c r="D44">
        <v>221393</v>
      </c>
      <c r="E44">
        <v>943026497</v>
      </c>
      <c r="F44">
        <v>44346</v>
      </c>
      <c r="G44" s="1">
        <v>172958</v>
      </c>
      <c r="H44" t="s">
        <v>10</v>
      </c>
      <c r="I44" t="s">
        <v>11</v>
      </c>
      <c r="J44">
        <v>30</v>
      </c>
      <c r="K44">
        <v>22</v>
      </c>
      <c r="L44">
        <v>48</v>
      </c>
      <c r="M44">
        <v>100</v>
      </c>
    </row>
    <row r="45" spans="1:13" x14ac:dyDescent="0.25">
      <c r="A45" s="4">
        <v>43402</v>
      </c>
      <c r="B45" s="4" t="s">
        <v>28</v>
      </c>
      <c r="C45" t="s">
        <v>18</v>
      </c>
      <c r="D45">
        <v>221393</v>
      </c>
      <c r="E45">
        <v>943026497</v>
      </c>
      <c r="F45">
        <v>12521</v>
      </c>
      <c r="G45" s="1">
        <v>280608</v>
      </c>
      <c r="H45" t="s">
        <v>10</v>
      </c>
      <c r="I45" t="s">
        <v>11</v>
      </c>
      <c r="J45">
        <v>16</v>
      </c>
      <c r="K45">
        <v>33</v>
      </c>
      <c r="L45">
        <v>42</v>
      </c>
      <c r="M45">
        <v>91</v>
      </c>
    </row>
    <row r="46" spans="1:13" x14ac:dyDescent="0.25">
      <c r="A46" s="4">
        <v>43409</v>
      </c>
      <c r="B46" s="4" t="s">
        <v>29</v>
      </c>
      <c r="C46" t="s">
        <v>18</v>
      </c>
      <c r="D46">
        <v>221393</v>
      </c>
      <c r="E46">
        <v>943026497</v>
      </c>
      <c r="F46">
        <v>51458</v>
      </c>
      <c r="G46" s="1">
        <v>811454</v>
      </c>
      <c r="H46" t="s">
        <v>10</v>
      </c>
      <c r="I46" t="s">
        <v>11</v>
      </c>
      <c r="J46">
        <v>8</v>
      </c>
      <c r="K46">
        <v>21</v>
      </c>
      <c r="L46">
        <v>35</v>
      </c>
      <c r="M46">
        <v>64</v>
      </c>
    </row>
    <row r="47" spans="1:13" x14ac:dyDescent="0.25">
      <c r="A47" s="4">
        <v>43416</v>
      </c>
      <c r="B47" s="4" t="s">
        <v>29</v>
      </c>
      <c r="C47" t="s">
        <v>18</v>
      </c>
      <c r="D47">
        <v>221393</v>
      </c>
      <c r="E47">
        <v>943026497</v>
      </c>
      <c r="F47">
        <v>95595</v>
      </c>
      <c r="G47" s="1">
        <v>674944</v>
      </c>
      <c r="H47" t="s">
        <v>10</v>
      </c>
      <c r="I47" t="s">
        <v>11</v>
      </c>
      <c r="J47">
        <v>30</v>
      </c>
      <c r="K47">
        <v>21</v>
      </c>
      <c r="L47">
        <v>22</v>
      </c>
      <c r="M47">
        <v>73</v>
      </c>
    </row>
    <row r="48" spans="1:13" x14ac:dyDescent="0.25">
      <c r="A48" s="4">
        <v>43423</v>
      </c>
      <c r="B48" s="4" t="s">
        <v>29</v>
      </c>
      <c r="C48" t="s">
        <v>18</v>
      </c>
      <c r="D48">
        <v>221393</v>
      </c>
      <c r="E48">
        <v>943026497</v>
      </c>
      <c r="F48">
        <v>44052</v>
      </c>
      <c r="G48" s="1">
        <v>678780</v>
      </c>
      <c r="H48" t="s">
        <v>10</v>
      </c>
      <c r="I48" t="s">
        <v>11</v>
      </c>
      <c r="J48">
        <v>27</v>
      </c>
      <c r="K48">
        <v>24</v>
      </c>
      <c r="L48">
        <v>34</v>
      </c>
      <c r="M48">
        <v>85</v>
      </c>
    </row>
    <row r="49" spans="1:13" x14ac:dyDescent="0.25">
      <c r="A49" s="4">
        <v>43430</v>
      </c>
      <c r="B49" s="4" t="s">
        <v>29</v>
      </c>
      <c r="C49" t="s">
        <v>18</v>
      </c>
      <c r="D49">
        <v>221393</v>
      </c>
      <c r="E49">
        <v>943026497</v>
      </c>
      <c r="F49">
        <v>26762</v>
      </c>
      <c r="G49" s="1">
        <v>162577</v>
      </c>
      <c r="H49" t="s">
        <v>10</v>
      </c>
      <c r="I49" t="s">
        <v>11</v>
      </c>
      <c r="J49">
        <v>39</v>
      </c>
      <c r="K49">
        <v>34</v>
      </c>
      <c r="L49">
        <v>23</v>
      </c>
      <c r="M49">
        <v>96</v>
      </c>
    </row>
    <row r="50" spans="1:13" x14ac:dyDescent="0.25">
      <c r="A50" s="4">
        <v>43437</v>
      </c>
      <c r="B50" s="4" t="s">
        <v>30</v>
      </c>
      <c r="C50" t="s">
        <v>18</v>
      </c>
      <c r="D50">
        <v>221393</v>
      </c>
      <c r="E50">
        <v>943026497</v>
      </c>
      <c r="F50">
        <v>95810</v>
      </c>
      <c r="G50" s="1">
        <v>715006</v>
      </c>
      <c r="H50" t="s">
        <v>10</v>
      </c>
      <c r="I50" t="s">
        <v>11</v>
      </c>
      <c r="J50">
        <v>47</v>
      </c>
      <c r="K50">
        <v>47</v>
      </c>
      <c r="L50">
        <v>49</v>
      </c>
      <c r="M50">
        <v>143</v>
      </c>
    </row>
    <row r="51" spans="1:13" x14ac:dyDescent="0.25">
      <c r="A51" s="4">
        <v>43444</v>
      </c>
      <c r="B51" s="4" t="s">
        <v>30</v>
      </c>
      <c r="C51" t="s">
        <v>18</v>
      </c>
      <c r="D51">
        <v>221393</v>
      </c>
      <c r="E51">
        <v>943026497</v>
      </c>
      <c r="F51">
        <v>40777</v>
      </c>
      <c r="G51" s="1">
        <v>890380</v>
      </c>
      <c r="H51" t="s">
        <v>10</v>
      </c>
      <c r="I51" t="s">
        <v>12</v>
      </c>
      <c r="J51">
        <v>11</v>
      </c>
      <c r="K51">
        <v>40</v>
      </c>
      <c r="L51">
        <v>27</v>
      </c>
      <c r="M51">
        <v>78</v>
      </c>
    </row>
    <row r="52" spans="1:13" x14ac:dyDescent="0.25">
      <c r="A52" s="4">
        <v>43451</v>
      </c>
      <c r="B52" s="4" t="s">
        <v>30</v>
      </c>
      <c r="C52" t="s">
        <v>18</v>
      </c>
      <c r="D52">
        <v>221393</v>
      </c>
      <c r="E52">
        <v>943026497</v>
      </c>
      <c r="F52">
        <v>90021</v>
      </c>
      <c r="G52" s="1">
        <v>640725</v>
      </c>
      <c r="H52" t="s">
        <v>13</v>
      </c>
      <c r="I52" t="s">
        <v>12</v>
      </c>
      <c r="J52">
        <v>39</v>
      </c>
      <c r="K52">
        <v>34</v>
      </c>
      <c r="L52">
        <v>9</v>
      </c>
      <c r="M52">
        <v>82</v>
      </c>
    </row>
    <row r="53" spans="1:13" x14ac:dyDescent="0.25">
      <c r="A53" s="4">
        <v>43458</v>
      </c>
      <c r="B53" s="4" t="s">
        <v>30</v>
      </c>
      <c r="C53" t="s">
        <v>18</v>
      </c>
      <c r="D53">
        <v>221393</v>
      </c>
      <c r="E53">
        <v>943026497</v>
      </c>
      <c r="F53">
        <v>84452</v>
      </c>
      <c r="G53" s="1">
        <v>100935</v>
      </c>
      <c r="H53" t="s">
        <v>10</v>
      </c>
      <c r="I53" t="s">
        <v>11</v>
      </c>
      <c r="J53">
        <v>38</v>
      </c>
      <c r="K53">
        <v>36</v>
      </c>
      <c r="L53">
        <v>5</v>
      </c>
      <c r="M53">
        <v>79</v>
      </c>
    </row>
    <row r="54" spans="1:13" x14ac:dyDescent="0.25">
      <c r="A54" s="4">
        <v>43465</v>
      </c>
      <c r="B54" s="4" t="s">
        <v>30</v>
      </c>
      <c r="C54" t="s">
        <v>18</v>
      </c>
      <c r="D54">
        <v>221393</v>
      </c>
      <c r="E54">
        <v>943026497</v>
      </c>
      <c r="F54">
        <v>14993</v>
      </c>
      <c r="G54" s="1">
        <v>468787</v>
      </c>
      <c r="H54" t="s">
        <v>10</v>
      </c>
      <c r="I54" t="s">
        <v>11</v>
      </c>
      <c r="J54">
        <v>35</v>
      </c>
      <c r="K54">
        <v>37</v>
      </c>
      <c r="L54">
        <v>17</v>
      </c>
      <c r="M54">
        <v>89</v>
      </c>
    </row>
    <row r="55" spans="1:13" x14ac:dyDescent="0.25">
      <c r="A55" s="4">
        <v>43472</v>
      </c>
      <c r="B55" s="4" t="s">
        <v>19</v>
      </c>
      <c r="C55" t="s">
        <v>18</v>
      </c>
      <c r="D55">
        <v>221393</v>
      </c>
      <c r="E55">
        <v>943026497</v>
      </c>
      <c r="F55">
        <v>90712</v>
      </c>
      <c r="G55" s="1">
        <v>728575</v>
      </c>
      <c r="H55" t="s">
        <v>10</v>
      </c>
      <c r="I55" t="s">
        <v>11</v>
      </c>
      <c r="J55">
        <v>42</v>
      </c>
      <c r="K55">
        <v>20</v>
      </c>
      <c r="L55">
        <v>12</v>
      </c>
      <c r="M55">
        <v>74</v>
      </c>
    </row>
    <row r="56" spans="1:13" x14ac:dyDescent="0.25">
      <c r="A56" s="4">
        <v>43479</v>
      </c>
      <c r="B56" s="4" t="s">
        <v>19</v>
      </c>
      <c r="C56" t="s">
        <v>18</v>
      </c>
      <c r="D56">
        <v>221393</v>
      </c>
      <c r="E56">
        <v>943026497</v>
      </c>
      <c r="F56">
        <v>62510</v>
      </c>
      <c r="G56" s="1">
        <v>468269</v>
      </c>
      <c r="H56" t="s">
        <v>10</v>
      </c>
      <c r="I56" t="s">
        <v>11</v>
      </c>
      <c r="J56">
        <v>30</v>
      </c>
      <c r="K56">
        <v>15</v>
      </c>
      <c r="L56">
        <v>34</v>
      </c>
      <c r="M56">
        <v>79</v>
      </c>
    </row>
    <row r="57" spans="1:13" x14ac:dyDescent="0.25">
      <c r="A57" s="4">
        <v>43486</v>
      </c>
      <c r="B57" s="4" t="s">
        <v>19</v>
      </c>
      <c r="C57" t="s">
        <v>18</v>
      </c>
      <c r="D57">
        <v>221393</v>
      </c>
      <c r="E57">
        <v>943026497</v>
      </c>
      <c r="F57">
        <v>92276</v>
      </c>
      <c r="G57" s="1">
        <v>897654</v>
      </c>
      <c r="H57" t="s">
        <v>10</v>
      </c>
      <c r="I57" t="s">
        <v>11</v>
      </c>
      <c r="J57">
        <v>35</v>
      </c>
      <c r="K57">
        <v>13</v>
      </c>
      <c r="L57">
        <v>8</v>
      </c>
      <c r="M57">
        <v>56</v>
      </c>
    </row>
    <row r="58" spans="1:13" x14ac:dyDescent="0.25">
      <c r="A58" s="4">
        <v>43493</v>
      </c>
      <c r="B58" s="4" t="s">
        <v>19</v>
      </c>
      <c r="C58" t="s">
        <v>18</v>
      </c>
      <c r="D58">
        <v>221393</v>
      </c>
      <c r="E58">
        <v>943026497</v>
      </c>
      <c r="F58">
        <v>49240</v>
      </c>
      <c r="G58" s="1">
        <v>939734</v>
      </c>
      <c r="H58" t="s">
        <v>10</v>
      </c>
      <c r="I58" t="s">
        <v>11</v>
      </c>
      <c r="J58">
        <v>37</v>
      </c>
      <c r="K58">
        <v>36</v>
      </c>
      <c r="L58">
        <v>37</v>
      </c>
      <c r="M58">
        <v>110</v>
      </c>
    </row>
    <row r="59" spans="1:13" x14ac:dyDescent="0.25">
      <c r="A59" s="4">
        <v>43500</v>
      </c>
      <c r="B59" s="4" t="s">
        <v>20</v>
      </c>
      <c r="C59" t="s">
        <v>18</v>
      </c>
      <c r="D59">
        <v>221393</v>
      </c>
      <c r="E59">
        <v>943026497</v>
      </c>
      <c r="F59">
        <v>70207</v>
      </c>
      <c r="G59" s="1">
        <v>265127</v>
      </c>
      <c r="H59" t="s">
        <v>10</v>
      </c>
      <c r="I59" t="s">
        <v>11</v>
      </c>
      <c r="J59">
        <v>21</v>
      </c>
      <c r="K59">
        <v>47</v>
      </c>
      <c r="L59">
        <v>43</v>
      </c>
      <c r="M59">
        <v>111</v>
      </c>
    </row>
    <row r="60" spans="1:13" x14ac:dyDescent="0.25">
      <c r="A60" s="4">
        <v>43507</v>
      </c>
      <c r="B60" s="4" t="s">
        <v>20</v>
      </c>
      <c r="C60" t="s">
        <v>18</v>
      </c>
      <c r="D60">
        <v>221393</v>
      </c>
      <c r="E60">
        <v>943026497</v>
      </c>
      <c r="F60">
        <v>80229</v>
      </c>
      <c r="G60" s="1">
        <v>519093</v>
      </c>
      <c r="H60" t="s">
        <v>10</v>
      </c>
      <c r="I60" t="s">
        <v>12</v>
      </c>
      <c r="J60">
        <v>9</v>
      </c>
      <c r="K60">
        <v>29</v>
      </c>
      <c r="L60">
        <v>11</v>
      </c>
      <c r="M60">
        <v>49</v>
      </c>
    </row>
    <row r="61" spans="1:13" x14ac:dyDescent="0.25">
      <c r="A61" s="4">
        <v>43514</v>
      </c>
      <c r="B61" s="4" t="s">
        <v>20</v>
      </c>
      <c r="C61" t="s">
        <v>18</v>
      </c>
      <c r="D61">
        <v>221393</v>
      </c>
      <c r="E61">
        <v>943026497</v>
      </c>
      <c r="F61">
        <v>25736</v>
      </c>
      <c r="G61" s="1">
        <v>598947</v>
      </c>
      <c r="H61" t="s">
        <v>13</v>
      </c>
      <c r="I61" t="s">
        <v>12</v>
      </c>
      <c r="J61">
        <v>45</v>
      </c>
      <c r="K61">
        <v>8</v>
      </c>
      <c r="L61">
        <v>41</v>
      </c>
      <c r="M61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AF6D-5957-4B50-BB6E-219C1D279F97}">
  <dimension ref="A1"/>
  <sheetViews>
    <sheetView showGridLines="0" tabSelected="1" topLeftCell="A7" workbookViewId="0">
      <selection activeCell="R18" sqref="R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2019-11-28T12:29:48Z</dcterms:modified>
</cp:coreProperties>
</file>