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defaultThemeVersion="166925"/>
  <mc:AlternateContent xmlns:mc="http://schemas.openxmlformats.org/markup-compatibility/2006">
    <mc:Choice Requires="x15">
      <x15ac:absPath xmlns:x15ac="http://schemas.microsoft.com/office/spreadsheetml/2010/11/ac" url="C:\Users\11201307\Documents\Chatbot_HR\"/>
    </mc:Choice>
  </mc:AlternateContent>
  <xr:revisionPtr revIDLastSave="0" documentId="13_ncr:1_{88A84A14-B761-4176-8978-DEB621E331D3}" xr6:coauthVersionLast="45" xr6:coauthVersionMax="45" xr10:uidLastSave="{00000000-0000-0000-0000-000000000000}"/>
  <bookViews>
    <workbookView xWindow="-120" yWindow="-120" windowWidth="20730" windowHeight="11160" tabRatio="777" activeTab="1" xr2:uid="{00000000-000D-0000-FFFF-FFFF00000000}"/>
  </bookViews>
  <sheets>
    <sheet name="Dashboard" sheetId="3" r:id="rId1"/>
    <sheet name="Forecast" sheetId="9" r:id="rId2"/>
    <sheet name="Pivot" sheetId="1" state="hidden" r:id="rId3"/>
    <sheet name="Data" sheetId="2" state="hidden" r:id="rId4"/>
    <sheet name="Forecast(Amount)" sheetId="7" state="hidden" r:id="rId5"/>
    <sheet name="Forecast(Cooler)" sheetId="8" state="hidden" r:id="rId6"/>
    <sheet name="Forecast(Fan)" sheetId="11" state="hidden" r:id="rId7"/>
    <sheet name="Forecast(Lamps)" sheetId="12" state="hidden" r:id="rId8"/>
    <sheet name="data_forecast" sheetId="6" state="hidden" r:id="rId9"/>
  </sheets>
  <definedNames>
    <definedName name="_xlnm._FilterDatabase" localSheetId="3" hidden="1">Data!$A$1:$O$361</definedName>
    <definedName name="Slicer_Delivery">#N/A</definedName>
    <definedName name="Slicer_Month">#N/A</definedName>
    <definedName name="Slicer_Payment">#N/A</definedName>
  </definedNames>
  <calcPr calcId="191029"/>
  <pivotCaches>
    <pivotCache cacheId="3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4" i="12" l="1"/>
  <c r="C72" i="12"/>
  <c r="C80" i="12"/>
  <c r="C88" i="12"/>
  <c r="D64" i="12"/>
  <c r="D72" i="12"/>
  <c r="D80" i="12"/>
  <c r="D88" i="12"/>
  <c r="C66" i="12"/>
  <c r="C82" i="12"/>
  <c r="C90" i="12"/>
  <c r="D74" i="12"/>
  <c r="D90" i="12"/>
  <c r="D86" i="12"/>
  <c r="C87" i="12"/>
  <c r="D87" i="12"/>
  <c r="C65" i="12"/>
  <c r="C73" i="12"/>
  <c r="C81" i="12"/>
  <c r="C89" i="12"/>
  <c r="D65" i="12"/>
  <c r="D73" i="12"/>
  <c r="D81" i="12"/>
  <c r="D89" i="12"/>
  <c r="C74" i="12"/>
  <c r="D66" i="12"/>
  <c r="D82" i="12"/>
  <c r="D84" i="12"/>
  <c r="C63" i="12"/>
  <c r="D63" i="12"/>
  <c r="C67" i="12"/>
  <c r="C75" i="12"/>
  <c r="C83" i="12"/>
  <c r="C91" i="12"/>
  <c r="D67" i="12"/>
  <c r="D75" i="12"/>
  <c r="D83" i="12"/>
  <c r="D91" i="12"/>
  <c r="C68" i="12"/>
  <c r="C76" i="12"/>
  <c r="C84" i="12"/>
  <c r="C92" i="12"/>
  <c r="D68" i="12"/>
  <c r="D76" i="12"/>
  <c r="D92" i="12"/>
  <c r="C71" i="12"/>
  <c r="D71" i="12"/>
  <c r="C69" i="12"/>
  <c r="C77" i="12"/>
  <c r="C85" i="12"/>
  <c r="C93" i="12"/>
  <c r="D69" i="12"/>
  <c r="D77" i="12"/>
  <c r="D85" i="12"/>
  <c r="D93" i="12"/>
  <c r="C62" i="12"/>
  <c r="C70" i="12"/>
  <c r="C78" i="12"/>
  <c r="C86" i="12"/>
  <c r="D62" i="12"/>
  <c r="D70" i="12"/>
  <c r="D78" i="12"/>
  <c r="C79" i="12"/>
  <c r="D79" i="12"/>
  <c r="C65" i="11"/>
  <c r="C73" i="11"/>
  <c r="D66" i="11"/>
  <c r="D74" i="11"/>
  <c r="C67" i="11"/>
  <c r="D76" i="11"/>
  <c r="C76" i="11"/>
  <c r="D72" i="11"/>
  <c r="D65" i="11"/>
  <c r="C66" i="11"/>
  <c r="C74" i="11"/>
  <c r="D67" i="11"/>
  <c r="D75" i="11"/>
  <c r="C75" i="11"/>
  <c r="D68" i="11"/>
  <c r="C68" i="11"/>
  <c r="D69" i="11"/>
  <c r="D64" i="11"/>
  <c r="C72" i="11"/>
  <c r="C69" i="11"/>
  <c r="D62" i="11"/>
  <c r="D70" i="11"/>
  <c r="C62" i="11"/>
  <c r="C70" i="11"/>
  <c r="D63" i="11"/>
  <c r="D71" i="11"/>
  <c r="C63" i="11"/>
  <c r="C71" i="11"/>
  <c r="C64" i="11"/>
  <c r="D73" i="11"/>
  <c r="C68" i="8"/>
  <c r="C76" i="8"/>
  <c r="C70" i="8"/>
  <c r="C63" i="8"/>
  <c r="C64" i="8"/>
  <c r="C73" i="8"/>
  <c r="C74" i="8"/>
  <c r="C67" i="8"/>
  <c r="C69" i="8"/>
  <c r="C62" i="8"/>
  <c r="C71" i="8"/>
  <c r="C72" i="8"/>
  <c r="C65" i="8"/>
  <c r="C66" i="8"/>
  <c r="C75" i="8"/>
  <c r="C65" i="7"/>
  <c r="C73" i="7"/>
  <c r="C67" i="7"/>
  <c r="C68" i="7"/>
  <c r="C71" i="7"/>
  <c r="C64" i="7"/>
  <c r="C66" i="7"/>
  <c r="C74" i="7"/>
  <c r="C75" i="7"/>
  <c r="C76" i="7"/>
  <c r="C69" i="7"/>
  <c r="C62" i="7"/>
  <c r="C70" i="7"/>
  <c r="C63" i="7"/>
  <c r="C72" i="7"/>
  <c r="C2" i="1" l="1"/>
  <c r="B2" i="1"/>
  <c r="A2" i="1"/>
  <c r="E65" i="8"/>
  <c r="D69" i="8"/>
  <c r="E64" i="8"/>
  <c r="E68" i="8"/>
  <c r="D65" i="8"/>
  <c r="E69" i="8"/>
  <c r="D64" i="8"/>
  <c r="D68" i="8"/>
  <c r="E72" i="8"/>
  <c r="E67" i="8"/>
  <c r="D63" i="8"/>
  <c r="E62" i="8"/>
  <c r="E73" i="8"/>
  <c r="E66" i="8"/>
  <c r="D76" i="8"/>
  <c r="D72" i="8"/>
  <c r="D67" i="8"/>
  <c r="E63" i="8"/>
  <c r="D75" i="8"/>
  <c r="E71" i="8"/>
  <c r="E74" i="8"/>
  <c r="E70" i="8"/>
  <c r="E75" i="8"/>
  <c r="D71" i="8"/>
  <c r="D74" i="8"/>
  <c r="D70" i="8"/>
  <c r="D66" i="8"/>
  <c r="E76" i="8"/>
  <c r="D62" i="8"/>
  <c r="D73" i="8"/>
  <c r="D72" i="7"/>
  <c r="E69" i="7"/>
  <c r="E66" i="7"/>
  <c r="D67" i="7"/>
  <c r="E71" i="7"/>
  <c r="E68" i="7"/>
  <c r="E63" i="7"/>
  <c r="E76" i="7"/>
  <c r="E64" i="7"/>
  <c r="D73" i="7"/>
  <c r="E70" i="7"/>
  <c r="E74" i="7"/>
  <c r="D66" i="7"/>
  <c r="D63" i="7"/>
  <c r="D76" i="7"/>
  <c r="D64" i="7"/>
  <c r="E73" i="7"/>
  <c r="E75" i="7"/>
  <c r="E65" i="7"/>
  <c r="E67" i="7"/>
  <c r="D70" i="7"/>
  <c r="D75" i="7"/>
  <c r="D71" i="7"/>
  <c r="D65" i="7"/>
  <c r="D68" i="7"/>
  <c r="E72" i="7"/>
  <c r="E62" i="7"/>
  <c r="D74" i="7"/>
  <c r="D62" i="7"/>
  <c r="D69" i="7"/>
</calcChain>
</file>

<file path=xl/sharedStrings.xml><?xml version="1.0" encoding="utf-8"?>
<sst xmlns="http://schemas.openxmlformats.org/spreadsheetml/2006/main" count="2736" uniqueCount="70">
  <si>
    <t>Row Labels</t>
  </si>
  <si>
    <t>Sum of Amount</t>
  </si>
  <si>
    <t xml:space="preserve">Sum of Fan </t>
  </si>
  <si>
    <t>Sum of Lamps</t>
  </si>
  <si>
    <t>Sum of Cooler</t>
  </si>
  <si>
    <t>Jan</t>
  </si>
  <si>
    <t>Paid</t>
  </si>
  <si>
    <t>Feb</t>
  </si>
  <si>
    <t>Pending</t>
  </si>
  <si>
    <t>Mar</t>
  </si>
  <si>
    <t>Grand Total</t>
  </si>
  <si>
    <t>Apr</t>
  </si>
  <si>
    <t>May</t>
  </si>
  <si>
    <t>Jun</t>
  </si>
  <si>
    <t>Jul</t>
  </si>
  <si>
    <t>Aug</t>
  </si>
  <si>
    <t>Sep</t>
  </si>
  <si>
    <t>Oct</t>
  </si>
  <si>
    <t>Nov</t>
  </si>
  <si>
    <t>Dec</t>
  </si>
  <si>
    <t>Lamps</t>
  </si>
  <si>
    <t>Cooler</t>
  </si>
  <si>
    <t>Date</t>
  </si>
  <si>
    <t>Month</t>
  </si>
  <si>
    <t>Name</t>
  </si>
  <si>
    <t>ID</t>
  </si>
  <si>
    <t>Mobile No</t>
  </si>
  <si>
    <t>PO</t>
  </si>
  <si>
    <t>Amount</t>
  </si>
  <si>
    <t xml:space="preserve">Fan </t>
  </si>
  <si>
    <t>Total</t>
  </si>
  <si>
    <t>Hemanth</t>
  </si>
  <si>
    <t>Shipped</t>
  </si>
  <si>
    <t>Not Shipped</t>
  </si>
  <si>
    <t>State</t>
  </si>
  <si>
    <t>City</t>
  </si>
  <si>
    <t>Telangana</t>
  </si>
  <si>
    <t>Hyderbad</t>
  </si>
  <si>
    <t>Venuka</t>
  </si>
  <si>
    <t xml:space="preserve">Karnataka </t>
  </si>
  <si>
    <t>Bengaluru</t>
  </si>
  <si>
    <t>Isaac</t>
  </si>
  <si>
    <t>Ramesh</t>
  </si>
  <si>
    <t>Gujarat</t>
  </si>
  <si>
    <t>Ahmedabad</t>
  </si>
  <si>
    <t>Nilesh</t>
  </si>
  <si>
    <t>Kerala</t>
  </si>
  <si>
    <t>Thiruvananthapuram</t>
  </si>
  <si>
    <t>Values</t>
  </si>
  <si>
    <t>Column Labels</t>
  </si>
  <si>
    <t>Average of Amount</t>
  </si>
  <si>
    <t xml:space="preserve">Average of Fan </t>
  </si>
  <si>
    <t>Average of Lamps</t>
  </si>
  <si>
    <t>Average of Cooler</t>
  </si>
  <si>
    <t>Maharashtra</t>
  </si>
  <si>
    <t>Mumbai</t>
  </si>
  <si>
    <t>Anil Agarwal</t>
  </si>
  <si>
    <t xml:space="preserve">Delivery </t>
  </si>
  <si>
    <t>Payment</t>
  </si>
  <si>
    <t>India Sales Report</t>
  </si>
  <si>
    <t>Forecast(Amount)</t>
  </si>
  <si>
    <t>Lower Confidence Bound(Amount)</t>
  </si>
  <si>
    <t>Upper Confidence Bound(Amount)</t>
  </si>
  <si>
    <t>Forecast(Cooler)</t>
  </si>
  <si>
    <t>Lower Confidence Bound(Cooler)</t>
  </si>
  <si>
    <t>Upper Confidence Bound(Cooler)</t>
  </si>
  <si>
    <t>Forecast(Fan )</t>
  </si>
  <si>
    <t>Confidence Interval(Fan )</t>
  </si>
  <si>
    <t>Forecast(Lamps)</t>
  </si>
  <si>
    <t>Confidence Interval(Lamps)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</si>
</sst>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C09]dd/mmm/yy;@"/>
  </numFmts>
  <fonts count="3" x14ac:knownFonts="1">
    <font>
      <sz val="11"/>
      <color theme="1"/>
      <name val="Calibri"/>
      <family val="2"/>
      <scheme val="minor"/>
    </font>
    <font>
      <b/>
      <sz val="16"/>
      <color theme="0"/>
      <name val="Calibri"/>
      <family val="2"/>
      <scheme val="minor"/>
    </font>
    <font>
      <b/>
      <sz val="20"/>
      <color theme="0"/>
      <name val="Calibri"/>
      <family val="2"/>
      <scheme val="minor"/>
    </font>
  </fonts>
  <fills count="3">
    <fill>
      <patternFill patternType="none"/>
    </fill>
    <fill>
      <patternFill patternType="gray125"/>
    </fill>
    <fill>
      <patternFill patternType="solid">
        <fgColor rgb="FF50A05A"/>
        <bgColor indexed="64"/>
      </patternFill>
    </fill>
  </fills>
  <borders count="9">
    <border>
      <left/>
      <right/>
      <top/>
      <bottom/>
      <diagonal/>
    </border>
    <border>
      <left/>
      <right/>
      <top/>
      <bottom style="double">
        <color theme="0"/>
      </bottom>
      <diagonal/>
    </border>
    <border>
      <left style="double">
        <color theme="0"/>
      </left>
      <right/>
      <top/>
      <bottom/>
      <diagonal/>
    </border>
    <border>
      <left style="double">
        <color theme="0"/>
      </left>
      <right/>
      <top/>
      <bottom style="double">
        <color theme="0"/>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right style="double">
        <color theme="0"/>
      </right>
      <top/>
      <bottom/>
      <diagonal/>
    </border>
    <border>
      <left/>
      <right style="double">
        <color theme="0"/>
      </right>
      <top/>
      <bottom style="double">
        <color theme="0"/>
      </bottom>
      <diagonal/>
    </border>
  </borders>
  <cellStyleXfs count="1">
    <xf numFmtId="0" fontId="0" fillId="0" borderId="0"/>
  </cellStyleXfs>
  <cellXfs count="24">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xf numFmtId="0" fontId="0" fillId="0" borderId="0" xfId="0" applyNumberFormat="1"/>
    <xf numFmtId="164" fontId="0" fillId="0" borderId="0" xfId="0" applyNumberFormat="1" applyAlignment="1">
      <alignment horizontal="left"/>
    </xf>
    <xf numFmtId="0" fontId="0" fillId="0" borderId="0" xfId="0" applyAlignment="1">
      <alignment horizontal="center" vertical="center"/>
    </xf>
    <xf numFmtId="164" fontId="0" fillId="0" borderId="0" xfId="0" applyNumberFormat="1" applyAlignment="1">
      <alignment horizontal="center" vertical="center"/>
    </xf>
    <xf numFmtId="1" fontId="0" fillId="0" borderId="0" xfId="0" applyNumberFormat="1" applyAlignment="1">
      <alignment horizontal="center" vertical="center"/>
    </xf>
    <xf numFmtId="0" fontId="1" fillId="0" borderId="0" xfId="0" applyFont="1" applyFill="1" applyAlignment="1">
      <alignment vertical="center"/>
    </xf>
    <xf numFmtId="0" fontId="0" fillId="0" borderId="0" xfId="0" applyFill="1"/>
    <xf numFmtId="0" fontId="0" fillId="0" borderId="0" xfId="0" applyFill="1" applyAlignment="1"/>
    <xf numFmtId="2" fontId="0" fillId="0" borderId="0" xfId="0" applyNumberFormat="1"/>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cellXfs>
  <cellStyles count="1">
    <cellStyle name="Normal" xfId="0" builtinId="0"/>
  </cellStyles>
  <dxfs count="27">
    <dxf>
      <numFmt numFmtId="165" formatCode="[$-C09]dd/mmm/yy;@"/>
    </dxf>
    <dxf>
      <numFmt numFmtId="165" formatCode="[$-C09]dd/mmm/yy;@"/>
    </dxf>
    <dxf>
      <numFmt numFmtId="2" formatCode="0.00"/>
    </dxf>
    <dxf>
      <numFmt numFmtId="2" formatCode="0.00"/>
    </dxf>
    <dxf>
      <numFmt numFmtId="165" formatCode="[$-C09]dd/mmm/yy;@"/>
    </dxf>
    <dxf>
      <numFmt numFmtId="2" formatCode="0.00"/>
    </dxf>
    <dxf>
      <numFmt numFmtId="2" formatCode="0.00"/>
    </dxf>
    <dxf>
      <numFmt numFmtId="165" formatCode="[$-C09]dd/mmm/yy;@"/>
    </dxf>
    <dxf>
      <alignment vertical="center"/>
    </dxf>
    <dxf>
      <alignment vertical="center"/>
    </dxf>
    <dxf>
      <alignment vertical="center"/>
    </dxf>
    <dxf>
      <alignment horizontal="center"/>
    </dxf>
    <dxf>
      <alignment horizontal="center"/>
    </dxf>
    <dxf>
      <alignment horizontal="center"/>
    </dxf>
    <dxf>
      <numFmt numFmtId="1" formatCode="0"/>
    </dxf>
    <dxf>
      <numFmt numFmtId="164" formatCode="&quot;₹&quot;\ #,##0.00"/>
    </dxf>
    <dxf>
      <alignment vertical="center"/>
    </dxf>
    <dxf>
      <alignment vertical="center"/>
    </dxf>
    <dxf>
      <alignment vertical="center"/>
    </dxf>
    <dxf>
      <alignment horizontal="center"/>
    </dxf>
    <dxf>
      <alignment horizontal="center"/>
    </dxf>
    <dxf>
      <alignment horizontal="center"/>
    </dxf>
    <dxf>
      <numFmt numFmtId="164" formatCode="&quot;₹&quot;\ #,##0.00"/>
    </dxf>
    <dxf>
      <numFmt numFmtId="164" formatCode="&quot;₹&quot;\ #,##0.00"/>
    </dxf>
    <dxf>
      <numFmt numFmtId="164" formatCode="&quot;₹&quot;\ #,##0.00"/>
    </dxf>
    <dxf>
      <numFmt numFmtId="164" formatCode="&quot;₹&quot;\ #,##0.00"/>
    </dxf>
    <dxf>
      <numFmt numFmtId="164" formatCode="&quot;₹&quot;\ #,##0.00"/>
    </dxf>
  </dxfs>
  <tableStyles count="0" defaultTableStyle="TableStyleMedium2" defaultPivotStyle="PivotStyleLight16"/>
  <colors>
    <mruColors>
      <color rgb="FF9D92AB"/>
      <color rgb="FF50A05A"/>
      <color rgb="FF50A041"/>
      <color rgb="FF345FC8"/>
      <color rgb="FF00B4A0"/>
      <color rgb="FFF9C477"/>
      <color rgb="FFF6A836"/>
      <color rgb="FFA56507"/>
      <color rgb="FFA96507"/>
      <color rgb="FF4F6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GH.xlsx]Pivot!PivotTable2</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Pivot!$H$5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Pivot!$H$6:$H$18</c:f>
              <c:numCache>
                <c:formatCode>"₹"\ #,##0.00</c:formatCode>
                <c:ptCount val="12"/>
                <c:pt idx="0">
                  <c:v>1144116.3</c:v>
                </c:pt>
                <c:pt idx="1">
                  <c:v>839817.23333333316</c:v>
                </c:pt>
                <c:pt idx="2">
                  <c:v>516926.13333333342</c:v>
                </c:pt>
                <c:pt idx="3">
                  <c:v>615701.60000000009</c:v>
                </c:pt>
                <c:pt idx="4">
                  <c:v>511962.79999999993</c:v>
                </c:pt>
                <c:pt idx="5">
                  <c:v>497488.13333333324</c:v>
                </c:pt>
                <c:pt idx="6">
                  <c:v>606833.90000000014</c:v>
                </c:pt>
                <c:pt idx="7">
                  <c:v>416792.8</c:v>
                </c:pt>
                <c:pt idx="8">
                  <c:v>503187.80000000005</c:v>
                </c:pt>
                <c:pt idx="9">
                  <c:v>616091.66666666663</c:v>
                </c:pt>
                <c:pt idx="10">
                  <c:v>493362.60000000003</c:v>
                </c:pt>
                <c:pt idx="11">
                  <c:v>635716.1333333333</c:v>
                </c:pt>
              </c:numCache>
            </c:numRef>
          </c:val>
          <c:smooth val="0"/>
          <c:extLst>
            <c:ext xmlns:c16="http://schemas.microsoft.com/office/drawing/2014/chart" uri="{C3380CC4-5D6E-409C-BE32-E72D297353CC}">
              <c16:uniqueId val="{00000000-2035-4874-AA84-4DDADF61724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876047"/>
        <c:axId val="505755039"/>
      </c:lineChart>
      <c:catAx>
        <c:axId val="1798760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5755039"/>
        <c:crosses val="autoZero"/>
        <c:auto val="1"/>
        <c:lblAlgn val="ctr"/>
        <c:lblOffset val="100"/>
        <c:noMultiLvlLbl val="0"/>
      </c:catAx>
      <c:valAx>
        <c:axId val="505755039"/>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9876047"/>
        <c:crosses val="autoZero"/>
        <c:crossBetween val="between"/>
      </c:valAx>
      <c:spPr>
        <a:noFill/>
        <a:ln>
          <a:noFill/>
        </a:ln>
        <a:effectLst/>
      </c:spPr>
    </c:plotArea>
    <c:plotVisOnly val="1"/>
    <c:dispBlanksAs val="zero"/>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200" b="1">
                <a:solidFill>
                  <a:schemeClr val="accent3"/>
                </a:solidFill>
              </a:rPr>
              <a:t>Forecast(No of Coolers)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'Forecast(Cooler)'!$B$1</c:f>
              <c:strCache>
                <c:ptCount val="1"/>
                <c:pt idx="0">
                  <c:v>Cooler</c:v>
                </c:pt>
              </c:strCache>
            </c:strRef>
          </c:tx>
          <c:spPr>
            <a:ln w="31750" cap="rnd">
              <a:solidFill>
                <a:schemeClr val="accent1"/>
              </a:solidFill>
              <a:round/>
            </a:ln>
            <a:effectLst/>
          </c:spPr>
          <c:marker>
            <c:symbol val="none"/>
          </c:marker>
          <c:val>
            <c:numRef>
              <c:f>'Forecast(Cooler)'!$B$2:$B$76</c:f>
              <c:numCache>
                <c:formatCode>General</c:formatCode>
                <c:ptCount val="75"/>
                <c:pt idx="0">
                  <c:v>184</c:v>
                </c:pt>
                <c:pt idx="1">
                  <c:v>194</c:v>
                </c:pt>
                <c:pt idx="2">
                  <c:v>167</c:v>
                </c:pt>
                <c:pt idx="3">
                  <c:v>117</c:v>
                </c:pt>
                <c:pt idx="4">
                  <c:v>145</c:v>
                </c:pt>
                <c:pt idx="5">
                  <c:v>396</c:v>
                </c:pt>
                <c:pt idx="6">
                  <c:v>147</c:v>
                </c:pt>
                <c:pt idx="7">
                  <c:v>170</c:v>
                </c:pt>
                <c:pt idx="8">
                  <c:v>178</c:v>
                </c:pt>
                <c:pt idx="9">
                  <c:v>159</c:v>
                </c:pt>
                <c:pt idx="10">
                  <c:v>318</c:v>
                </c:pt>
                <c:pt idx="11">
                  <c:v>174</c:v>
                </c:pt>
                <c:pt idx="12">
                  <c:v>164</c:v>
                </c:pt>
                <c:pt idx="13">
                  <c:v>106</c:v>
                </c:pt>
                <c:pt idx="14">
                  <c:v>107</c:v>
                </c:pt>
                <c:pt idx="15">
                  <c:v>236</c:v>
                </c:pt>
                <c:pt idx="16">
                  <c:v>150</c:v>
                </c:pt>
                <c:pt idx="17">
                  <c:v>173</c:v>
                </c:pt>
                <c:pt idx="18">
                  <c:v>161</c:v>
                </c:pt>
                <c:pt idx="19">
                  <c:v>116</c:v>
                </c:pt>
                <c:pt idx="20">
                  <c:v>190</c:v>
                </c:pt>
                <c:pt idx="21">
                  <c:v>142</c:v>
                </c:pt>
                <c:pt idx="22">
                  <c:v>170</c:v>
                </c:pt>
                <c:pt idx="23">
                  <c:v>179</c:v>
                </c:pt>
                <c:pt idx="24">
                  <c:v>124</c:v>
                </c:pt>
                <c:pt idx="25">
                  <c:v>356</c:v>
                </c:pt>
                <c:pt idx="26">
                  <c:v>122</c:v>
                </c:pt>
                <c:pt idx="27">
                  <c:v>162</c:v>
                </c:pt>
                <c:pt idx="28">
                  <c:v>123</c:v>
                </c:pt>
                <c:pt idx="29">
                  <c:v>171</c:v>
                </c:pt>
                <c:pt idx="30">
                  <c:v>396</c:v>
                </c:pt>
                <c:pt idx="31">
                  <c:v>164</c:v>
                </c:pt>
                <c:pt idx="32">
                  <c:v>159</c:v>
                </c:pt>
                <c:pt idx="33">
                  <c:v>184</c:v>
                </c:pt>
                <c:pt idx="34">
                  <c:v>128</c:v>
                </c:pt>
                <c:pt idx="35">
                  <c:v>326</c:v>
                </c:pt>
                <c:pt idx="36">
                  <c:v>144</c:v>
                </c:pt>
                <c:pt idx="37">
                  <c:v>130</c:v>
                </c:pt>
                <c:pt idx="38">
                  <c:v>125</c:v>
                </c:pt>
                <c:pt idx="39">
                  <c:v>157</c:v>
                </c:pt>
                <c:pt idx="40">
                  <c:v>472</c:v>
                </c:pt>
                <c:pt idx="41">
                  <c:v>180</c:v>
                </c:pt>
                <c:pt idx="42">
                  <c:v>169</c:v>
                </c:pt>
                <c:pt idx="43">
                  <c:v>174</c:v>
                </c:pt>
                <c:pt idx="44">
                  <c:v>176</c:v>
                </c:pt>
                <c:pt idx="45">
                  <c:v>120</c:v>
                </c:pt>
                <c:pt idx="46">
                  <c:v>156</c:v>
                </c:pt>
                <c:pt idx="47">
                  <c:v>172</c:v>
                </c:pt>
                <c:pt idx="48">
                  <c:v>156</c:v>
                </c:pt>
                <c:pt idx="49">
                  <c:v>149</c:v>
                </c:pt>
                <c:pt idx="50">
                  <c:v>244</c:v>
                </c:pt>
                <c:pt idx="51">
                  <c:v>120</c:v>
                </c:pt>
                <c:pt idx="52">
                  <c:v>138</c:v>
                </c:pt>
                <c:pt idx="53">
                  <c:v>126</c:v>
                </c:pt>
                <c:pt idx="54">
                  <c:v>149</c:v>
                </c:pt>
                <c:pt idx="55">
                  <c:v>362</c:v>
                </c:pt>
                <c:pt idx="56">
                  <c:v>206</c:v>
                </c:pt>
                <c:pt idx="57">
                  <c:v>205</c:v>
                </c:pt>
                <c:pt idx="58">
                  <c:v>120</c:v>
                </c:pt>
                <c:pt idx="59">
                  <c:v>174</c:v>
                </c:pt>
              </c:numCache>
            </c:numRef>
          </c:val>
          <c:smooth val="0"/>
          <c:extLst>
            <c:ext xmlns:c16="http://schemas.microsoft.com/office/drawing/2014/chart" uri="{C3380CC4-5D6E-409C-BE32-E72D297353CC}">
              <c16:uniqueId val="{00000000-B101-4CDA-BACD-20ABF07C93A7}"/>
            </c:ext>
          </c:extLst>
        </c:ser>
        <c:ser>
          <c:idx val="1"/>
          <c:order val="1"/>
          <c:tx>
            <c:strRef>
              <c:f>'Forecast(Cooler)'!$C$1</c:f>
              <c:strCache>
                <c:ptCount val="1"/>
                <c:pt idx="0">
                  <c:v>Forecast(Cooler)</c:v>
                </c:pt>
              </c:strCache>
            </c:strRef>
          </c:tx>
          <c:spPr>
            <a:ln w="31750" cap="rnd">
              <a:solidFill>
                <a:schemeClr val="accent2"/>
              </a:solidFill>
              <a:round/>
            </a:ln>
            <a:effectLst/>
          </c:spPr>
          <c:marker>
            <c:symbol val="none"/>
          </c:marker>
          <c:cat>
            <c:numRef>
              <c:f>'Forecast(Cooler)'!$A$2:$A$76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'Forecast(Cooler)'!$C$2:$C$76</c:f>
              <c:numCache>
                <c:formatCode>General</c:formatCode>
                <c:ptCount val="75"/>
                <c:pt idx="59">
                  <c:v>174</c:v>
                </c:pt>
                <c:pt idx="60">
                  <c:v>334.88077232905903</c:v>
                </c:pt>
                <c:pt idx="61">
                  <c:v>185.62326276905756</c:v>
                </c:pt>
                <c:pt idx="62">
                  <c:v>186.84807304787876</c:v>
                </c:pt>
                <c:pt idx="63">
                  <c:v>155.96799600756441</c:v>
                </c:pt>
                <c:pt idx="64">
                  <c:v>159.71166048001731</c:v>
                </c:pt>
                <c:pt idx="65">
                  <c:v>338.40076139472427</c:v>
                </c:pt>
                <c:pt idx="66">
                  <c:v>189.1432518347228</c:v>
                </c:pt>
                <c:pt idx="67">
                  <c:v>190.368062113544</c:v>
                </c:pt>
                <c:pt idx="68">
                  <c:v>159.48798507322962</c:v>
                </c:pt>
                <c:pt idx="69">
                  <c:v>163.23164954568256</c:v>
                </c:pt>
                <c:pt idx="70">
                  <c:v>341.92075046038951</c:v>
                </c:pt>
                <c:pt idx="71">
                  <c:v>192.66324090038805</c:v>
                </c:pt>
                <c:pt idx="72">
                  <c:v>193.88805117920924</c:v>
                </c:pt>
                <c:pt idx="73">
                  <c:v>163.00797413889487</c:v>
                </c:pt>
                <c:pt idx="74">
                  <c:v>166.7516386113478</c:v>
                </c:pt>
              </c:numCache>
            </c:numRef>
          </c:val>
          <c:smooth val="0"/>
          <c:extLst>
            <c:ext xmlns:c16="http://schemas.microsoft.com/office/drawing/2014/chart" uri="{C3380CC4-5D6E-409C-BE32-E72D297353CC}">
              <c16:uniqueId val="{00000001-B101-4CDA-BACD-20ABF07C93A7}"/>
            </c:ext>
          </c:extLst>
        </c:ser>
        <c:ser>
          <c:idx val="2"/>
          <c:order val="2"/>
          <c:tx>
            <c:strRef>
              <c:f>'Forecast(Cooler)'!$D$1</c:f>
              <c:strCache>
                <c:ptCount val="1"/>
                <c:pt idx="0">
                  <c:v>Lower Confidence Bound(Cooler)</c:v>
                </c:pt>
              </c:strCache>
            </c:strRef>
          </c:tx>
          <c:spPr>
            <a:ln w="31750" cap="rnd">
              <a:solidFill>
                <a:schemeClr val="accent3"/>
              </a:solidFill>
              <a:round/>
            </a:ln>
            <a:effectLst/>
          </c:spPr>
          <c:marker>
            <c:symbol val="none"/>
          </c:marker>
          <c:cat>
            <c:numRef>
              <c:f>'Forecast(Cooler)'!$A$2:$A$76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'Forecast(Cooler)'!$D$2:$D$76</c:f>
              <c:numCache>
                <c:formatCode>General</c:formatCode>
                <c:ptCount val="75"/>
                <c:pt idx="59" formatCode="0.00">
                  <c:v>174</c:v>
                </c:pt>
                <c:pt idx="60" formatCode="0.00">
                  <c:v>220.91647940312072</c:v>
                </c:pt>
                <c:pt idx="61" formatCode="0.00">
                  <c:v>68.096069628519857</c:v>
                </c:pt>
                <c:pt idx="62" formatCode="0.00">
                  <c:v>65.835755235976677</c:v>
                </c:pt>
                <c:pt idx="63" formatCode="0.00">
                  <c:v>31.541689134878439</c:v>
                </c:pt>
                <c:pt idx="64" formatCode="0.00">
                  <c:v>31.936696412268631</c:v>
                </c:pt>
                <c:pt idx="65" formatCode="0.00">
                  <c:v>207.31194947030141</c:v>
                </c:pt>
                <c:pt idx="66" formatCode="0.00">
                  <c:v>54.822323528673081</c:v>
                </c:pt>
                <c:pt idx="67" formatCode="0.00">
                  <c:v>52.866659581885528</c:v>
                </c:pt>
                <c:pt idx="68" formatCode="0.00">
                  <c:v>18.854154367387309</c:v>
                </c:pt>
                <c:pt idx="69" formatCode="0.00">
                  <c:v>19.510204802046275</c:v>
                </c:pt>
                <c:pt idx="70" formatCode="0.00">
                  <c:v>195.13044987720551</c:v>
                </c:pt>
                <c:pt idx="71" formatCode="0.00">
                  <c:v>42.866942510191109</c:v>
                </c:pt>
                <c:pt idx="72" formatCode="0.00">
                  <c:v>41.122582882080849</c:v>
                </c:pt>
                <c:pt idx="73" formatCode="0.00">
                  <c:v>7.3079735000711707</c:v>
                </c:pt>
                <c:pt idx="74" formatCode="0.00">
                  <c:v>8.1497386486067853</c:v>
                </c:pt>
              </c:numCache>
            </c:numRef>
          </c:val>
          <c:smooth val="0"/>
          <c:extLst>
            <c:ext xmlns:c16="http://schemas.microsoft.com/office/drawing/2014/chart" uri="{C3380CC4-5D6E-409C-BE32-E72D297353CC}">
              <c16:uniqueId val="{00000002-B101-4CDA-BACD-20ABF07C93A7}"/>
            </c:ext>
          </c:extLst>
        </c:ser>
        <c:ser>
          <c:idx val="3"/>
          <c:order val="3"/>
          <c:tx>
            <c:strRef>
              <c:f>'Forecast(Cooler)'!$E$1</c:f>
              <c:strCache>
                <c:ptCount val="1"/>
                <c:pt idx="0">
                  <c:v>Upper Confidence Bound(Cooler)</c:v>
                </c:pt>
              </c:strCache>
            </c:strRef>
          </c:tx>
          <c:spPr>
            <a:ln w="31750" cap="rnd">
              <a:solidFill>
                <a:schemeClr val="accent4"/>
              </a:solidFill>
              <a:round/>
            </a:ln>
            <a:effectLst/>
          </c:spPr>
          <c:marker>
            <c:symbol val="none"/>
          </c:marker>
          <c:cat>
            <c:numRef>
              <c:f>'Forecast(Cooler)'!$A$2:$A$76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'Forecast(Cooler)'!$E$2:$E$76</c:f>
              <c:numCache>
                <c:formatCode>General</c:formatCode>
                <c:ptCount val="75"/>
                <c:pt idx="59" formatCode="0.00">
                  <c:v>174</c:v>
                </c:pt>
                <c:pt idx="60" formatCode="0.00">
                  <c:v>448.84506525499734</c:v>
                </c:pt>
                <c:pt idx="61" formatCode="0.00">
                  <c:v>303.15045590959528</c:v>
                </c:pt>
                <c:pt idx="62" formatCode="0.00">
                  <c:v>307.86039085978086</c:v>
                </c:pt>
                <c:pt idx="63" formatCode="0.00">
                  <c:v>280.39430288025039</c:v>
                </c:pt>
                <c:pt idx="64" formatCode="0.00">
                  <c:v>287.48662454776598</c:v>
                </c:pt>
                <c:pt idx="65" formatCode="0.00">
                  <c:v>469.4895733191471</c:v>
                </c:pt>
                <c:pt idx="66" formatCode="0.00">
                  <c:v>323.46418014077256</c:v>
                </c:pt>
                <c:pt idx="67" formatCode="0.00">
                  <c:v>327.86946464520247</c:v>
                </c:pt>
                <c:pt idx="68" formatCode="0.00">
                  <c:v>300.12181577907194</c:v>
                </c:pt>
                <c:pt idx="69" formatCode="0.00">
                  <c:v>306.95309428931887</c:v>
                </c:pt>
                <c:pt idx="70" formatCode="0.00">
                  <c:v>488.71105104357355</c:v>
                </c:pt>
                <c:pt idx="71" formatCode="0.00">
                  <c:v>342.45953929058498</c:v>
                </c:pt>
                <c:pt idx="72" formatCode="0.00">
                  <c:v>346.65351947633764</c:v>
                </c:pt>
                <c:pt idx="73" formatCode="0.00">
                  <c:v>318.70797477771856</c:v>
                </c:pt>
                <c:pt idx="74" formatCode="0.00">
                  <c:v>325.35353857408882</c:v>
                </c:pt>
              </c:numCache>
            </c:numRef>
          </c:val>
          <c:smooth val="0"/>
          <c:extLst>
            <c:ext xmlns:c16="http://schemas.microsoft.com/office/drawing/2014/chart" uri="{C3380CC4-5D6E-409C-BE32-E72D297353CC}">
              <c16:uniqueId val="{00000003-B101-4CDA-BACD-20ABF07C93A7}"/>
            </c:ext>
          </c:extLst>
        </c:ser>
        <c:dLbls>
          <c:showLegendKey val="0"/>
          <c:showVal val="0"/>
          <c:showCatName val="0"/>
          <c:showSerName val="0"/>
          <c:showPercent val="0"/>
          <c:showBubbleSize val="0"/>
        </c:dLbls>
        <c:smooth val="0"/>
        <c:axId val="300792608"/>
        <c:axId val="130622448"/>
      </c:lineChart>
      <c:catAx>
        <c:axId val="300792608"/>
        <c:scaling>
          <c:orientation val="minMax"/>
        </c:scaling>
        <c:delete val="0"/>
        <c:axPos val="b"/>
        <c:majorTickMark val="out"/>
        <c:minorTickMark val="none"/>
        <c:tickLblPos val="low"/>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622448"/>
        <c:crosses val="autoZero"/>
        <c:auto val="1"/>
        <c:lblAlgn val="ctr"/>
        <c:lblOffset val="100"/>
        <c:noMultiLvlLbl val="0"/>
      </c:catAx>
      <c:valAx>
        <c:axId val="1306224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0792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chemeClr val="accent3"/>
                </a:solidFill>
              </a:rPr>
              <a:t>Forecast(No of Fans)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'Forecast(Fan)'!$B$1</c:f>
              <c:strCache>
                <c:ptCount val="1"/>
                <c:pt idx="0">
                  <c:v>Fan </c:v>
                </c:pt>
              </c:strCache>
            </c:strRef>
          </c:tx>
          <c:spPr>
            <a:solidFill>
              <a:schemeClr val="accent1"/>
            </a:solidFill>
            <a:ln w="12700">
              <a:solidFill>
                <a:srgbClr val="FFFFFF"/>
              </a:solidFill>
              <a:prstDash val="solid"/>
            </a:ln>
            <a:effectLst/>
          </c:spPr>
          <c:invertIfNegative val="0"/>
          <c:val>
            <c:numRef>
              <c:f>'Forecast(Fan)'!$B$2:$B$76</c:f>
              <c:numCache>
                <c:formatCode>General</c:formatCode>
                <c:ptCount val="75"/>
                <c:pt idx="0">
                  <c:v>870</c:v>
                </c:pt>
                <c:pt idx="1">
                  <c:v>328</c:v>
                </c:pt>
                <c:pt idx="2">
                  <c:v>441</c:v>
                </c:pt>
                <c:pt idx="3">
                  <c:v>427</c:v>
                </c:pt>
                <c:pt idx="4">
                  <c:v>462</c:v>
                </c:pt>
                <c:pt idx="5">
                  <c:v>928</c:v>
                </c:pt>
                <c:pt idx="6">
                  <c:v>397</c:v>
                </c:pt>
                <c:pt idx="7">
                  <c:v>399</c:v>
                </c:pt>
                <c:pt idx="8">
                  <c:v>419</c:v>
                </c:pt>
                <c:pt idx="9">
                  <c:v>442</c:v>
                </c:pt>
                <c:pt idx="10">
                  <c:v>816</c:v>
                </c:pt>
                <c:pt idx="11">
                  <c:v>469</c:v>
                </c:pt>
                <c:pt idx="12">
                  <c:v>404</c:v>
                </c:pt>
                <c:pt idx="13">
                  <c:v>401</c:v>
                </c:pt>
                <c:pt idx="14">
                  <c:v>478</c:v>
                </c:pt>
                <c:pt idx="15">
                  <c:v>838</c:v>
                </c:pt>
                <c:pt idx="16">
                  <c:v>377</c:v>
                </c:pt>
                <c:pt idx="17">
                  <c:v>419</c:v>
                </c:pt>
                <c:pt idx="18">
                  <c:v>392</c:v>
                </c:pt>
                <c:pt idx="19">
                  <c:v>375</c:v>
                </c:pt>
                <c:pt idx="20">
                  <c:v>912</c:v>
                </c:pt>
                <c:pt idx="21">
                  <c:v>446</c:v>
                </c:pt>
                <c:pt idx="22">
                  <c:v>427</c:v>
                </c:pt>
                <c:pt idx="23">
                  <c:v>416</c:v>
                </c:pt>
                <c:pt idx="24">
                  <c:v>395</c:v>
                </c:pt>
                <c:pt idx="25">
                  <c:v>814</c:v>
                </c:pt>
                <c:pt idx="26">
                  <c:v>437</c:v>
                </c:pt>
                <c:pt idx="27">
                  <c:v>386</c:v>
                </c:pt>
                <c:pt idx="28">
                  <c:v>414</c:v>
                </c:pt>
                <c:pt idx="29">
                  <c:v>434</c:v>
                </c:pt>
                <c:pt idx="30">
                  <c:v>800</c:v>
                </c:pt>
                <c:pt idx="31">
                  <c:v>349</c:v>
                </c:pt>
                <c:pt idx="32">
                  <c:v>432</c:v>
                </c:pt>
                <c:pt idx="33">
                  <c:v>377</c:v>
                </c:pt>
                <c:pt idx="34">
                  <c:v>446</c:v>
                </c:pt>
                <c:pt idx="35">
                  <c:v>834</c:v>
                </c:pt>
                <c:pt idx="36">
                  <c:v>429</c:v>
                </c:pt>
                <c:pt idx="37">
                  <c:v>451</c:v>
                </c:pt>
                <c:pt idx="38">
                  <c:v>364</c:v>
                </c:pt>
                <c:pt idx="39">
                  <c:v>432</c:v>
                </c:pt>
                <c:pt idx="40">
                  <c:v>868</c:v>
                </c:pt>
                <c:pt idx="41">
                  <c:v>373</c:v>
                </c:pt>
                <c:pt idx="42">
                  <c:v>383</c:v>
                </c:pt>
                <c:pt idx="43">
                  <c:v>463</c:v>
                </c:pt>
                <c:pt idx="44">
                  <c:v>491</c:v>
                </c:pt>
                <c:pt idx="45">
                  <c:v>702</c:v>
                </c:pt>
                <c:pt idx="46">
                  <c:v>414</c:v>
                </c:pt>
                <c:pt idx="47">
                  <c:v>409</c:v>
                </c:pt>
                <c:pt idx="48">
                  <c:v>402</c:v>
                </c:pt>
                <c:pt idx="49">
                  <c:v>471</c:v>
                </c:pt>
                <c:pt idx="50">
                  <c:v>902</c:v>
                </c:pt>
                <c:pt idx="51">
                  <c:v>388</c:v>
                </c:pt>
                <c:pt idx="52">
                  <c:v>441</c:v>
                </c:pt>
                <c:pt idx="53">
                  <c:v>462</c:v>
                </c:pt>
                <c:pt idx="54">
                  <c:v>459</c:v>
                </c:pt>
                <c:pt idx="55">
                  <c:v>840</c:v>
                </c:pt>
                <c:pt idx="56">
                  <c:v>407</c:v>
                </c:pt>
                <c:pt idx="57">
                  <c:v>455</c:v>
                </c:pt>
                <c:pt idx="58">
                  <c:v>412</c:v>
                </c:pt>
                <c:pt idx="59">
                  <c:v>383</c:v>
                </c:pt>
              </c:numCache>
            </c:numRef>
          </c:val>
          <c:extLst>
            <c:ext xmlns:c16="http://schemas.microsoft.com/office/drawing/2014/chart" uri="{C3380CC4-5D6E-409C-BE32-E72D297353CC}">
              <c16:uniqueId val="{00000000-D868-46BF-A627-B5AAC2BBAD1E}"/>
            </c:ext>
          </c:extLst>
        </c:ser>
        <c:ser>
          <c:idx val="1"/>
          <c:order val="1"/>
          <c:tx>
            <c:strRef>
              <c:f>'Forecast(Fan)'!$C$1</c:f>
              <c:strCache>
                <c:ptCount val="1"/>
                <c:pt idx="0">
                  <c:v>Forecast(Fan )</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'Forecast(Fan)'!$D$2:$D$76</c:f>
                <c:numCache>
                  <c:formatCode>General</c:formatCode>
                  <c:ptCount val="75"/>
                  <c:pt idx="60">
                    <c:v>82.532174658823138</c:v>
                  </c:pt>
                  <c:pt idx="61">
                    <c:v>82.532546052773483</c:v>
                  </c:pt>
                  <c:pt idx="62">
                    <c:v>82.533206304558632</c:v>
                  </c:pt>
                  <c:pt idx="63">
                    <c:v>82.53423793739897</c:v>
                  </c:pt>
                  <c:pt idx="64">
                    <c:v>82.535723466035762</c:v>
                  </c:pt>
                  <c:pt idx="65">
                    <c:v>83.25160819441588</c:v>
                  </c:pt>
                  <c:pt idx="66">
                    <c:v>83.254226359910291</c:v>
                  </c:pt>
                  <c:pt idx="67">
                    <c:v>83.257539857572965</c:v>
                  </c:pt>
                  <c:pt idx="68">
                    <c:v>83.261630413538882</c:v>
                  </c:pt>
                  <c:pt idx="69">
                    <c:v>83.266579717573748</c:v>
                  </c:pt>
                  <c:pt idx="70">
                    <c:v>84.030764989741627</c:v>
                  </c:pt>
                  <c:pt idx="71">
                    <c:v>84.037614306788228</c:v>
                  </c:pt>
                  <c:pt idx="72">
                    <c:v>84.045557194344696</c:v>
                  </c:pt>
                  <c:pt idx="73">
                    <c:v>84.054674379685736</c:v>
                  </c:pt>
                  <c:pt idx="74">
                    <c:v>84.065046508032083</c:v>
                  </c:pt>
                </c:numCache>
              </c:numRef>
            </c:plus>
            <c:minus>
              <c:numRef>
                <c:f>'Forecast(Fan)'!$D$2:$D$76</c:f>
                <c:numCache>
                  <c:formatCode>General</c:formatCode>
                  <c:ptCount val="75"/>
                  <c:pt idx="60">
                    <c:v>82.532174658823138</c:v>
                  </c:pt>
                  <c:pt idx="61">
                    <c:v>82.532546052773483</c:v>
                  </c:pt>
                  <c:pt idx="62">
                    <c:v>82.533206304558632</c:v>
                  </c:pt>
                  <c:pt idx="63">
                    <c:v>82.53423793739897</c:v>
                  </c:pt>
                  <c:pt idx="64">
                    <c:v>82.535723466035762</c:v>
                  </c:pt>
                  <c:pt idx="65">
                    <c:v>83.25160819441588</c:v>
                  </c:pt>
                  <c:pt idx="66">
                    <c:v>83.254226359910291</c:v>
                  </c:pt>
                  <c:pt idx="67">
                    <c:v>83.257539857572965</c:v>
                  </c:pt>
                  <c:pt idx="68">
                    <c:v>83.261630413538882</c:v>
                  </c:pt>
                  <c:pt idx="69">
                    <c:v>83.266579717573748</c:v>
                  </c:pt>
                  <c:pt idx="70">
                    <c:v>84.030764989741627</c:v>
                  </c:pt>
                  <c:pt idx="71">
                    <c:v>84.037614306788228</c:v>
                  </c:pt>
                  <c:pt idx="72">
                    <c:v>84.045557194344696</c:v>
                  </c:pt>
                  <c:pt idx="73">
                    <c:v>84.054674379685736</c:v>
                  </c:pt>
                  <c:pt idx="74">
                    <c:v>84.065046508032083</c:v>
                  </c:pt>
                </c:numCache>
              </c:numRef>
            </c:minus>
            <c:spPr>
              <a:noFill/>
              <a:ln w="15875" cap="flat" cmpd="sng" algn="ctr">
                <a:solidFill>
                  <a:schemeClr val="dk1"/>
                </a:solidFill>
                <a:prstDash val="solid"/>
                <a:round/>
              </a:ln>
              <a:effectLst/>
            </c:spPr>
          </c:errBars>
          <c:cat>
            <c:numRef>
              <c:f>'Forecast(Fan)'!$A$2:$A$76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'Forecast(Fan)'!$C$2:$C$76</c:f>
              <c:numCache>
                <c:formatCode>General</c:formatCode>
                <c:ptCount val="75"/>
                <c:pt idx="60">
                  <c:v>833.61761801566695</c:v>
                </c:pt>
                <c:pt idx="61">
                  <c:v>392.70719779685317</c:v>
                </c:pt>
                <c:pt idx="62">
                  <c:v>414.36006625537266</c:v>
                </c:pt>
                <c:pt idx="63">
                  <c:v>406.94800538449374</c:v>
                </c:pt>
                <c:pt idx="64">
                  <c:v>434.3716309638009</c:v>
                </c:pt>
                <c:pt idx="65">
                  <c:v>832.3430411258089</c:v>
                </c:pt>
                <c:pt idx="66">
                  <c:v>391.43262090699511</c:v>
                </c:pt>
                <c:pt idx="67">
                  <c:v>413.0854893655146</c:v>
                </c:pt>
                <c:pt idx="68">
                  <c:v>405.67342849463569</c:v>
                </c:pt>
                <c:pt idx="69">
                  <c:v>433.09705407394284</c:v>
                </c:pt>
                <c:pt idx="70">
                  <c:v>831.06846423595084</c:v>
                </c:pt>
                <c:pt idx="71">
                  <c:v>390.15804401713706</c:v>
                </c:pt>
                <c:pt idx="72">
                  <c:v>411.81091247565655</c:v>
                </c:pt>
                <c:pt idx="73">
                  <c:v>404.39885160477763</c:v>
                </c:pt>
                <c:pt idx="74">
                  <c:v>431.82247718408479</c:v>
                </c:pt>
              </c:numCache>
            </c:numRef>
          </c:val>
          <c:extLst>
            <c:ext xmlns:c16="http://schemas.microsoft.com/office/drawing/2014/chart" uri="{C3380CC4-5D6E-409C-BE32-E72D297353CC}">
              <c16:uniqueId val="{00000001-D868-46BF-A627-B5AAC2BBAD1E}"/>
            </c:ext>
          </c:extLst>
        </c:ser>
        <c:dLbls>
          <c:showLegendKey val="0"/>
          <c:showVal val="0"/>
          <c:showCatName val="0"/>
          <c:showSerName val="0"/>
          <c:showPercent val="0"/>
          <c:showBubbleSize val="0"/>
        </c:dLbls>
        <c:gapWidth val="0"/>
        <c:overlap val="100"/>
        <c:axId val="441129760"/>
        <c:axId val="448128256"/>
      </c:barChart>
      <c:catAx>
        <c:axId val="44112976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28256"/>
        <c:crosses val="autoZero"/>
        <c:auto val="1"/>
        <c:lblAlgn val="ctr"/>
        <c:lblOffset val="100"/>
        <c:noMultiLvlLbl val="0"/>
      </c:catAx>
      <c:valAx>
        <c:axId val="44812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129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accent3"/>
                </a:solidFill>
                <a:effectLst/>
              </a:rPr>
              <a:t>Forecast(No of Lamps)</a:t>
            </a:r>
            <a:r>
              <a:rPr lang="en-IN" sz="1400" b="1" i="0" u="none" strike="noStrike" baseline="0">
                <a:solidFill>
                  <a:schemeClr val="accent3"/>
                </a:solidFill>
              </a:rPr>
              <a:t> </a:t>
            </a:r>
            <a:endParaRPr lang="en-IN" b="1">
              <a:solidFill>
                <a:schemeClr val="accent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'Forecast(Lamps)'!$B$1</c:f>
              <c:strCache>
                <c:ptCount val="1"/>
                <c:pt idx="0">
                  <c:v>Lamps</c:v>
                </c:pt>
              </c:strCache>
            </c:strRef>
          </c:tx>
          <c:spPr>
            <a:solidFill>
              <a:schemeClr val="accent1"/>
            </a:solidFill>
            <a:ln w="12700">
              <a:solidFill>
                <a:srgbClr val="FFFFFF"/>
              </a:solidFill>
              <a:prstDash val="solid"/>
            </a:ln>
            <a:effectLst/>
          </c:spPr>
          <c:invertIfNegative val="0"/>
          <c:val>
            <c:numRef>
              <c:f>'Forecast(Lamps)'!$B$2:$B$93</c:f>
              <c:numCache>
                <c:formatCode>General</c:formatCode>
                <c:ptCount val="92"/>
                <c:pt idx="0">
                  <c:v>1345</c:v>
                </c:pt>
                <c:pt idx="1">
                  <c:v>928</c:v>
                </c:pt>
                <c:pt idx="2">
                  <c:v>1045</c:v>
                </c:pt>
                <c:pt idx="3">
                  <c:v>832</c:v>
                </c:pt>
                <c:pt idx="4">
                  <c:v>891</c:v>
                </c:pt>
                <c:pt idx="5">
                  <c:v>1204</c:v>
                </c:pt>
                <c:pt idx="6">
                  <c:v>759</c:v>
                </c:pt>
                <c:pt idx="7">
                  <c:v>904</c:v>
                </c:pt>
                <c:pt idx="8">
                  <c:v>667</c:v>
                </c:pt>
                <c:pt idx="9">
                  <c:v>542</c:v>
                </c:pt>
                <c:pt idx="10">
                  <c:v>1007</c:v>
                </c:pt>
                <c:pt idx="11">
                  <c:v>852</c:v>
                </c:pt>
                <c:pt idx="12">
                  <c:v>537</c:v>
                </c:pt>
                <c:pt idx="13">
                  <c:v>670</c:v>
                </c:pt>
                <c:pt idx="14">
                  <c:v>902</c:v>
                </c:pt>
                <c:pt idx="15">
                  <c:v>975</c:v>
                </c:pt>
                <c:pt idx="16">
                  <c:v>838</c:v>
                </c:pt>
                <c:pt idx="17">
                  <c:v>1026</c:v>
                </c:pt>
                <c:pt idx="18">
                  <c:v>846</c:v>
                </c:pt>
                <c:pt idx="19">
                  <c:v>1106</c:v>
                </c:pt>
                <c:pt idx="20">
                  <c:v>1412</c:v>
                </c:pt>
                <c:pt idx="21">
                  <c:v>982</c:v>
                </c:pt>
                <c:pt idx="22">
                  <c:v>989</c:v>
                </c:pt>
                <c:pt idx="23">
                  <c:v>976</c:v>
                </c:pt>
                <c:pt idx="24">
                  <c:v>531</c:v>
                </c:pt>
                <c:pt idx="25">
                  <c:v>1032</c:v>
                </c:pt>
                <c:pt idx="26">
                  <c:v>954</c:v>
                </c:pt>
                <c:pt idx="27">
                  <c:v>982</c:v>
                </c:pt>
                <c:pt idx="28">
                  <c:v>752</c:v>
                </c:pt>
                <c:pt idx="29">
                  <c:v>747</c:v>
                </c:pt>
                <c:pt idx="30">
                  <c:v>1051</c:v>
                </c:pt>
                <c:pt idx="31">
                  <c:v>673</c:v>
                </c:pt>
                <c:pt idx="32">
                  <c:v>915</c:v>
                </c:pt>
                <c:pt idx="33">
                  <c:v>841</c:v>
                </c:pt>
                <c:pt idx="34">
                  <c:v>729</c:v>
                </c:pt>
                <c:pt idx="35">
                  <c:v>1184</c:v>
                </c:pt>
                <c:pt idx="36">
                  <c:v>784</c:v>
                </c:pt>
                <c:pt idx="37">
                  <c:v>745</c:v>
                </c:pt>
                <c:pt idx="38">
                  <c:v>916</c:v>
                </c:pt>
                <c:pt idx="39">
                  <c:v>813</c:v>
                </c:pt>
                <c:pt idx="40">
                  <c:v>1648</c:v>
                </c:pt>
                <c:pt idx="41">
                  <c:v>611</c:v>
                </c:pt>
                <c:pt idx="42">
                  <c:v>613</c:v>
                </c:pt>
                <c:pt idx="43">
                  <c:v>941</c:v>
                </c:pt>
                <c:pt idx="44">
                  <c:v>880</c:v>
                </c:pt>
                <c:pt idx="45">
                  <c:v>1347</c:v>
                </c:pt>
                <c:pt idx="46">
                  <c:v>1130</c:v>
                </c:pt>
                <c:pt idx="47">
                  <c:v>728</c:v>
                </c:pt>
                <c:pt idx="48">
                  <c:v>552</c:v>
                </c:pt>
                <c:pt idx="49">
                  <c:v>858</c:v>
                </c:pt>
                <c:pt idx="50">
                  <c:v>1174</c:v>
                </c:pt>
                <c:pt idx="51">
                  <c:v>683</c:v>
                </c:pt>
                <c:pt idx="52">
                  <c:v>942</c:v>
                </c:pt>
                <c:pt idx="53">
                  <c:v>1028</c:v>
                </c:pt>
                <c:pt idx="54">
                  <c:v>778</c:v>
                </c:pt>
                <c:pt idx="55">
                  <c:v>1438</c:v>
                </c:pt>
                <c:pt idx="56">
                  <c:v>1115</c:v>
                </c:pt>
                <c:pt idx="57">
                  <c:v>787</c:v>
                </c:pt>
                <c:pt idx="58">
                  <c:v>796</c:v>
                </c:pt>
                <c:pt idx="59">
                  <c:v>701</c:v>
                </c:pt>
              </c:numCache>
            </c:numRef>
          </c:val>
          <c:extLst>
            <c:ext xmlns:c16="http://schemas.microsoft.com/office/drawing/2014/chart" uri="{C3380CC4-5D6E-409C-BE32-E72D297353CC}">
              <c16:uniqueId val="{00000000-DF2D-44BA-9DBB-DB3134E8C1A3}"/>
            </c:ext>
          </c:extLst>
        </c:ser>
        <c:ser>
          <c:idx val="1"/>
          <c:order val="1"/>
          <c:tx>
            <c:strRef>
              <c:f>'Forecast(Lamps)'!$C$1</c:f>
              <c:strCache>
                <c:ptCount val="1"/>
                <c:pt idx="0">
                  <c:v>Forecast(Lamps)</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'Forecast(Lamps)'!$D$2:$D$93</c:f>
                <c:numCache>
                  <c:formatCode>General</c:formatCode>
                  <c:ptCount val="92"/>
                  <c:pt idx="60">
                    <c:v>341.66996124467454</c:v>
                  </c:pt>
                  <c:pt idx="61">
                    <c:v>341.67149875604071</c:v>
                  </c:pt>
                  <c:pt idx="62">
                    <c:v>341.67423209249745</c:v>
                  </c:pt>
                  <c:pt idx="63">
                    <c:v>341.67850288693649</c:v>
                  </c:pt>
                  <c:pt idx="64">
                    <c:v>341.68465273714776</c:v>
                  </c:pt>
                  <c:pt idx="65">
                    <c:v>341.69302318874423</c:v>
                  </c:pt>
                  <c:pt idx="66">
                    <c:v>341.70395571467765</c:v>
                  </c:pt>
                  <c:pt idx="67">
                    <c:v>341.71779169135192</c:v>
                  </c:pt>
                  <c:pt idx="68">
                    <c:v>341.73487237133969</c:v>
                  </c:pt>
                  <c:pt idx="69">
                    <c:v>341.75553885271313</c:v>
                  </c:pt>
                  <c:pt idx="70">
                    <c:v>341.78013204499814</c:v>
                  </c:pt>
                  <c:pt idx="71">
                    <c:v>341.80899263176912</c:v>
                  </c:pt>
                  <c:pt idx="72">
                    <c:v>341.84246102989971</c:v>
                  </c:pt>
                  <c:pt idx="73">
                    <c:v>341.88087734549055</c:v>
                  </c:pt>
                  <c:pt idx="74">
                    <c:v>341.92458132649818</c:v>
                  </c:pt>
                  <c:pt idx="75">
                    <c:v>341.97391231209366</c:v>
                  </c:pt>
                  <c:pt idx="76">
                    <c:v>342.02920917878146</c:v>
                  </c:pt>
                  <c:pt idx="77">
                    <c:v>342.09081028331519</c:v>
                  </c:pt>
                  <c:pt idx="78">
                    <c:v>342.15905340245189</c:v>
                  </c:pt>
                  <c:pt idx="79">
                    <c:v>342.23427566958833</c:v>
                  </c:pt>
                  <c:pt idx="80">
                    <c:v>354.62807340669252</c:v>
                  </c:pt>
                  <c:pt idx="81">
                    <c:v>354.71513224256591</c:v>
                  </c:pt>
                  <c:pt idx="82">
                    <c:v>354.80990169189647</c:v>
                  </c:pt>
                  <c:pt idx="83">
                    <c:v>354.91270449946387</c:v>
                  </c:pt>
                  <c:pt idx="84">
                    <c:v>355.02386250520914</c:v>
                  </c:pt>
                  <c:pt idx="85">
                    <c:v>355.14369657128873</c:v>
                  </c:pt>
                  <c:pt idx="86">
                    <c:v>355.27252650670084</c:v>
                  </c:pt>
                  <c:pt idx="87">
                    <c:v>355.41067098955699</c:v>
                  </c:pt>
                  <c:pt idx="88">
                    <c:v>355.55844748707966</c:v>
                  </c:pt>
                  <c:pt idx="89">
                    <c:v>355.71617217341276</c:v>
                  </c:pt>
                  <c:pt idx="90">
                    <c:v>355.88415984533503</c:v>
                  </c:pt>
                  <c:pt idx="91">
                    <c:v>356.06272383597252</c:v>
                  </c:pt>
                </c:numCache>
              </c:numRef>
            </c:plus>
            <c:minus>
              <c:numRef>
                <c:f>'Forecast(Lamps)'!$D$2:$D$93</c:f>
                <c:numCache>
                  <c:formatCode>General</c:formatCode>
                  <c:ptCount val="92"/>
                  <c:pt idx="60">
                    <c:v>341.66996124467454</c:v>
                  </c:pt>
                  <c:pt idx="61">
                    <c:v>341.67149875604071</c:v>
                  </c:pt>
                  <c:pt idx="62">
                    <c:v>341.67423209249745</c:v>
                  </c:pt>
                  <c:pt idx="63">
                    <c:v>341.67850288693649</c:v>
                  </c:pt>
                  <c:pt idx="64">
                    <c:v>341.68465273714776</c:v>
                  </c:pt>
                  <c:pt idx="65">
                    <c:v>341.69302318874423</c:v>
                  </c:pt>
                  <c:pt idx="66">
                    <c:v>341.70395571467765</c:v>
                  </c:pt>
                  <c:pt idx="67">
                    <c:v>341.71779169135192</c:v>
                  </c:pt>
                  <c:pt idx="68">
                    <c:v>341.73487237133969</c:v>
                  </c:pt>
                  <c:pt idx="69">
                    <c:v>341.75553885271313</c:v>
                  </c:pt>
                  <c:pt idx="70">
                    <c:v>341.78013204499814</c:v>
                  </c:pt>
                  <c:pt idx="71">
                    <c:v>341.80899263176912</c:v>
                  </c:pt>
                  <c:pt idx="72">
                    <c:v>341.84246102989971</c:v>
                  </c:pt>
                  <c:pt idx="73">
                    <c:v>341.88087734549055</c:v>
                  </c:pt>
                  <c:pt idx="74">
                    <c:v>341.92458132649818</c:v>
                  </c:pt>
                  <c:pt idx="75">
                    <c:v>341.97391231209366</c:v>
                  </c:pt>
                  <c:pt idx="76">
                    <c:v>342.02920917878146</c:v>
                  </c:pt>
                  <c:pt idx="77">
                    <c:v>342.09081028331519</c:v>
                  </c:pt>
                  <c:pt idx="78">
                    <c:v>342.15905340245189</c:v>
                  </c:pt>
                  <c:pt idx="79">
                    <c:v>342.23427566958833</c:v>
                  </c:pt>
                  <c:pt idx="80">
                    <c:v>354.62807340669252</c:v>
                  </c:pt>
                  <c:pt idx="81">
                    <c:v>354.71513224256591</c:v>
                  </c:pt>
                  <c:pt idx="82">
                    <c:v>354.80990169189647</c:v>
                  </c:pt>
                  <c:pt idx="83">
                    <c:v>354.91270449946387</c:v>
                  </c:pt>
                  <c:pt idx="84">
                    <c:v>355.02386250520914</c:v>
                  </c:pt>
                  <c:pt idx="85">
                    <c:v>355.14369657128873</c:v>
                  </c:pt>
                  <c:pt idx="86">
                    <c:v>355.27252650670084</c:v>
                  </c:pt>
                  <c:pt idx="87">
                    <c:v>355.41067098955699</c:v>
                  </c:pt>
                  <c:pt idx="88">
                    <c:v>355.55844748707966</c:v>
                  </c:pt>
                  <c:pt idx="89">
                    <c:v>355.71617217341276</c:v>
                  </c:pt>
                  <c:pt idx="90">
                    <c:v>355.88415984533503</c:v>
                  </c:pt>
                  <c:pt idx="91">
                    <c:v>356.06272383597252</c:v>
                  </c:pt>
                </c:numCache>
              </c:numRef>
            </c:minus>
            <c:spPr>
              <a:noFill/>
              <a:ln w="15875" cap="flat" cmpd="sng" algn="ctr">
                <a:solidFill>
                  <a:schemeClr val="dk1"/>
                </a:solidFill>
                <a:prstDash val="solid"/>
                <a:round/>
              </a:ln>
              <a:effectLst/>
            </c:spPr>
          </c:errBars>
          <c:cat>
            <c:numRef>
              <c:f>'Forecast(Lamps)'!$A$2:$A$93</c:f>
              <c:numCache>
                <c:formatCode>[$-C09]dd/mmm/yy;@</c:formatCode>
                <c:ptCount val="92"/>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pt idx="75">
                  <c:v>43626</c:v>
                </c:pt>
                <c:pt idx="76">
                  <c:v>43633</c:v>
                </c:pt>
                <c:pt idx="77">
                  <c:v>43640</c:v>
                </c:pt>
                <c:pt idx="78">
                  <c:v>43647</c:v>
                </c:pt>
                <c:pt idx="79">
                  <c:v>43654</c:v>
                </c:pt>
                <c:pt idx="80">
                  <c:v>43661</c:v>
                </c:pt>
                <c:pt idx="81">
                  <c:v>43668</c:v>
                </c:pt>
                <c:pt idx="82">
                  <c:v>43675</c:v>
                </c:pt>
                <c:pt idx="83">
                  <c:v>43682</c:v>
                </c:pt>
                <c:pt idx="84">
                  <c:v>43689</c:v>
                </c:pt>
                <c:pt idx="85">
                  <c:v>43696</c:v>
                </c:pt>
                <c:pt idx="86">
                  <c:v>43703</c:v>
                </c:pt>
                <c:pt idx="87">
                  <c:v>43710</c:v>
                </c:pt>
                <c:pt idx="88">
                  <c:v>43717</c:v>
                </c:pt>
                <c:pt idx="89">
                  <c:v>43724</c:v>
                </c:pt>
                <c:pt idx="90">
                  <c:v>43731</c:v>
                </c:pt>
                <c:pt idx="91">
                  <c:v>43738</c:v>
                </c:pt>
              </c:numCache>
            </c:numRef>
          </c:cat>
          <c:val>
            <c:numRef>
              <c:f>'Forecast(Lamps)'!$C$2:$C$93</c:f>
              <c:numCache>
                <c:formatCode>General</c:formatCode>
                <c:ptCount val="92"/>
                <c:pt idx="60">
                  <c:v>1526.6012620728764</c:v>
                </c:pt>
                <c:pt idx="61">
                  <c:v>949.26102645396668</c:v>
                </c:pt>
                <c:pt idx="62">
                  <c:v>967.40925073948506</c:v>
                </c:pt>
                <c:pt idx="63">
                  <c:v>1009.0305662673512</c:v>
                </c:pt>
                <c:pt idx="64">
                  <c:v>733.33429345937486</c:v>
                </c:pt>
                <c:pt idx="65">
                  <c:v>1195.2887040400012</c:v>
                </c:pt>
                <c:pt idx="66">
                  <c:v>1028.7124413881245</c:v>
                </c:pt>
                <c:pt idx="67">
                  <c:v>968.94370627649516</c:v>
                </c:pt>
                <c:pt idx="68">
                  <c:v>753.01349441083846</c:v>
                </c:pt>
                <c:pt idx="69">
                  <c:v>775.57608660166909</c:v>
                </c:pt>
                <c:pt idx="70">
                  <c:v>1138.3657001677418</c:v>
                </c:pt>
                <c:pt idx="71">
                  <c:v>812.91201629073043</c:v>
                </c:pt>
                <c:pt idx="72">
                  <c:v>865.93137512025874</c:v>
                </c:pt>
                <c:pt idx="73">
                  <c:v>905.24718295457728</c:v>
                </c:pt>
                <c:pt idx="74">
                  <c:v>878.12390372045229</c:v>
                </c:pt>
                <c:pt idx="75">
                  <c:v>1248.8972719520791</c:v>
                </c:pt>
                <c:pt idx="76">
                  <c:v>959.83833152766044</c:v>
                </c:pt>
                <c:pt idx="77">
                  <c:v>929.86915924157734</c:v>
                </c:pt>
                <c:pt idx="78">
                  <c:v>938.42796823284743</c:v>
                </c:pt>
                <c:pt idx="79">
                  <c:v>1032.4560669772011</c:v>
                </c:pt>
                <c:pt idx="80">
                  <c:v>1566.9294424734032</c:v>
                </c:pt>
                <c:pt idx="81">
                  <c:v>989.58920685449357</c:v>
                </c:pt>
                <c:pt idx="82">
                  <c:v>1007.7374311400119</c:v>
                </c:pt>
                <c:pt idx="83">
                  <c:v>1049.358746667878</c:v>
                </c:pt>
                <c:pt idx="84">
                  <c:v>773.66247385990175</c:v>
                </c:pt>
                <c:pt idx="85">
                  <c:v>1235.6168844405279</c:v>
                </c:pt>
                <c:pt idx="86">
                  <c:v>1069.0406217886514</c:v>
                </c:pt>
                <c:pt idx="87">
                  <c:v>1009.2718866770219</c:v>
                </c:pt>
                <c:pt idx="88">
                  <c:v>793.34167481136524</c:v>
                </c:pt>
                <c:pt idx="89">
                  <c:v>815.90426700219587</c:v>
                </c:pt>
                <c:pt idx="90">
                  <c:v>1178.6938805682687</c:v>
                </c:pt>
                <c:pt idx="91">
                  <c:v>853.2401966912571</c:v>
                </c:pt>
              </c:numCache>
            </c:numRef>
          </c:val>
          <c:extLst>
            <c:ext xmlns:c16="http://schemas.microsoft.com/office/drawing/2014/chart" uri="{C3380CC4-5D6E-409C-BE32-E72D297353CC}">
              <c16:uniqueId val="{00000001-DF2D-44BA-9DBB-DB3134E8C1A3}"/>
            </c:ext>
          </c:extLst>
        </c:ser>
        <c:dLbls>
          <c:showLegendKey val="0"/>
          <c:showVal val="0"/>
          <c:showCatName val="0"/>
          <c:showSerName val="0"/>
          <c:showPercent val="0"/>
          <c:showBubbleSize val="0"/>
        </c:dLbls>
        <c:gapWidth val="0"/>
        <c:overlap val="100"/>
        <c:axId val="379713600"/>
        <c:axId val="448118688"/>
      </c:barChart>
      <c:catAx>
        <c:axId val="37971360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18688"/>
        <c:crosses val="autoZero"/>
        <c:auto val="1"/>
        <c:lblAlgn val="ctr"/>
        <c:lblOffset val="100"/>
        <c:noMultiLvlLbl val="0"/>
      </c:catAx>
      <c:valAx>
        <c:axId val="44811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713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cap="none" spc="20" baseline="0">
                <a:solidFill>
                  <a:schemeClr val="dk1">
                    <a:lumMod val="50000"/>
                    <a:lumOff val="50000"/>
                  </a:schemeClr>
                </a:solidFill>
                <a:latin typeface="+mn-lt"/>
                <a:ea typeface="+mn-ea"/>
                <a:cs typeface="+mn-cs"/>
              </a:defRPr>
            </a:pPr>
            <a:r>
              <a:rPr lang="en-IN" sz="1000"/>
              <a:t>Forecast(Amount)</a:t>
            </a:r>
          </a:p>
        </c:rich>
      </c:tx>
      <c:overlay val="0"/>
      <c:spPr>
        <a:noFill/>
        <a:ln>
          <a:noFill/>
        </a:ln>
        <a:effectLst/>
      </c:spPr>
      <c:txPr>
        <a:bodyPr rot="0" spcFirstLastPara="1" vertOverflow="ellipsis" vert="horz" wrap="square" anchor="ctr" anchorCtr="1"/>
        <a:lstStyle/>
        <a:p>
          <a:pPr>
            <a:defRPr sz="10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2225" cap="rnd" cmpd="sng" algn="ctr">
              <a:solidFill>
                <a:schemeClr val="accent1"/>
              </a:solidFill>
              <a:round/>
            </a:ln>
            <a:effectLst/>
          </c:spPr>
          <c:marker>
            <c:symbol val="none"/>
          </c:marker>
          <c:val>
            <c:numRef>
              <c:f>'Forecast(Amount)'!$B$2:$B$76</c:f>
              <c:numCache>
                <c:formatCode>General</c:formatCode>
                <c:ptCount val="75"/>
                <c:pt idx="0">
                  <c:v>187877.83333333331</c:v>
                </c:pt>
                <c:pt idx="1">
                  <c:v>86005.3</c:v>
                </c:pt>
                <c:pt idx="2">
                  <c:v>114297.3</c:v>
                </c:pt>
                <c:pt idx="3">
                  <c:v>110710.49999999999</c:v>
                </c:pt>
                <c:pt idx="4">
                  <c:v>119486.29999999999</c:v>
                </c:pt>
                <c:pt idx="5">
                  <c:v>199920.83333333334</c:v>
                </c:pt>
                <c:pt idx="6">
                  <c:v>103185.40000000001</c:v>
                </c:pt>
                <c:pt idx="7">
                  <c:v>103743</c:v>
                </c:pt>
                <c:pt idx="8">
                  <c:v>108653.40000000002</c:v>
                </c:pt>
                <c:pt idx="9">
                  <c:v>114353.4</c:v>
                </c:pt>
                <c:pt idx="10">
                  <c:v>176496.83333333331</c:v>
                </c:pt>
                <c:pt idx="11">
                  <c:v>121224.4</c:v>
                </c:pt>
                <c:pt idx="12">
                  <c:v>104851.5</c:v>
                </c:pt>
                <c:pt idx="13">
                  <c:v>104147.5</c:v>
                </c:pt>
                <c:pt idx="14">
                  <c:v>123486.39999999999</c:v>
                </c:pt>
                <c:pt idx="15">
                  <c:v>181060.99999999997</c:v>
                </c:pt>
                <c:pt idx="16">
                  <c:v>98216.099999999991</c:v>
                </c:pt>
                <c:pt idx="17">
                  <c:v>108790.59999999999</c:v>
                </c:pt>
                <c:pt idx="18">
                  <c:v>101970.70000000001</c:v>
                </c:pt>
                <c:pt idx="19">
                  <c:v>97815.5</c:v>
                </c:pt>
                <c:pt idx="20">
                  <c:v>196656</c:v>
                </c:pt>
                <c:pt idx="21">
                  <c:v>115520.6</c:v>
                </c:pt>
                <c:pt idx="22">
                  <c:v>110776.3</c:v>
                </c:pt>
                <c:pt idx="23">
                  <c:v>108021.7</c:v>
                </c:pt>
                <c:pt idx="24">
                  <c:v>102595.79999999999</c:v>
                </c:pt>
                <c:pt idx="25">
                  <c:v>176094.33333333334</c:v>
                </c:pt>
                <c:pt idx="26">
                  <c:v>113258.40000000001</c:v>
                </c:pt>
                <c:pt idx="27">
                  <c:v>100523.40000000001</c:v>
                </c:pt>
                <c:pt idx="28">
                  <c:v>107430.29999999999</c:v>
                </c:pt>
                <c:pt idx="29">
                  <c:v>112432.8</c:v>
                </c:pt>
                <c:pt idx="30">
                  <c:v>173188.99999999997</c:v>
                </c:pt>
                <c:pt idx="31">
                  <c:v>91153.700000000012</c:v>
                </c:pt>
                <c:pt idx="32">
                  <c:v>111996.40000000001</c:v>
                </c:pt>
                <c:pt idx="33">
                  <c:v>98220.400000000009</c:v>
                </c:pt>
                <c:pt idx="34">
                  <c:v>115422.29999999999</c:v>
                </c:pt>
                <c:pt idx="35">
                  <c:v>180321.5</c:v>
                </c:pt>
                <c:pt idx="36">
                  <c:v>111194.49999999999</c:v>
                </c:pt>
                <c:pt idx="37">
                  <c:v>116678.6</c:v>
                </c:pt>
                <c:pt idx="38">
                  <c:v>94993.2</c:v>
                </c:pt>
                <c:pt idx="39">
                  <c:v>111957.40000000001</c:v>
                </c:pt>
                <c:pt idx="40">
                  <c:v>187612.66666666666</c:v>
                </c:pt>
                <c:pt idx="41">
                  <c:v>97132</c:v>
                </c:pt>
                <c:pt idx="42">
                  <c:v>99631.700000000012</c:v>
                </c:pt>
                <c:pt idx="43">
                  <c:v>119757.90000000001</c:v>
                </c:pt>
                <c:pt idx="44">
                  <c:v>126734.79999999999</c:v>
                </c:pt>
                <c:pt idx="45">
                  <c:v>152873.5</c:v>
                </c:pt>
                <c:pt idx="46">
                  <c:v>107578.40000000001</c:v>
                </c:pt>
                <c:pt idx="47">
                  <c:v>106175.9</c:v>
                </c:pt>
                <c:pt idx="48">
                  <c:v>104356.5</c:v>
                </c:pt>
                <c:pt idx="49">
                  <c:v>121723.59999999999</c:v>
                </c:pt>
                <c:pt idx="50">
                  <c:v>194477.83333333334</c:v>
                </c:pt>
                <c:pt idx="51">
                  <c:v>100903.69999999998</c:v>
                </c:pt>
                <c:pt idx="52">
                  <c:v>114254.5</c:v>
                </c:pt>
                <c:pt idx="53">
                  <c:v>119536.8</c:v>
                </c:pt>
                <c:pt idx="54">
                  <c:v>118692.6</c:v>
                </c:pt>
                <c:pt idx="55">
                  <c:v>181682.16666666666</c:v>
                </c:pt>
                <c:pt idx="56">
                  <c:v>105827.5</c:v>
                </c:pt>
                <c:pt idx="57">
                  <c:v>117702.2</c:v>
                </c:pt>
                <c:pt idx="58">
                  <c:v>106946.9</c:v>
                </c:pt>
                <c:pt idx="59">
                  <c:v>99665.5</c:v>
                </c:pt>
              </c:numCache>
            </c:numRef>
          </c:val>
          <c:smooth val="0"/>
          <c:extLst>
            <c:ext xmlns:c16="http://schemas.microsoft.com/office/drawing/2014/chart" uri="{C3380CC4-5D6E-409C-BE32-E72D297353CC}">
              <c16:uniqueId val="{00000000-A1F0-468C-B940-43E443CC4F93}"/>
            </c:ext>
          </c:extLst>
        </c:ser>
        <c:ser>
          <c:idx val="1"/>
          <c:order val="1"/>
          <c:tx>
            <c:strRef>
              <c:f>'Forecast(Amount)'!$C$1</c:f>
              <c:strCache>
                <c:ptCount val="1"/>
                <c:pt idx="0">
                  <c:v>Forecast(Amount)</c:v>
                </c:pt>
              </c:strCache>
            </c:strRef>
          </c:tx>
          <c:spPr>
            <a:ln w="22225" cap="rnd" cmpd="sng" algn="ctr">
              <a:solidFill>
                <a:schemeClr val="accent2"/>
              </a:solidFill>
              <a:round/>
            </a:ln>
            <a:effectLst/>
          </c:spPr>
          <c:marker>
            <c:symbol val="none"/>
          </c:marker>
          <c:cat>
            <c:numRef>
              <c:f>'Forecast(Amount)'!$A$2:$A$76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'Forecast(Amount)'!$C$2:$C$76</c:f>
              <c:numCache>
                <c:formatCode>General</c:formatCode>
                <c:ptCount val="75"/>
                <c:pt idx="59">
                  <c:v>99665.5</c:v>
                </c:pt>
                <c:pt idx="60">
                  <c:v>180239.01213858637</c:v>
                </c:pt>
                <c:pt idx="61">
                  <c:v>102494.39799696233</c:v>
                </c:pt>
                <c:pt idx="62">
                  <c:v>107882.74882959787</c:v>
                </c:pt>
                <c:pt idx="63">
                  <c:v>106019.73061880234</c:v>
                </c:pt>
                <c:pt idx="64">
                  <c:v>112868.58647411433</c:v>
                </c:pt>
                <c:pt idx="65">
                  <c:v>179973.77853286383</c:v>
                </c:pt>
                <c:pt idx="66">
                  <c:v>102229.16439123976</c:v>
                </c:pt>
                <c:pt idx="67">
                  <c:v>107617.51522387532</c:v>
                </c:pt>
                <c:pt idx="68">
                  <c:v>105754.49701307979</c:v>
                </c:pt>
                <c:pt idx="69">
                  <c:v>112603.35286839178</c:v>
                </c:pt>
                <c:pt idx="70">
                  <c:v>179708.54492714128</c:v>
                </c:pt>
                <c:pt idx="71">
                  <c:v>101963.93078551721</c:v>
                </c:pt>
                <c:pt idx="72">
                  <c:v>107352.28161815277</c:v>
                </c:pt>
                <c:pt idx="73">
                  <c:v>105489.26340735724</c:v>
                </c:pt>
                <c:pt idx="74">
                  <c:v>112338.11926266924</c:v>
                </c:pt>
              </c:numCache>
            </c:numRef>
          </c:val>
          <c:smooth val="0"/>
          <c:extLst>
            <c:ext xmlns:c16="http://schemas.microsoft.com/office/drawing/2014/chart" uri="{C3380CC4-5D6E-409C-BE32-E72D297353CC}">
              <c16:uniqueId val="{00000001-A1F0-468C-B940-43E443CC4F93}"/>
            </c:ext>
          </c:extLst>
        </c:ser>
        <c:ser>
          <c:idx val="2"/>
          <c:order val="2"/>
          <c:tx>
            <c:strRef>
              <c:f>'Forecast(Amount)'!$D$1</c:f>
              <c:strCache>
                <c:ptCount val="1"/>
                <c:pt idx="0">
                  <c:v>Lower Confidence Bound(Amount)</c:v>
                </c:pt>
              </c:strCache>
            </c:strRef>
          </c:tx>
          <c:spPr>
            <a:ln w="22225" cap="rnd" cmpd="sng" algn="ctr">
              <a:solidFill>
                <a:schemeClr val="accent3"/>
              </a:solidFill>
              <a:round/>
            </a:ln>
            <a:effectLst/>
          </c:spPr>
          <c:marker>
            <c:symbol val="none"/>
          </c:marker>
          <c:cat>
            <c:numRef>
              <c:f>'Forecast(Amount)'!$A$2:$A$76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'Forecast(Amount)'!$D$2:$D$76</c:f>
              <c:numCache>
                <c:formatCode>General</c:formatCode>
                <c:ptCount val="75"/>
                <c:pt idx="59" formatCode="0.00">
                  <c:v>99665.5</c:v>
                </c:pt>
                <c:pt idx="60" formatCode="0.00">
                  <c:v>164087.05006233865</c:v>
                </c:pt>
                <c:pt idx="61" formatCode="0.00">
                  <c:v>86342.363237048819</c:v>
                </c:pt>
                <c:pt idx="62" formatCode="0.00">
                  <c:v>91730.584855086054</c:v>
                </c:pt>
                <c:pt idx="63" formatCode="0.00">
                  <c:v>89867.36474855007</c:v>
                </c:pt>
                <c:pt idx="64" formatCode="0.00">
                  <c:v>96715.92987842919</c:v>
                </c:pt>
                <c:pt idx="65" formatCode="0.00">
                  <c:v>163681.01969182334</c:v>
                </c:pt>
                <c:pt idx="66" formatCode="0.00">
                  <c:v>85935.893162031251</c:v>
                </c:pt>
                <c:pt idx="67" formatCode="0.00">
                  <c:v>91323.595526492951</c:v>
                </c:pt>
                <c:pt idx="68" formatCode="0.00">
                  <c:v>89459.776773301608</c:v>
                </c:pt>
                <c:pt idx="69" formatCode="0.00">
                  <c:v>96307.664024897473</c:v>
                </c:pt>
                <c:pt idx="70" formatCode="0.00">
                  <c:v>163263.30117871071</c:v>
                </c:pt>
                <c:pt idx="71" formatCode="0.00">
                  <c:v>85517.346591258785</c:v>
                </c:pt>
                <c:pt idx="72" formatCode="0.00">
                  <c:v>90904.142960812314</c:v>
                </c:pt>
                <c:pt idx="73" formatCode="0.00">
                  <c:v>89039.340470946481</c:v>
                </c:pt>
                <c:pt idx="74" formatCode="0.00">
                  <c:v>95886.166448524207</c:v>
                </c:pt>
              </c:numCache>
            </c:numRef>
          </c:val>
          <c:smooth val="0"/>
          <c:extLst>
            <c:ext xmlns:c16="http://schemas.microsoft.com/office/drawing/2014/chart" uri="{C3380CC4-5D6E-409C-BE32-E72D297353CC}">
              <c16:uniqueId val="{00000002-A1F0-468C-B940-43E443CC4F93}"/>
            </c:ext>
          </c:extLst>
        </c:ser>
        <c:ser>
          <c:idx val="3"/>
          <c:order val="3"/>
          <c:tx>
            <c:strRef>
              <c:f>'Forecast(Amount)'!$E$1</c:f>
              <c:strCache>
                <c:ptCount val="1"/>
                <c:pt idx="0">
                  <c:v>Upper Confidence Bound(Amount)</c:v>
                </c:pt>
              </c:strCache>
            </c:strRef>
          </c:tx>
          <c:spPr>
            <a:ln w="22225" cap="rnd" cmpd="sng" algn="ctr">
              <a:solidFill>
                <a:schemeClr val="accent4"/>
              </a:solidFill>
              <a:round/>
            </a:ln>
            <a:effectLst/>
          </c:spPr>
          <c:marker>
            <c:symbol val="none"/>
          </c:marker>
          <c:cat>
            <c:numRef>
              <c:f>'Forecast(Amount)'!$A$2:$A$76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'Forecast(Amount)'!$E$2:$E$76</c:f>
              <c:numCache>
                <c:formatCode>General</c:formatCode>
                <c:ptCount val="75"/>
                <c:pt idx="59" formatCode="0.00">
                  <c:v>99665.5</c:v>
                </c:pt>
                <c:pt idx="60" formatCode="0.00">
                  <c:v>196390.9742148341</c:v>
                </c:pt>
                <c:pt idx="61" formatCode="0.00">
                  <c:v>118646.43275687585</c:v>
                </c:pt>
                <c:pt idx="62" formatCode="0.00">
                  <c:v>124034.91280410968</c:v>
                </c:pt>
                <c:pt idx="63" formatCode="0.00">
                  <c:v>122172.0964890546</c:v>
                </c:pt>
                <c:pt idx="64" formatCode="0.00">
                  <c:v>129021.24306979947</c:v>
                </c:pt>
                <c:pt idx="65" formatCode="0.00">
                  <c:v>196266.53737390431</c:v>
                </c:pt>
                <c:pt idx="66" formatCode="0.00">
                  <c:v>118522.43562044826</c:v>
                </c:pt>
                <c:pt idx="67" formatCode="0.00">
                  <c:v>123911.43492125769</c:v>
                </c:pt>
                <c:pt idx="68" formatCode="0.00">
                  <c:v>122049.21725285797</c:v>
                </c:pt>
                <c:pt idx="69" formatCode="0.00">
                  <c:v>128899.04171188609</c:v>
                </c:pt>
                <c:pt idx="70" formatCode="0.00">
                  <c:v>196153.78867557185</c:v>
                </c:pt>
                <c:pt idx="71" formatCode="0.00">
                  <c:v>118410.51497977563</c:v>
                </c:pt>
                <c:pt idx="72" formatCode="0.00">
                  <c:v>123800.42027549323</c:v>
                </c:pt>
                <c:pt idx="73" formatCode="0.00">
                  <c:v>121939.186343768</c:v>
                </c:pt>
                <c:pt idx="74" formatCode="0.00">
                  <c:v>128790.07207681426</c:v>
                </c:pt>
              </c:numCache>
            </c:numRef>
          </c:val>
          <c:smooth val="0"/>
          <c:extLst>
            <c:ext xmlns:c16="http://schemas.microsoft.com/office/drawing/2014/chart" uri="{C3380CC4-5D6E-409C-BE32-E72D297353CC}">
              <c16:uniqueId val="{00000003-A1F0-468C-B940-43E443CC4F9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21653120"/>
        <c:axId val="130605392"/>
      </c:lineChart>
      <c:catAx>
        <c:axId val="121653120"/>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0605392"/>
        <c:crosses val="autoZero"/>
        <c:auto val="1"/>
        <c:lblAlgn val="ctr"/>
        <c:lblOffset val="100"/>
        <c:noMultiLvlLbl val="0"/>
      </c:catAx>
      <c:valAx>
        <c:axId val="130605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16531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0" i="0" u="none" strike="noStrike" baseline="0">
                <a:effectLst/>
              </a:rPr>
              <a:t>Forecast(Cooler)</a:t>
            </a:r>
            <a:r>
              <a:rPr lang="en-IN" sz="1050" b="0" i="0" u="none" strike="noStrike" baseline="0"/>
              <a:t> </a:t>
            </a:r>
            <a:endParaRPr lang="en-IN" sz="105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'Forecast(Cooler)'!$B$1</c:f>
              <c:strCache>
                <c:ptCount val="1"/>
                <c:pt idx="0">
                  <c:v>Cooler</c:v>
                </c:pt>
              </c:strCache>
            </c:strRef>
          </c:tx>
          <c:spPr>
            <a:ln w="28575" cap="rnd">
              <a:solidFill>
                <a:schemeClr val="accent1"/>
              </a:solidFill>
              <a:round/>
            </a:ln>
            <a:effectLst/>
          </c:spPr>
          <c:marker>
            <c:symbol val="none"/>
          </c:marker>
          <c:val>
            <c:numRef>
              <c:f>'Forecast(Cooler)'!$B$2:$B$76</c:f>
              <c:numCache>
                <c:formatCode>General</c:formatCode>
                <c:ptCount val="75"/>
                <c:pt idx="0">
                  <c:v>184</c:v>
                </c:pt>
                <c:pt idx="1">
                  <c:v>194</c:v>
                </c:pt>
                <c:pt idx="2">
                  <c:v>167</c:v>
                </c:pt>
                <c:pt idx="3">
                  <c:v>117</c:v>
                </c:pt>
                <c:pt idx="4">
                  <c:v>145</c:v>
                </c:pt>
                <c:pt idx="5">
                  <c:v>396</c:v>
                </c:pt>
                <c:pt idx="6">
                  <c:v>147</c:v>
                </c:pt>
                <c:pt idx="7">
                  <c:v>170</c:v>
                </c:pt>
                <c:pt idx="8">
                  <c:v>178</c:v>
                </c:pt>
                <c:pt idx="9">
                  <c:v>159</c:v>
                </c:pt>
                <c:pt idx="10">
                  <c:v>318</c:v>
                </c:pt>
                <c:pt idx="11">
                  <c:v>174</c:v>
                </c:pt>
                <c:pt idx="12">
                  <c:v>164</c:v>
                </c:pt>
                <c:pt idx="13">
                  <c:v>106</c:v>
                </c:pt>
                <c:pt idx="14">
                  <c:v>107</c:v>
                </c:pt>
                <c:pt idx="15">
                  <c:v>236</c:v>
                </c:pt>
                <c:pt idx="16">
                  <c:v>150</c:v>
                </c:pt>
                <c:pt idx="17">
                  <c:v>173</c:v>
                </c:pt>
                <c:pt idx="18">
                  <c:v>161</c:v>
                </c:pt>
                <c:pt idx="19">
                  <c:v>116</c:v>
                </c:pt>
                <c:pt idx="20">
                  <c:v>190</c:v>
                </c:pt>
                <c:pt idx="21">
                  <c:v>142</c:v>
                </c:pt>
                <c:pt idx="22">
                  <c:v>170</c:v>
                </c:pt>
                <c:pt idx="23">
                  <c:v>179</c:v>
                </c:pt>
                <c:pt idx="24">
                  <c:v>124</c:v>
                </c:pt>
                <c:pt idx="25">
                  <c:v>356</c:v>
                </c:pt>
                <c:pt idx="26">
                  <c:v>122</c:v>
                </c:pt>
                <c:pt idx="27">
                  <c:v>162</c:v>
                </c:pt>
                <c:pt idx="28">
                  <c:v>123</c:v>
                </c:pt>
                <c:pt idx="29">
                  <c:v>171</c:v>
                </c:pt>
                <c:pt idx="30">
                  <c:v>396</c:v>
                </c:pt>
                <c:pt idx="31">
                  <c:v>164</c:v>
                </c:pt>
                <c:pt idx="32">
                  <c:v>159</c:v>
                </c:pt>
                <c:pt idx="33">
                  <c:v>184</c:v>
                </c:pt>
                <c:pt idx="34">
                  <c:v>128</c:v>
                </c:pt>
                <c:pt idx="35">
                  <c:v>326</c:v>
                </c:pt>
                <c:pt idx="36">
                  <c:v>144</c:v>
                </c:pt>
                <c:pt idx="37">
                  <c:v>130</c:v>
                </c:pt>
                <c:pt idx="38">
                  <c:v>125</c:v>
                </c:pt>
                <c:pt idx="39">
                  <c:v>157</c:v>
                </c:pt>
                <c:pt idx="40">
                  <c:v>472</c:v>
                </c:pt>
                <c:pt idx="41">
                  <c:v>180</c:v>
                </c:pt>
                <c:pt idx="42">
                  <c:v>169</c:v>
                </c:pt>
                <c:pt idx="43">
                  <c:v>174</c:v>
                </c:pt>
                <c:pt idx="44">
                  <c:v>176</c:v>
                </c:pt>
                <c:pt idx="45">
                  <c:v>120</c:v>
                </c:pt>
                <c:pt idx="46">
                  <c:v>156</c:v>
                </c:pt>
                <c:pt idx="47">
                  <c:v>172</c:v>
                </c:pt>
                <c:pt idx="48">
                  <c:v>156</c:v>
                </c:pt>
                <c:pt idx="49">
                  <c:v>149</c:v>
                </c:pt>
                <c:pt idx="50">
                  <c:v>244</c:v>
                </c:pt>
                <c:pt idx="51">
                  <c:v>120</c:v>
                </c:pt>
                <c:pt idx="52">
                  <c:v>138</c:v>
                </c:pt>
                <c:pt idx="53">
                  <c:v>126</c:v>
                </c:pt>
                <c:pt idx="54">
                  <c:v>149</c:v>
                </c:pt>
                <c:pt idx="55">
                  <c:v>362</c:v>
                </c:pt>
                <c:pt idx="56">
                  <c:v>206</c:v>
                </c:pt>
                <c:pt idx="57">
                  <c:v>205</c:v>
                </c:pt>
                <c:pt idx="58">
                  <c:v>120</c:v>
                </c:pt>
                <c:pt idx="59">
                  <c:v>174</c:v>
                </c:pt>
              </c:numCache>
            </c:numRef>
          </c:val>
          <c:smooth val="0"/>
          <c:extLst>
            <c:ext xmlns:c16="http://schemas.microsoft.com/office/drawing/2014/chart" uri="{C3380CC4-5D6E-409C-BE32-E72D297353CC}">
              <c16:uniqueId val="{00000000-59F1-4870-81FC-FA265FA5495F}"/>
            </c:ext>
          </c:extLst>
        </c:ser>
        <c:ser>
          <c:idx val="1"/>
          <c:order val="1"/>
          <c:tx>
            <c:strRef>
              <c:f>'Forecast(Cooler)'!$C$1</c:f>
              <c:strCache>
                <c:ptCount val="1"/>
                <c:pt idx="0">
                  <c:v>Forecast(Cooler)</c:v>
                </c:pt>
              </c:strCache>
            </c:strRef>
          </c:tx>
          <c:spPr>
            <a:ln w="25400" cap="rnd">
              <a:solidFill>
                <a:schemeClr val="accent2"/>
              </a:solidFill>
              <a:round/>
            </a:ln>
            <a:effectLst/>
          </c:spPr>
          <c:marker>
            <c:symbol val="none"/>
          </c:marker>
          <c:cat>
            <c:numRef>
              <c:f>'Forecast(Cooler)'!$A$2:$A$76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'Forecast(Cooler)'!$C$2:$C$76</c:f>
              <c:numCache>
                <c:formatCode>General</c:formatCode>
                <c:ptCount val="75"/>
                <c:pt idx="59">
                  <c:v>174</c:v>
                </c:pt>
                <c:pt idx="60">
                  <c:v>334.88077232905903</c:v>
                </c:pt>
                <c:pt idx="61">
                  <c:v>185.62326276905756</c:v>
                </c:pt>
                <c:pt idx="62">
                  <c:v>186.84807304787876</c:v>
                </c:pt>
                <c:pt idx="63">
                  <c:v>155.96799600756441</c:v>
                </c:pt>
                <c:pt idx="64">
                  <c:v>159.71166048001731</c:v>
                </c:pt>
                <c:pt idx="65">
                  <c:v>338.40076139472427</c:v>
                </c:pt>
                <c:pt idx="66">
                  <c:v>189.1432518347228</c:v>
                </c:pt>
                <c:pt idx="67">
                  <c:v>190.368062113544</c:v>
                </c:pt>
                <c:pt idx="68">
                  <c:v>159.48798507322962</c:v>
                </c:pt>
                <c:pt idx="69">
                  <c:v>163.23164954568256</c:v>
                </c:pt>
                <c:pt idx="70">
                  <c:v>341.92075046038951</c:v>
                </c:pt>
                <c:pt idx="71">
                  <c:v>192.66324090038805</c:v>
                </c:pt>
                <c:pt idx="72">
                  <c:v>193.88805117920924</c:v>
                </c:pt>
                <c:pt idx="73">
                  <c:v>163.00797413889487</c:v>
                </c:pt>
                <c:pt idx="74">
                  <c:v>166.7516386113478</c:v>
                </c:pt>
              </c:numCache>
            </c:numRef>
          </c:val>
          <c:smooth val="0"/>
          <c:extLst>
            <c:ext xmlns:c16="http://schemas.microsoft.com/office/drawing/2014/chart" uri="{C3380CC4-5D6E-409C-BE32-E72D297353CC}">
              <c16:uniqueId val="{00000001-59F1-4870-81FC-FA265FA5495F}"/>
            </c:ext>
          </c:extLst>
        </c:ser>
        <c:ser>
          <c:idx val="2"/>
          <c:order val="2"/>
          <c:tx>
            <c:strRef>
              <c:f>'Forecast(Cooler)'!$D$1</c:f>
              <c:strCache>
                <c:ptCount val="1"/>
                <c:pt idx="0">
                  <c:v>Lower Confidence Bound(Cooler)</c:v>
                </c:pt>
              </c:strCache>
            </c:strRef>
          </c:tx>
          <c:spPr>
            <a:ln w="12700" cap="rnd">
              <a:solidFill>
                <a:srgbClr val="ED7D31"/>
              </a:solidFill>
              <a:prstDash val="solid"/>
              <a:round/>
            </a:ln>
            <a:effectLst/>
          </c:spPr>
          <c:marker>
            <c:symbol val="none"/>
          </c:marker>
          <c:cat>
            <c:numRef>
              <c:f>'Forecast(Cooler)'!$A$2:$A$76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'Forecast(Cooler)'!$D$2:$D$76</c:f>
              <c:numCache>
                <c:formatCode>General</c:formatCode>
                <c:ptCount val="75"/>
                <c:pt idx="59" formatCode="0.00">
                  <c:v>174</c:v>
                </c:pt>
                <c:pt idx="60" formatCode="0.00">
                  <c:v>220.91647940312072</c:v>
                </c:pt>
                <c:pt idx="61" formatCode="0.00">
                  <c:v>68.096069628519857</c:v>
                </c:pt>
                <c:pt idx="62" formatCode="0.00">
                  <c:v>65.835755235976677</c:v>
                </c:pt>
                <c:pt idx="63" formatCode="0.00">
                  <c:v>31.541689134878439</c:v>
                </c:pt>
                <c:pt idx="64" formatCode="0.00">
                  <c:v>31.936696412268631</c:v>
                </c:pt>
                <c:pt idx="65" formatCode="0.00">
                  <c:v>207.31194947030141</c:v>
                </c:pt>
                <c:pt idx="66" formatCode="0.00">
                  <c:v>54.822323528673081</c:v>
                </c:pt>
                <c:pt idx="67" formatCode="0.00">
                  <c:v>52.866659581885528</c:v>
                </c:pt>
                <c:pt idx="68" formatCode="0.00">
                  <c:v>18.854154367387309</c:v>
                </c:pt>
                <c:pt idx="69" formatCode="0.00">
                  <c:v>19.510204802046275</c:v>
                </c:pt>
                <c:pt idx="70" formatCode="0.00">
                  <c:v>195.13044987720551</c:v>
                </c:pt>
                <c:pt idx="71" formatCode="0.00">
                  <c:v>42.866942510191109</c:v>
                </c:pt>
                <c:pt idx="72" formatCode="0.00">
                  <c:v>41.122582882080849</c:v>
                </c:pt>
                <c:pt idx="73" formatCode="0.00">
                  <c:v>7.3079735000711707</c:v>
                </c:pt>
                <c:pt idx="74" formatCode="0.00">
                  <c:v>8.1497386486067853</c:v>
                </c:pt>
              </c:numCache>
            </c:numRef>
          </c:val>
          <c:smooth val="0"/>
          <c:extLst>
            <c:ext xmlns:c16="http://schemas.microsoft.com/office/drawing/2014/chart" uri="{C3380CC4-5D6E-409C-BE32-E72D297353CC}">
              <c16:uniqueId val="{00000002-59F1-4870-81FC-FA265FA5495F}"/>
            </c:ext>
          </c:extLst>
        </c:ser>
        <c:ser>
          <c:idx val="3"/>
          <c:order val="3"/>
          <c:tx>
            <c:strRef>
              <c:f>'Forecast(Cooler)'!$E$1</c:f>
              <c:strCache>
                <c:ptCount val="1"/>
                <c:pt idx="0">
                  <c:v>Upper Confidence Bound(Cooler)</c:v>
                </c:pt>
              </c:strCache>
            </c:strRef>
          </c:tx>
          <c:spPr>
            <a:ln w="12700" cap="rnd">
              <a:solidFill>
                <a:srgbClr val="ED7D31"/>
              </a:solidFill>
              <a:prstDash val="solid"/>
              <a:round/>
            </a:ln>
            <a:effectLst/>
          </c:spPr>
          <c:marker>
            <c:symbol val="none"/>
          </c:marker>
          <c:cat>
            <c:numRef>
              <c:f>'Forecast(Cooler)'!$A$2:$A$76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'Forecast(Cooler)'!$E$2:$E$76</c:f>
              <c:numCache>
                <c:formatCode>General</c:formatCode>
                <c:ptCount val="75"/>
                <c:pt idx="59" formatCode="0.00">
                  <c:v>174</c:v>
                </c:pt>
                <c:pt idx="60" formatCode="0.00">
                  <c:v>448.84506525499734</c:v>
                </c:pt>
                <c:pt idx="61" formatCode="0.00">
                  <c:v>303.15045590959528</c:v>
                </c:pt>
                <c:pt idx="62" formatCode="0.00">
                  <c:v>307.86039085978086</c:v>
                </c:pt>
                <c:pt idx="63" formatCode="0.00">
                  <c:v>280.39430288025039</c:v>
                </c:pt>
                <c:pt idx="64" formatCode="0.00">
                  <c:v>287.48662454776598</c:v>
                </c:pt>
                <c:pt idx="65" formatCode="0.00">
                  <c:v>469.4895733191471</c:v>
                </c:pt>
                <c:pt idx="66" formatCode="0.00">
                  <c:v>323.46418014077256</c:v>
                </c:pt>
                <c:pt idx="67" formatCode="0.00">
                  <c:v>327.86946464520247</c:v>
                </c:pt>
                <c:pt idx="68" formatCode="0.00">
                  <c:v>300.12181577907194</c:v>
                </c:pt>
                <c:pt idx="69" formatCode="0.00">
                  <c:v>306.95309428931887</c:v>
                </c:pt>
                <c:pt idx="70" formatCode="0.00">
                  <c:v>488.71105104357355</c:v>
                </c:pt>
                <c:pt idx="71" formatCode="0.00">
                  <c:v>342.45953929058498</c:v>
                </c:pt>
                <c:pt idx="72" formatCode="0.00">
                  <c:v>346.65351947633764</c:v>
                </c:pt>
                <c:pt idx="73" formatCode="0.00">
                  <c:v>318.70797477771856</c:v>
                </c:pt>
                <c:pt idx="74" formatCode="0.00">
                  <c:v>325.35353857408882</c:v>
                </c:pt>
              </c:numCache>
            </c:numRef>
          </c:val>
          <c:smooth val="0"/>
          <c:extLst>
            <c:ext xmlns:c16="http://schemas.microsoft.com/office/drawing/2014/chart" uri="{C3380CC4-5D6E-409C-BE32-E72D297353CC}">
              <c16:uniqueId val="{00000003-59F1-4870-81FC-FA265FA5495F}"/>
            </c:ext>
          </c:extLst>
        </c:ser>
        <c:dLbls>
          <c:showLegendKey val="0"/>
          <c:showVal val="0"/>
          <c:showCatName val="0"/>
          <c:showSerName val="0"/>
          <c:showPercent val="0"/>
          <c:showBubbleSize val="0"/>
        </c:dLbls>
        <c:smooth val="0"/>
        <c:axId val="300792608"/>
        <c:axId val="130622448"/>
      </c:lineChart>
      <c:catAx>
        <c:axId val="30079260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22448"/>
        <c:crosses val="autoZero"/>
        <c:auto val="1"/>
        <c:lblAlgn val="ctr"/>
        <c:lblOffset val="100"/>
        <c:noMultiLvlLbl val="0"/>
      </c:catAx>
      <c:valAx>
        <c:axId val="13062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92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chemeClr val="accent3"/>
                </a:solidFill>
              </a:rPr>
              <a:t>Forecast(Fan)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'Forecast(Fan)'!$B$1</c:f>
              <c:strCache>
                <c:ptCount val="1"/>
                <c:pt idx="0">
                  <c:v>Fan </c:v>
                </c:pt>
              </c:strCache>
            </c:strRef>
          </c:tx>
          <c:spPr>
            <a:solidFill>
              <a:schemeClr val="accent1"/>
            </a:solidFill>
            <a:ln w="12700">
              <a:solidFill>
                <a:srgbClr val="FFFFFF"/>
              </a:solidFill>
              <a:prstDash val="solid"/>
            </a:ln>
            <a:effectLst/>
          </c:spPr>
          <c:invertIfNegative val="0"/>
          <c:val>
            <c:numRef>
              <c:f>'Forecast(Fan)'!$B$2:$B$76</c:f>
              <c:numCache>
                <c:formatCode>General</c:formatCode>
                <c:ptCount val="75"/>
                <c:pt idx="0">
                  <c:v>870</c:v>
                </c:pt>
                <c:pt idx="1">
                  <c:v>328</c:v>
                </c:pt>
                <c:pt idx="2">
                  <c:v>441</c:v>
                </c:pt>
                <c:pt idx="3">
                  <c:v>427</c:v>
                </c:pt>
                <c:pt idx="4">
                  <c:v>462</c:v>
                </c:pt>
                <c:pt idx="5">
                  <c:v>928</c:v>
                </c:pt>
                <c:pt idx="6">
                  <c:v>397</c:v>
                </c:pt>
                <c:pt idx="7">
                  <c:v>399</c:v>
                </c:pt>
                <c:pt idx="8">
                  <c:v>419</c:v>
                </c:pt>
                <c:pt idx="9">
                  <c:v>442</c:v>
                </c:pt>
                <c:pt idx="10">
                  <c:v>816</c:v>
                </c:pt>
                <c:pt idx="11">
                  <c:v>469</c:v>
                </c:pt>
                <c:pt idx="12">
                  <c:v>404</c:v>
                </c:pt>
                <c:pt idx="13">
                  <c:v>401</c:v>
                </c:pt>
                <c:pt idx="14">
                  <c:v>478</c:v>
                </c:pt>
                <c:pt idx="15">
                  <c:v>838</c:v>
                </c:pt>
                <c:pt idx="16">
                  <c:v>377</c:v>
                </c:pt>
                <c:pt idx="17">
                  <c:v>419</c:v>
                </c:pt>
                <c:pt idx="18">
                  <c:v>392</c:v>
                </c:pt>
                <c:pt idx="19">
                  <c:v>375</c:v>
                </c:pt>
                <c:pt idx="20">
                  <c:v>912</c:v>
                </c:pt>
                <c:pt idx="21">
                  <c:v>446</c:v>
                </c:pt>
                <c:pt idx="22">
                  <c:v>427</c:v>
                </c:pt>
                <c:pt idx="23">
                  <c:v>416</c:v>
                </c:pt>
                <c:pt idx="24">
                  <c:v>395</c:v>
                </c:pt>
                <c:pt idx="25">
                  <c:v>814</c:v>
                </c:pt>
                <c:pt idx="26">
                  <c:v>437</c:v>
                </c:pt>
                <c:pt idx="27">
                  <c:v>386</c:v>
                </c:pt>
                <c:pt idx="28">
                  <c:v>414</c:v>
                </c:pt>
                <c:pt idx="29">
                  <c:v>434</c:v>
                </c:pt>
                <c:pt idx="30">
                  <c:v>800</c:v>
                </c:pt>
                <c:pt idx="31">
                  <c:v>349</c:v>
                </c:pt>
                <c:pt idx="32">
                  <c:v>432</c:v>
                </c:pt>
                <c:pt idx="33">
                  <c:v>377</c:v>
                </c:pt>
                <c:pt idx="34">
                  <c:v>446</c:v>
                </c:pt>
                <c:pt idx="35">
                  <c:v>834</c:v>
                </c:pt>
                <c:pt idx="36">
                  <c:v>429</c:v>
                </c:pt>
                <c:pt idx="37">
                  <c:v>451</c:v>
                </c:pt>
                <c:pt idx="38">
                  <c:v>364</c:v>
                </c:pt>
                <c:pt idx="39">
                  <c:v>432</c:v>
                </c:pt>
                <c:pt idx="40">
                  <c:v>868</c:v>
                </c:pt>
                <c:pt idx="41">
                  <c:v>373</c:v>
                </c:pt>
                <c:pt idx="42">
                  <c:v>383</c:v>
                </c:pt>
                <c:pt idx="43">
                  <c:v>463</c:v>
                </c:pt>
                <c:pt idx="44">
                  <c:v>491</c:v>
                </c:pt>
                <c:pt idx="45">
                  <c:v>702</c:v>
                </c:pt>
                <c:pt idx="46">
                  <c:v>414</c:v>
                </c:pt>
                <c:pt idx="47">
                  <c:v>409</c:v>
                </c:pt>
                <c:pt idx="48">
                  <c:v>402</c:v>
                </c:pt>
                <c:pt idx="49">
                  <c:v>471</c:v>
                </c:pt>
                <c:pt idx="50">
                  <c:v>902</c:v>
                </c:pt>
                <c:pt idx="51">
                  <c:v>388</c:v>
                </c:pt>
                <c:pt idx="52">
                  <c:v>441</c:v>
                </c:pt>
                <c:pt idx="53">
                  <c:v>462</c:v>
                </c:pt>
                <c:pt idx="54">
                  <c:v>459</c:v>
                </c:pt>
                <c:pt idx="55">
                  <c:v>840</c:v>
                </c:pt>
                <c:pt idx="56">
                  <c:v>407</c:v>
                </c:pt>
                <c:pt idx="57">
                  <c:v>455</c:v>
                </c:pt>
                <c:pt idx="58">
                  <c:v>412</c:v>
                </c:pt>
                <c:pt idx="59">
                  <c:v>383</c:v>
                </c:pt>
              </c:numCache>
            </c:numRef>
          </c:val>
          <c:extLst>
            <c:ext xmlns:c16="http://schemas.microsoft.com/office/drawing/2014/chart" uri="{C3380CC4-5D6E-409C-BE32-E72D297353CC}">
              <c16:uniqueId val="{00000000-54BE-4664-93C8-7C3285868CEA}"/>
            </c:ext>
          </c:extLst>
        </c:ser>
        <c:ser>
          <c:idx val="1"/>
          <c:order val="1"/>
          <c:tx>
            <c:strRef>
              <c:f>'Forecast(Fan)'!$C$1</c:f>
              <c:strCache>
                <c:ptCount val="1"/>
                <c:pt idx="0">
                  <c:v>Forecast(Fan )</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'Forecast(Fan)'!$D$2:$D$76</c:f>
                <c:numCache>
                  <c:formatCode>General</c:formatCode>
                  <c:ptCount val="75"/>
                  <c:pt idx="60">
                    <c:v>82.532174658823138</c:v>
                  </c:pt>
                  <c:pt idx="61">
                    <c:v>82.532546052773483</c:v>
                  </c:pt>
                  <c:pt idx="62">
                    <c:v>82.533206304558632</c:v>
                  </c:pt>
                  <c:pt idx="63">
                    <c:v>82.53423793739897</c:v>
                  </c:pt>
                  <c:pt idx="64">
                    <c:v>82.535723466035762</c:v>
                  </c:pt>
                  <c:pt idx="65">
                    <c:v>83.25160819441588</c:v>
                  </c:pt>
                  <c:pt idx="66">
                    <c:v>83.254226359910291</c:v>
                  </c:pt>
                  <c:pt idx="67">
                    <c:v>83.257539857572965</c:v>
                  </c:pt>
                  <c:pt idx="68">
                    <c:v>83.261630413538882</c:v>
                  </c:pt>
                  <c:pt idx="69">
                    <c:v>83.266579717573748</c:v>
                  </c:pt>
                  <c:pt idx="70">
                    <c:v>84.030764989741627</c:v>
                  </c:pt>
                  <c:pt idx="71">
                    <c:v>84.037614306788228</c:v>
                  </c:pt>
                  <c:pt idx="72">
                    <c:v>84.045557194344696</c:v>
                  </c:pt>
                  <c:pt idx="73">
                    <c:v>84.054674379685736</c:v>
                  </c:pt>
                  <c:pt idx="74">
                    <c:v>84.065046508032083</c:v>
                  </c:pt>
                </c:numCache>
              </c:numRef>
            </c:plus>
            <c:minus>
              <c:numRef>
                <c:f>'Forecast(Fan)'!$D$2:$D$76</c:f>
                <c:numCache>
                  <c:formatCode>General</c:formatCode>
                  <c:ptCount val="75"/>
                  <c:pt idx="60">
                    <c:v>82.532174658823138</c:v>
                  </c:pt>
                  <c:pt idx="61">
                    <c:v>82.532546052773483</c:v>
                  </c:pt>
                  <c:pt idx="62">
                    <c:v>82.533206304558632</c:v>
                  </c:pt>
                  <c:pt idx="63">
                    <c:v>82.53423793739897</c:v>
                  </c:pt>
                  <c:pt idx="64">
                    <c:v>82.535723466035762</c:v>
                  </c:pt>
                  <c:pt idx="65">
                    <c:v>83.25160819441588</c:v>
                  </c:pt>
                  <c:pt idx="66">
                    <c:v>83.254226359910291</c:v>
                  </c:pt>
                  <c:pt idx="67">
                    <c:v>83.257539857572965</c:v>
                  </c:pt>
                  <c:pt idx="68">
                    <c:v>83.261630413538882</c:v>
                  </c:pt>
                  <c:pt idx="69">
                    <c:v>83.266579717573748</c:v>
                  </c:pt>
                  <c:pt idx="70">
                    <c:v>84.030764989741627</c:v>
                  </c:pt>
                  <c:pt idx="71">
                    <c:v>84.037614306788228</c:v>
                  </c:pt>
                  <c:pt idx="72">
                    <c:v>84.045557194344696</c:v>
                  </c:pt>
                  <c:pt idx="73">
                    <c:v>84.054674379685736</c:v>
                  </c:pt>
                  <c:pt idx="74">
                    <c:v>84.065046508032083</c:v>
                  </c:pt>
                </c:numCache>
              </c:numRef>
            </c:minus>
            <c:spPr>
              <a:noFill/>
              <a:ln w="15875" cap="flat" cmpd="sng" algn="ctr">
                <a:solidFill>
                  <a:schemeClr val="dk1"/>
                </a:solidFill>
                <a:prstDash val="solid"/>
                <a:round/>
              </a:ln>
              <a:effectLst/>
            </c:spPr>
          </c:errBars>
          <c:cat>
            <c:numRef>
              <c:f>'Forecast(Fan)'!$A$2:$A$76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'Forecast(Fan)'!$C$2:$C$76</c:f>
              <c:numCache>
                <c:formatCode>General</c:formatCode>
                <c:ptCount val="75"/>
                <c:pt idx="60">
                  <c:v>833.61761801566695</c:v>
                </c:pt>
                <c:pt idx="61">
                  <c:v>392.70719779685317</c:v>
                </c:pt>
                <c:pt idx="62">
                  <c:v>414.36006625537266</c:v>
                </c:pt>
                <c:pt idx="63">
                  <c:v>406.94800538449374</c:v>
                </c:pt>
                <c:pt idx="64">
                  <c:v>434.3716309638009</c:v>
                </c:pt>
                <c:pt idx="65">
                  <c:v>832.3430411258089</c:v>
                </c:pt>
                <c:pt idx="66">
                  <c:v>391.43262090699511</c:v>
                </c:pt>
                <c:pt idx="67">
                  <c:v>413.0854893655146</c:v>
                </c:pt>
                <c:pt idx="68">
                  <c:v>405.67342849463569</c:v>
                </c:pt>
                <c:pt idx="69">
                  <c:v>433.09705407394284</c:v>
                </c:pt>
                <c:pt idx="70">
                  <c:v>831.06846423595084</c:v>
                </c:pt>
                <c:pt idx="71">
                  <c:v>390.15804401713706</c:v>
                </c:pt>
                <c:pt idx="72">
                  <c:v>411.81091247565655</c:v>
                </c:pt>
                <c:pt idx="73">
                  <c:v>404.39885160477763</c:v>
                </c:pt>
                <c:pt idx="74">
                  <c:v>431.82247718408479</c:v>
                </c:pt>
              </c:numCache>
            </c:numRef>
          </c:val>
          <c:extLst>
            <c:ext xmlns:c16="http://schemas.microsoft.com/office/drawing/2014/chart" uri="{C3380CC4-5D6E-409C-BE32-E72D297353CC}">
              <c16:uniqueId val="{00000001-54BE-4664-93C8-7C3285868CEA}"/>
            </c:ext>
          </c:extLst>
        </c:ser>
        <c:dLbls>
          <c:showLegendKey val="0"/>
          <c:showVal val="0"/>
          <c:showCatName val="0"/>
          <c:showSerName val="0"/>
          <c:showPercent val="0"/>
          <c:showBubbleSize val="0"/>
        </c:dLbls>
        <c:gapWidth val="0"/>
        <c:overlap val="100"/>
        <c:axId val="441129760"/>
        <c:axId val="448128256"/>
      </c:barChart>
      <c:catAx>
        <c:axId val="44112976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28256"/>
        <c:crosses val="autoZero"/>
        <c:auto val="1"/>
        <c:lblAlgn val="ctr"/>
        <c:lblOffset val="100"/>
        <c:noMultiLvlLbl val="0"/>
      </c:catAx>
      <c:valAx>
        <c:axId val="44812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129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accent3"/>
                </a:solidFill>
                <a:effectLst/>
              </a:rPr>
              <a:t>Forecast(Lamps)</a:t>
            </a:r>
            <a:r>
              <a:rPr lang="en-IN" sz="1400" b="1" i="0" u="none" strike="noStrike" baseline="0">
                <a:solidFill>
                  <a:schemeClr val="accent3"/>
                </a:solidFill>
              </a:rPr>
              <a:t> </a:t>
            </a:r>
            <a:endParaRPr lang="en-IN" b="1">
              <a:solidFill>
                <a:schemeClr val="accent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'Forecast(Lamps)'!$B$1</c:f>
              <c:strCache>
                <c:ptCount val="1"/>
                <c:pt idx="0">
                  <c:v>Lamps</c:v>
                </c:pt>
              </c:strCache>
            </c:strRef>
          </c:tx>
          <c:spPr>
            <a:solidFill>
              <a:schemeClr val="accent1"/>
            </a:solidFill>
            <a:ln w="12700">
              <a:solidFill>
                <a:srgbClr val="FFFFFF"/>
              </a:solidFill>
              <a:prstDash val="solid"/>
            </a:ln>
            <a:effectLst/>
          </c:spPr>
          <c:invertIfNegative val="0"/>
          <c:val>
            <c:numRef>
              <c:f>'Forecast(Lamps)'!$B$2:$B$93</c:f>
              <c:numCache>
                <c:formatCode>General</c:formatCode>
                <c:ptCount val="92"/>
                <c:pt idx="0">
                  <c:v>1345</c:v>
                </c:pt>
                <c:pt idx="1">
                  <c:v>928</c:v>
                </c:pt>
                <c:pt idx="2">
                  <c:v>1045</c:v>
                </c:pt>
                <c:pt idx="3">
                  <c:v>832</c:v>
                </c:pt>
                <c:pt idx="4">
                  <c:v>891</c:v>
                </c:pt>
                <c:pt idx="5">
                  <c:v>1204</c:v>
                </c:pt>
                <c:pt idx="6">
                  <c:v>759</c:v>
                </c:pt>
                <c:pt idx="7">
                  <c:v>904</c:v>
                </c:pt>
                <c:pt idx="8">
                  <c:v>667</c:v>
                </c:pt>
                <c:pt idx="9">
                  <c:v>542</c:v>
                </c:pt>
                <c:pt idx="10">
                  <c:v>1007</c:v>
                </c:pt>
                <c:pt idx="11">
                  <c:v>852</c:v>
                </c:pt>
                <c:pt idx="12">
                  <c:v>537</c:v>
                </c:pt>
                <c:pt idx="13">
                  <c:v>670</c:v>
                </c:pt>
                <c:pt idx="14">
                  <c:v>902</c:v>
                </c:pt>
                <c:pt idx="15">
                  <c:v>975</c:v>
                </c:pt>
                <c:pt idx="16">
                  <c:v>838</c:v>
                </c:pt>
                <c:pt idx="17">
                  <c:v>1026</c:v>
                </c:pt>
                <c:pt idx="18">
                  <c:v>846</c:v>
                </c:pt>
                <c:pt idx="19">
                  <c:v>1106</c:v>
                </c:pt>
                <c:pt idx="20">
                  <c:v>1412</c:v>
                </c:pt>
                <c:pt idx="21">
                  <c:v>982</c:v>
                </c:pt>
                <c:pt idx="22">
                  <c:v>989</c:v>
                </c:pt>
                <c:pt idx="23">
                  <c:v>976</c:v>
                </c:pt>
                <c:pt idx="24">
                  <c:v>531</c:v>
                </c:pt>
                <c:pt idx="25">
                  <c:v>1032</c:v>
                </c:pt>
                <c:pt idx="26">
                  <c:v>954</c:v>
                </c:pt>
                <c:pt idx="27">
                  <c:v>982</c:v>
                </c:pt>
                <c:pt idx="28">
                  <c:v>752</c:v>
                </c:pt>
                <c:pt idx="29">
                  <c:v>747</c:v>
                </c:pt>
                <c:pt idx="30">
                  <c:v>1051</c:v>
                </c:pt>
                <c:pt idx="31">
                  <c:v>673</c:v>
                </c:pt>
                <c:pt idx="32">
                  <c:v>915</c:v>
                </c:pt>
                <c:pt idx="33">
                  <c:v>841</c:v>
                </c:pt>
                <c:pt idx="34">
                  <c:v>729</c:v>
                </c:pt>
                <c:pt idx="35">
                  <c:v>1184</c:v>
                </c:pt>
                <c:pt idx="36">
                  <c:v>784</c:v>
                </c:pt>
                <c:pt idx="37">
                  <c:v>745</c:v>
                </c:pt>
                <c:pt idx="38">
                  <c:v>916</c:v>
                </c:pt>
                <c:pt idx="39">
                  <c:v>813</c:v>
                </c:pt>
                <c:pt idx="40">
                  <c:v>1648</c:v>
                </c:pt>
                <c:pt idx="41">
                  <c:v>611</c:v>
                </c:pt>
                <c:pt idx="42">
                  <c:v>613</c:v>
                </c:pt>
                <c:pt idx="43">
                  <c:v>941</c:v>
                </c:pt>
                <c:pt idx="44">
                  <c:v>880</c:v>
                </c:pt>
                <c:pt idx="45">
                  <c:v>1347</c:v>
                </c:pt>
                <c:pt idx="46">
                  <c:v>1130</c:v>
                </c:pt>
                <c:pt idx="47">
                  <c:v>728</c:v>
                </c:pt>
                <c:pt idx="48">
                  <c:v>552</c:v>
                </c:pt>
                <c:pt idx="49">
                  <c:v>858</c:v>
                </c:pt>
                <c:pt idx="50">
                  <c:v>1174</c:v>
                </c:pt>
                <c:pt idx="51">
                  <c:v>683</c:v>
                </c:pt>
                <c:pt idx="52">
                  <c:v>942</c:v>
                </c:pt>
                <c:pt idx="53">
                  <c:v>1028</c:v>
                </c:pt>
                <c:pt idx="54">
                  <c:v>778</c:v>
                </c:pt>
                <c:pt idx="55">
                  <c:v>1438</c:v>
                </c:pt>
                <c:pt idx="56">
                  <c:v>1115</c:v>
                </c:pt>
                <c:pt idx="57">
                  <c:v>787</c:v>
                </c:pt>
                <c:pt idx="58">
                  <c:v>796</c:v>
                </c:pt>
                <c:pt idx="59">
                  <c:v>701</c:v>
                </c:pt>
              </c:numCache>
            </c:numRef>
          </c:val>
          <c:extLst>
            <c:ext xmlns:c16="http://schemas.microsoft.com/office/drawing/2014/chart" uri="{C3380CC4-5D6E-409C-BE32-E72D297353CC}">
              <c16:uniqueId val="{00000000-438B-4A4C-A077-EF5A5BA8B4EC}"/>
            </c:ext>
          </c:extLst>
        </c:ser>
        <c:ser>
          <c:idx val="1"/>
          <c:order val="1"/>
          <c:tx>
            <c:strRef>
              <c:f>'Forecast(Lamps)'!$C$1</c:f>
              <c:strCache>
                <c:ptCount val="1"/>
                <c:pt idx="0">
                  <c:v>Forecast(Lamps)</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'Forecast(Lamps)'!$D$2:$D$93</c:f>
                <c:numCache>
                  <c:formatCode>General</c:formatCode>
                  <c:ptCount val="92"/>
                  <c:pt idx="60">
                    <c:v>341.66996124467454</c:v>
                  </c:pt>
                  <c:pt idx="61">
                    <c:v>341.67149875604071</c:v>
                  </c:pt>
                  <c:pt idx="62">
                    <c:v>341.67423209249745</c:v>
                  </c:pt>
                  <c:pt idx="63">
                    <c:v>341.67850288693649</c:v>
                  </c:pt>
                  <c:pt idx="64">
                    <c:v>341.68465273714776</c:v>
                  </c:pt>
                  <c:pt idx="65">
                    <c:v>341.69302318874423</c:v>
                  </c:pt>
                  <c:pt idx="66">
                    <c:v>341.70395571467765</c:v>
                  </c:pt>
                  <c:pt idx="67">
                    <c:v>341.71779169135192</c:v>
                  </c:pt>
                  <c:pt idx="68">
                    <c:v>341.73487237133969</c:v>
                  </c:pt>
                  <c:pt idx="69">
                    <c:v>341.75553885271313</c:v>
                  </c:pt>
                  <c:pt idx="70">
                    <c:v>341.78013204499814</c:v>
                  </c:pt>
                  <c:pt idx="71">
                    <c:v>341.80899263176912</c:v>
                  </c:pt>
                  <c:pt idx="72">
                    <c:v>341.84246102989971</c:v>
                  </c:pt>
                  <c:pt idx="73">
                    <c:v>341.88087734549055</c:v>
                  </c:pt>
                  <c:pt idx="74">
                    <c:v>341.92458132649818</c:v>
                  </c:pt>
                  <c:pt idx="75">
                    <c:v>341.97391231209366</c:v>
                  </c:pt>
                  <c:pt idx="76">
                    <c:v>342.02920917878146</c:v>
                  </c:pt>
                  <c:pt idx="77">
                    <c:v>342.09081028331519</c:v>
                  </c:pt>
                  <c:pt idx="78">
                    <c:v>342.15905340245189</c:v>
                  </c:pt>
                  <c:pt idx="79">
                    <c:v>342.23427566958833</c:v>
                  </c:pt>
                  <c:pt idx="80">
                    <c:v>354.62807340669252</c:v>
                  </c:pt>
                  <c:pt idx="81">
                    <c:v>354.71513224256591</c:v>
                  </c:pt>
                  <c:pt idx="82">
                    <c:v>354.80990169189647</c:v>
                  </c:pt>
                  <c:pt idx="83">
                    <c:v>354.91270449946387</c:v>
                  </c:pt>
                  <c:pt idx="84">
                    <c:v>355.02386250520914</c:v>
                  </c:pt>
                  <c:pt idx="85">
                    <c:v>355.14369657128873</c:v>
                  </c:pt>
                  <c:pt idx="86">
                    <c:v>355.27252650670084</c:v>
                  </c:pt>
                  <c:pt idx="87">
                    <c:v>355.41067098955699</c:v>
                  </c:pt>
                  <c:pt idx="88">
                    <c:v>355.55844748707966</c:v>
                  </c:pt>
                  <c:pt idx="89">
                    <c:v>355.71617217341276</c:v>
                  </c:pt>
                  <c:pt idx="90">
                    <c:v>355.88415984533503</c:v>
                  </c:pt>
                  <c:pt idx="91">
                    <c:v>356.06272383597252</c:v>
                  </c:pt>
                </c:numCache>
              </c:numRef>
            </c:plus>
            <c:minus>
              <c:numRef>
                <c:f>'Forecast(Lamps)'!$D$2:$D$93</c:f>
                <c:numCache>
                  <c:formatCode>General</c:formatCode>
                  <c:ptCount val="92"/>
                  <c:pt idx="60">
                    <c:v>341.66996124467454</c:v>
                  </c:pt>
                  <c:pt idx="61">
                    <c:v>341.67149875604071</c:v>
                  </c:pt>
                  <c:pt idx="62">
                    <c:v>341.67423209249745</c:v>
                  </c:pt>
                  <c:pt idx="63">
                    <c:v>341.67850288693649</c:v>
                  </c:pt>
                  <c:pt idx="64">
                    <c:v>341.68465273714776</c:v>
                  </c:pt>
                  <c:pt idx="65">
                    <c:v>341.69302318874423</c:v>
                  </c:pt>
                  <c:pt idx="66">
                    <c:v>341.70395571467765</c:v>
                  </c:pt>
                  <c:pt idx="67">
                    <c:v>341.71779169135192</c:v>
                  </c:pt>
                  <c:pt idx="68">
                    <c:v>341.73487237133969</c:v>
                  </c:pt>
                  <c:pt idx="69">
                    <c:v>341.75553885271313</c:v>
                  </c:pt>
                  <c:pt idx="70">
                    <c:v>341.78013204499814</c:v>
                  </c:pt>
                  <c:pt idx="71">
                    <c:v>341.80899263176912</c:v>
                  </c:pt>
                  <c:pt idx="72">
                    <c:v>341.84246102989971</c:v>
                  </c:pt>
                  <c:pt idx="73">
                    <c:v>341.88087734549055</c:v>
                  </c:pt>
                  <c:pt idx="74">
                    <c:v>341.92458132649818</c:v>
                  </c:pt>
                  <c:pt idx="75">
                    <c:v>341.97391231209366</c:v>
                  </c:pt>
                  <c:pt idx="76">
                    <c:v>342.02920917878146</c:v>
                  </c:pt>
                  <c:pt idx="77">
                    <c:v>342.09081028331519</c:v>
                  </c:pt>
                  <c:pt idx="78">
                    <c:v>342.15905340245189</c:v>
                  </c:pt>
                  <c:pt idx="79">
                    <c:v>342.23427566958833</c:v>
                  </c:pt>
                  <c:pt idx="80">
                    <c:v>354.62807340669252</c:v>
                  </c:pt>
                  <c:pt idx="81">
                    <c:v>354.71513224256591</c:v>
                  </c:pt>
                  <c:pt idx="82">
                    <c:v>354.80990169189647</c:v>
                  </c:pt>
                  <c:pt idx="83">
                    <c:v>354.91270449946387</c:v>
                  </c:pt>
                  <c:pt idx="84">
                    <c:v>355.02386250520914</c:v>
                  </c:pt>
                  <c:pt idx="85">
                    <c:v>355.14369657128873</c:v>
                  </c:pt>
                  <c:pt idx="86">
                    <c:v>355.27252650670084</c:v>
                  </c:pt>
                  <c:pt idx="87">
                    <c:v>355.41067098955699</c:v>
                  </c:pt>
                  <c:pt idx="88">
                    <c:v>355.55844748707966</c:v>
                  </c:pt>
                  <c:pt idx="89">
                    <c:v>355.71617217341276</c:v>
                  </c:pt>
                  <c:pt idx="90">
                    <c:v>355.88415984533503</c:v>
                  </c:pt>
                  <c:pt idx="91">
                    <c:v>356.06272383597252</c:v>
                  </c:pt>
                </c:numCache>
              </c:numRef>
            </c:minus>
            <c:spPr>
              <a:noFill/>
              <a:ln w="15875" cap="flat" cmpd="sng" algn="ctr">
                <a:solidFill>
                  <a:schemeClr val="dk1"/>
                </a:solidFill>
                <a:prstDash val="solid"/>
                <a:round/>
              </a:ln>
              <a:effectLst/>
            </c:spPr>
          </c:errBars>
          <c:cat>
            <c:numRef>
              <c:f>'Forecast(Lamps)'!$A$2:$A$93</c:f>
              <c:numCache>
                <c:formatCode>[$-C09]dd/mmm/yy;@</c:formatCode>
                <c:ptCount val="92"/>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pt idx="75">
                  <c:v>43626</c:v>
                </c:pt>
                <c:pt idx="76">
                  <c:v>43633</c:v>
                </c:pt>
                <c:pt idx="77">
                  <c:v>43640</c:v>
                </c:pt>
                <c:pt idx="78">
                  <c:v>43647</c:v>
                </c:pt>
                <c:pt idx="79">
                  <c:v>43654</c:v>
                </c:pt>
                <c:pt idx="80">
                  <c:v>43661</c:v>
                </c:pt>
                <c:pt idx="81">
                  <c:v>43668</c:v>
                </c:pt>
                <c:pt idx="82">
                  <c:v>43675</c:v>
                </c:pt>
                <c:pt idx="83">
                  <c:v>43682</c:v>
                </c:pt>
                <c:pt idx="84">
                  <c:v>43689</c:v>
                </c:pt>
                <c:pt idx="85">
                  <c:v>43696</c:v>
                </c:pt>
                <c:pt idx="86">
                  <c:v>43703</c:v>
                </c:pt>
                <c:pt idx="87">
                  <c:v>43710</c:v>
                </c:pt>
                <c:pt idx="88">
                  <c:v>43717</c:v>
                </c:pt>
                <c:pt idx="89">
                  <c:v>43724</c:v>
                </c:pt>
                <c:pt idx="90">
                  <c:v>43731</c:v>
                </c:pt>
                <c:pt idx="91">
                  <c:v>43738</c:v>
                </c:pt>
              </c:numCache>
            </c:numRef>
          </c:cat>
          <c:val>
            <c:numRef>
              <c:f>'Forecast(Lamps)'!$C$2:$C$93</c:f>
              <c:numCache>
                <c:formatCode>General</c:formatCode>
                <c:ptCount val="92"/>
                <c:pt idx="60">
                  <c:v>1526.6012620728764</c:v>
                </c:pt>
                <c:pt idx="61">
                  <c:v>949.26102645396668</c:v>
                </c:pt>
                <c:pt idx="62">
                  <c:v>967.40925073948506</c:v>
                </c:pt>
                <c:pt idx="63">
                  <c:v>1009.0305662673512</c:v>
                </c:pt>
                <c:pt idx="64">
                  <c:v>733.33429345937486</c:v>
                </c:pt>
                <c:pt idx="65">
                  <c:v>1195.2887040400012</c:v>
                </c:pt>
                <c:pt idx="66">
                  <c:v>1028.7124413881245</c:v>
                </c:pt>
                <c:pt idx="67">
                  <c:v>968.94370627649516</c:v>
                </c:pt>
                <c:pt idx="68">
                  <c:v>753.01349441083846</c:v>
                </c:pt>
                <c:pt idx="69">
                  <c:v>775.57608660166909</c:v>
                </c:pt>
                <c:pt idx="70">
                  <c:v>1138.3657001677418</c:v>
                </c:pt>
                <c:pt idx="71">
                  <c:v>812.91201629073043</c:v>
                </c:pt>
                <c:pt idx="72">
                  <c:v>865.93137512025874</c:v>
                </c:pt>
                <c:pt idx="73">
                  <c:v>905.24718295457728</c:v>
                </c:pt>
                <c:pt idx="74">
                  <c:v>878.12390372045229</c:v>
                </c:pt>
                <c:pt idx="75">
                  <c:v>1248.8972719520791</c:v>
                </c:pt>
                <c:pt idx="76">
                  <c:v>959.83833152766044</c:v>
                </c:pt>
                <c:pt idx="77">
                  <c:v>929.86915924157734</c:v>
                </c:pt>
                <c:pt idx="78">
                  <c:v>938.42796823284743</c:v>
                </c:pt>
                <c:pt idx="79">
                  <c:v>1032.4560669772011</c:v>
                </c:pt>
                <c:pt idx="80">
                  <c:v>1566.9294424734032</c:v>
                </c:pt>
                <c:pt idx="81">
                  <c:v>989.58920685449357</c:v>
                </c:pt>
                <c:pt idx="82">
                  <c:v>1007.7374311400119</c:v>
                </c:pt>
                <c:pt idx="83">
                  <c:v>1049.358746667878</c:v>
                </c:pt>
                <c:pt idx="84">
                  <c:v>773.66247385990175</c:v>
                </c:pt>
                <c:pt idx="85">
                  <c:v>1235.6168844405279</c:v>
                </c:pt>
                <c:pt idx="86">
                  <c:v>1069.0406217886514</c:v>
                </c:pt>
                <c:pt idx="87">
                  <c:v>1009.2718866770219</c:v>
                </c:pt>
                <c:pt idx="88">
                  <c:v>793.34167481136524</c:v>
                </c:pt>
                <c:pt idx="89">
                  <c:v>815.90426700219587</c:v>
                </c:pt>
                <c:pt idx="90">
                  <c:v>1178.6938805682687</c:v>
                </c:pt>
                <c:pt idx="91">
                  <c:v>853.2401966912571</c:v>
                </c:pt>
              </c:numCache>
            </c:numRef>
          </c:val>
          <c:extLst>
            <c:ext xmlns:c16="http://schemas.microsoft.com/office/drawing/2014/chart" uri="{C3380CC4-5D6E-409C-BE32-E72D297353CC}">
              <c16:uniqueId val="{00000001-438B-4A4C-A077-EF5A5BA8B4EC}"/>
            </c:ext>
          </c:extLst>
        </c:ser>
        <c:dLbls>
          <c:showLegendKey val="0"/>
          <c:showVal val="0"/>
          <c:showCatName val="0"/>
          <c:showSerName val="0"/>
          <c:showPercent val="0"/>
          <c:showBubbleSize val="0"/>
        </c:dLbls>
        <c:gapWidth val="0"/>
        <c:overlap val="100"/>
        <c:axId val="379713600"/>
        <c:axId val="448118688"/>
      </c:barChart>
      <c:catAx>
        <c:axId val="37971360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18688"/>
        <c:crosses val="autoZero"/>
        <c:auto val="1"/>
        <c:lblAlgn val="ctr"/>
        <c:lblOffset val="100"/>
        <c:noMultiLvlLbl val="0"/>
      </c:catAx>
      <c:valAx>
        <c:axId val="44811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713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GH.xlsx]Pivot!PivotTable4</c:name>
    <c:fmtId val="2"/>
  </c:pivotSource>
  <c:chart>
    <c:title>
      <c:tx>
        <c:rich>
          <a:bodyPr rot="0" spcFirstLastPara="1" vertOverflow="ellipsis" vert="horz" wrap="square" anchor="ctr" anchorCtr="1"/>
          <a:lstStyle/>
          <a:p>
            <a:pPr>
              <a:defRPr sz="1800" b="1" i="0" strike="noStrike" kern="1200" cap="all" spc="50" baseline="0">
                <a:solidFill>
                  <a:schemeClr val="tx1">
                    <a:lumMod val="65000"/>
                    <a:lumOff val="35000"/>
                  </a:schemeClr>
                </a:solidFill>
                <a:latin typeface="+mn-lt"/>
                <a:ea typeface="+mn-ea"/>
                <a:cs typeface="+mn-cs"/>
              </a:defRPr>
            </a:pPr>
            <a:r>
              <a:rPr lang="en-IN" sz="1200"/>
              <a:t>Overall debt vs credit</a:t>
            </a:r>
            <a:endParaRPr lang="en-IN"/>
          </a:p>
        </c:rich>
      </c:tx>
      <c:overlay val="0"/>
      <c:spPr>
        <a:noFill/>
        <a:ln>
          <a:noFill/>
          <a:prstDash val="solid"/>
        </a:ln>
      </c:spPr>
    </c:title>
    <c:autoTitleDeleted val="0"/>
    <c:pivotFmts>
      <c:pivotFmt>
        <c:idx val="0"/>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Pivot!$W$5</c:f>
              <c:strCache>
                <c:ptCount val="1"/>
                <c:pt idx="0">
                  <c:v>Total</c:v>
                </c:pt>
              </c:strCache>
            </c:strRef>
          </c:tx>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invertIfNegative val="0"/>
          <c:dLbls>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Pivot!$V$6:$V$8</c:f>
              <c:strCache>
                <c:ptCount val="2"/>
                <c:pt idx="0">
                  <c:v>Paid</c:v>
                </c:pt>
                <c:pt idx="1">
                  <c:v>Pending</c:v>
                </c:pt>
              </c:strCache>
            </c:strRef>
          </c:cat>
          <c:val>
            <c:numRef>
              <c:f>Pivot!$W$6:$W$8</c:f>
              <c:numCache>
                <c:formatCode>General</c:formatCode>
                <c:ptCount val="2"/>
                <c:pt idx="0">
                  <c:v>5621449.4666666659</c:v>
                </c:pt>
                <c:pt idx="1">
                  <c:v>1776547.6333333335</c:v>
                </c:pt>
              </c:numCache>
            </c:numRef>
          </c:val>
          <c:extLst>
            <c:ext xmlns:c16="http://schemas.microsoft.com/office/drawing/2014/chart" uri="{C3380CC4-5D6E-409C-BE32-E72D297353CC}">
              <c16:uniqueId val="{00000000-F1FC-4F8D-9D5B-B54C1F457BB4}"/>
            </c:ext>
          </c:extLst>
        </c:ser>
        <c:dLbls>
          <c:dLblPos val="outEnd"/>
          <c:showLegendKey val="0"/>
          <c:showVal val="1"/>
          <c:showCatName val="0"/>
          <c:showSerName val="0"/>
          <c:showPercent val="0"/>
          <c:showBubbleSize val="0"/>
        </c:dLbls>
        <c:gapWidth val="75"/>
        <c:overlap val="40"/>
        <c:axId val="1303267903"/>
        <c:axId val="344752463"/>
      </c:barChart>
      <c:catAx>
        <c:axId val="130326790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prstDash val="solid"/>
            <a:round/>
            <a:headEnd w="sm" len="sm"/>
            <a:tailEnd w="sm" len="sm"/>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344752463"/>
        <c:crosses val="autoZero"/>
        <c:auto val="1"/>
        <c:lblAlgn val="ctr"/>
        <c:lblOffset val="100"/>
        <c:noMultiLvlLbl val="0"/>
      </c:catAx>
      <c:valAx>
        <c:axId val="34475246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0326790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GH.xlsx]Pivot!PivotTable6</c:name>
    <c:fmtId val="4"/>
  </c:pivotSource>
  <c:chart>
    <c:title>
      <c:tx>
        <c:rich>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r>
              <a:rPr lang="en-IN" sz="1100"/>
              <a:t>DISTRIBUTOR WISE DEBT vs CREDIT</a:t>
            </a:r>
          </a:p>
        </c:rich>
      </c:tx>
      <c:layout>
        <c:manualLayout>
          <c:xMode val="edge"/>
          <c:yMode val="edge"/>
          <c:x val="0.28683747493701373"/>
          <c:y val="4.2828346456692916E-2"/>
        </c:manualLayout>
      </c:layout>
      <c:overlay val="0"/>
      <c:spPr>
        <a:noFill/>
        <a:ln>
          <a:noFill/>
        </a:ln>
        <a:effectLst/>
      </c:spPr>
      <c:txPr>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3220337992272"/>
          <c:y val="0.15585081585081584"/>
          <c:w val="0.73228182780047812"/>
          <c:h val="0.67597489125048182"/>
        </c:manualLayout>
      </c:layout>
      <c:barChart>
        <c:barDir val="bar"/>
        <c:grouping val="clustered"/>
        <c:varyColors val="0"/>
        <c:ser>
          <c:idx val="0"/>
          <c:order val="0"/>
          <c:tx>
            <c:strRef>
              <c:f>Pivot!$AA$5:$AA$6</c:f>
              <c:strCache>
                <c:ptCount val="1"/>
                <c:pt idx="0">
                  <c:v>Paid</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1-AC08-4732-8285-4CA1B952517D}"/>
              </c:ext>
            </c:extLst>
          </c:dPt>
          <c:dPt>
            <c:idx val="4"/>
            <c:invertIfNegative val="0"/>
            <c:bubble3D val="0"/>
            <c:extLst>
              <c:ext xmlns:c16="http://schemas.microsoft.com/office/drawing/2014/chart" uri="{C3380CC4-5D6E-409C-BE32-E72D297353CC}">
                <c16:uniqueId val="{00000000-AC08-4732-8285-4CA1B952517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Pivot!$Z$7:$Z$13</c:f>
              <c:strCache>
                <c:ptCount val="6"/>
                <c:pt idx="0">
                  <c:v>Hemanth</c:v>
                </c:pt>
                <c:pt idx="1">
                  <c:v>Isaac</c:v>
                </c:pt>
                <c:pt idx="2">
                  <c:v>Nilesh</c:v>
                </c:pt>
                <c:pt idx="3">
                  <c:v>Ramesh</c:v>
                </c:pt>
                <c:pt idx="4">
                  <c:v>Venuka</c:v>
                </c:pt>
                <c:pt idx="5">
                  <c:v>Anil Agarwal</c:v>
                </c:pt>
              </c:strCache>
            </c:strRef>
          </c:cat>
          <c:val>
            <c:numRef>
              <c:f>Pivot!$AA$7:$AA$13</c:f>
              <c:numCache>
                <c:formatCode>"₹"\ #,##0.00</c:formatCode>
                <c:ptCount val="6"/>
                <c:pt idx="0">
                  <c:v>963751.29999999993</c:v>
                </c:pt>
                <c:pt idx="1">
                  <c:v>1086648.7</c:v>
                </c:pt>
                <c:pt idx="2">
                  <c:v>900004.60000000021</c:v>
                </c:pt>
                <c:pt idx="3">
                  <c:v>965629.69999999972</c:v>
                </c:pt>
                <c:pt idx="4">
                  <c:v>1062914.3</c:v>
                </c:pt>
                <c:pt idx="5">
                  <c:v>642500.86666666681</c:v>
                </c:pt>
              </c:numCache>
            </c:numRef>
          </c:val>
          <c:extLst>
            <c:ext xmlns:c16="http://schemas.microsoft.com/office/drawing/2014/chart" uri="{C3380CC4-5D6E-409C-BE32-E72D297353CC}">
              <c16:uniqueId val="{00000000-BD81-4E63-A44C-B4AE917AC515}"/>
            </c:ext>
          </c:extLst>
        </c:ser>
        <c:ser>
          <c:idx val="1"/>
          <c:order val="1"/>
          <c:tx>
            <c:strRef>
              <c:f>Pivot!$AB$5:$AB$6</c:f>
              <c:strCache>
                <c:ptCount val="1"/>
                <c:pt idx="0">
                  <c:v>Pending</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Pivot!$Z$7:$Z$13</c:f>
              <c:strCache>
                <c:ptCount val="6"/>
                <c:pt idx="0">
                  <c:v>Hemanth</c:v>
                </c:pt>
                <c:pt idx="1">
                  <c:v>Isaac</c:v>
                </c:pt>
                <c:pt idx="2">
                  <c:v>Nilesh</c:v>
                </c:pt>
                <c:pt idx="3">
                  <c:v>Ramesh</c:v>
                </c:pt>
                <c:pt idx="4">
                  <c:v>Venuka</c:v>
                </c:pt>
                <c:pt idx="5">
                  <c:v>Anil Agarwal</c:v>
                </c:pt>
              </c:strCache>
            </c:strRef>
          </c:cat>
          <c:val>
            <c:numRef>
              <c:f>Pivot!$AB$7:$AB$13</c:f>
              <c:numCache>
                <c:formatCode>"₹"\ #,##0.00</c:formatCode>
                <c:ptCount val="6"/>
                <c:pt idx="0">
                  <c:v>349206.8</c:v>
                </c:pt>
                <c:pt idx="1">
                  <c:v>222772.7</c:v>
                </c:pt>
                <c:pt idx="2">
                  <c:v>464361.80000000005</c:v>
                </c:pt>
                <c:pt idx="3">
                  <c:v>319116.10000000003</c:v>
                </c:pt>
                <c:pt idx="4">
                  <c:v>188285.69999999998</c:v>
                </c:pt>
                <c:pt idx="5">
                  <c:v>232804.53333333333</c:v>
                </c:pt>
              </c:numCache>
            </c:numRef>
          </c:val>
          <c:extLst>
            <c:ext xmlns:c16="http://schemas.microsoft.com/office/drawing/2014/chart" uri="{C3380CC4-5D6E-409C-BE32-E72D297353CC}">
              <c16:uniqueId val="{00000005-8577-4DA4-B0F9-F784250E48E0}"/>
            </c:ext>
          </c:extLst>
        </c:ser>
        <c:dLbls>
          <c:dLblPos val="ctr"/>
          <c:showLegendKey val="0"/>
          <c:showVal val="1"/>
          <c:showCatName val="0"/>
          <c:showSerName val="0"/>
          <c:showPercent val="0"/>
          <c:showBubbleSize val="0"/>
        </c:dLbls>
        <c:gapWidth val="65"/>
        <c:axId val="170506015"/>
        <c:axId val="168450879"/>
      </c:barChart>
      <c:catAx>
        <c:axId val="1705060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dk1">
                    <a:lumMod val="75000"/>
                    <a:lumOff val="25000"/>
                  </a:schemeClr>
                </a:solidFill>
                <a:latin typeface="+mn-lt"/>
                <a:ea typeface="+mn-ea"/>
                <a:cs typeface="+mn-cs"/>
              </a:defRPr>
            </a:pPr>
            <a:endParaRPr lang="en-US"/>
          </a:p>
        </c:txPr>
        <c:crossAx val="168450879"/>
        <c:crosses val="autoZero"/>
        <c:auto val="1"/>
        <c:lblAlgn val="ctr"/>
        <c:lblOffset val="100"/>
        <c:noMultiLvlLbl val="0"/>
      </c:catAx>
      <c:valAx>
        <c:axId val="1684508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dk1">
                    <a:lumMod val="75000"/>
                    <a:lumOff val="25000"/>
                  </a:schemeClr>
                </a:solidFill>
                <a:latin typeface="+mn-lt"/>
                <a:ea typeface="+mn-ea"/>
                <a:cs typeface="+mn-cs"/>
              </a:defRPr>
            </a:pPr>
            <a:endParaRPr lang="en-US"/>
          </a:p>
        </c:txPr>
        <c:crossAx val="17050601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GH.xlsx]Pivot!PivotTable3</c:name>
    <c:fmtId val="8"/>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a:t>No of Fan sales </a:t>
            </a:r>
          </a:p>
        </c:rich>
      </c:tx>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Pivot!$K$5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Pivot!$J$6:$J$18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Pivot!$K$6:$K$18</c:f>
              <c:numCache>
                <c:formatCode>General</c:formatCode>
                <c:ptCount val="12"/>
                <c:pt idx="0">
                  <c:v>4696</c:v>
                </c:pt>
                <c:pt idx="1">
                  <c:v>3393</c:v>
                </c:pt>
                <c:pt idx="2">
                  <c:v>2131</c:v>
                </c:pt>
                <c:pt idx="3">
                  <c:v>2513</c:v>
                </c:pt>
                <c:pt idx="4">
                  <c:v>2125</c:v>
                </c:pt>
                <c:pt idx="5">
                  <c:v>2052</c:v>
                </c:pt>
                <c:pt idx="6">
                  <c:v>2471</c:v>
                </c:pt>
                <c:pt idx="7">
                  <c:v>1604</c:v>
                </c:pt>
                <c:pt idx="8">
                  <c:v>2078</c:v>
                </c:pt>
                <c:pt idx="9">
                  <c:v>2519</c:v>
                </c:pt>
                <c:pt idx="10">
                  <c:v>2016</c:v>
                </c:pt>
                <c:pt idx="11">
                  <c:v>2604</c:v>
                </c:pt>
              </c:numCache>
            </c:numRef>
          </c:val>
          <c:smooth val="0"/>
          <c:extLst>
            <c:ext xmlns:c16="http://schemas.microsoft.com/office/drawing/2014/chart" uri="{C3380CC4-5D6E-409C-BE32-E72D297353CC}">
              <c16:uniqueId val="{00000000-2454-4F33-862C-D0ACA02325B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GH.xlsx]Pivot!PivotTable7</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No of </a:t>
            </a:r>
            <a:r>
              <a:rPr lang="en-IN"/>
              <a:t>Lamps Sales</a:t>
            </a:r>
          </a:p>
        </c:rich>
      </c:tx>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Pivot!$N$5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Pivot!$N$6:$N$18</c:f>
              <c:numCache>
                <c:formatCode>General</c:formatCode>
                <c:ptCount val="12"/>
                <c:pt idx="0">
                  <c:v>9400</c:v>
                </c:pt>
                <c:pt idx="1">
                  <c:v>5818</c:v>
                </c:pt>
                <c:pt idx="2">
                  <c:v>2938</c:v>
                </c:pt>
                <c:pt idx="3">
                  <c:v>4411</c:v>
                </c:pt>
                <c:pt idx="4">
                  <c:v>4346</c:v>
                </c:pt>
                <c:pt idx="5">
                  <c:v>3528</c:v>
                </c:pt>
                <c:pt idx="6">
                  <c:v>4486</c:v>
                </c:pt>
                <c:pt idx="7">
                  <c:v>3158</c:v>
                </c:pt>
                <c:pt idx="8">
                  <c:v>3629</c:v>
                </c:pt>
                <c:pt idx="9">
                  <c:v>4626</c:v>
                </c:pt>
                <c:pt idx="10">
                  <c:v>4085</c:v>
                </c:pt>
                <c:pt idx="11">
                  <c:v>4209</c:v>
                </c:pt>
              </c:numCache>
            </c:numRef>
          </c:val>
          <c:smooth val="0"/>
          <c:extLst>
            <c:ext xmlns:c16="http://schemas.microsoft.com/office/drawing/2014/chart" uri="{C3380CC4-5D6E-409C-BE32-E72D297353CC}">
              <c16:uniqueId val="{00000000-FDE6-4979-B322-1FA39C9A6C6B}"/>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GH.xlsx]Pivot!PivotTable8</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No of </a:t>
            </a:r>
            <a:r>
              <a:rPr lang="en-IN"/>
              <a:t>Cooler</a:t>
            </a:r>
            <a:r>
              <a:rPr lang="en-IN" baseline="0"/>
              <a:t> Sales</a:t>
            </a:r>
          </a:p>
        </c:rich>
      </c:tx>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Pivot!$Q$5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Pivot!$P$6:$P$18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Pivot!$Q$6:$Q$18</c:f>
              <c:numCache>
                <c:formatCode>General</c:formatCode>
                <c:ptCount val="12"/>
                <c:pt idx="0">
                  <c:v>1650</c:v>
                </c:pt>
                <c:pt idx="1">
                  <c:v>1390</c:v>
                </c:pt>
                <c:pt idx="2">
                  <c:v>815</c:v>
                </c:pt>
                <c:pt idx="3">
                  <c:v>772</c:v>
                </c:pt>
                <c:pt idx="4">
                  <c:v>609</c:v>
                </c:pt>
                <c:pt idx="5">
                  <c:v>829</c:v>
                </c:pt>
                <c:pt idx="6">
                  <c:v>974</c:v>
                </c:pt>
                <c:pt idx="7">
                  <c:v>635</c:v>
                </c:pt>
                <c:pt idx="8">
                  <c:v>725</c:v>
                </c:pt>
                <c:pt idx="9">
                  <c:v>1152</c:v>
                </c:pt>
                <c:pt idx="10">
                  <c:v>624</c:v>
                </c:pt>
                <c:pt idx="11">
                  <c:v>807</c:v>
                </c:pt>
              </c:numCache>
            </c:numRef>
          </c:val>
          <c:smooth val="0"/>
          <c:extLst>
            <c:ext xmlns:c16="http://schemas.microsoft.com/office/drawing/2014/chart" uri="{C3380CC4-5D6E-409C-BE32-E72D297353CC}">
              <c16:uniqueId val="{00000000-F6FA-4B0C-BBCB-329602493C3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050"/>
              <a:t>product qty split </a:t>
            </a:r>
          </a:p>
        </c:rich>
      </c:tx>
      <c:layout>
        <c:manualLayout>
          <c:xMode val="edge"/>
          <c:yMode val="edge"/>
          <c:x val="0.32373418612051347"/>
          <c:y val="2.576489533011272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313086853401467"/>
          <c:y val="0.15987117552334942"/>
          <c:w val="0.5792900142652323"/>
          <c:h val="0.81436392914653788"/>
        </c:manualLayout>
      </c:layout>
      <c:pieChart>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3F1-467F-861E-C998959FB50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3F1-467F-861E-C998959FB50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3F1-467F-861E-C998959FB504}"/>
              </c:ext>
            </c:extLst>
          </c:dPt>
          <c:dLbls>
            <c:dLbl>
              <c:idx val="0"/>
              <c:layout>
                <c:manualLayout>
                  <c:x val="-4.9528027898378527E-2"/>
                  <c:y val="0.112628535646242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8351218367201925"/>
                      <c:h val="0.16900169204737733"/>
                    </c:manualLayout>
                  </c15:layout>
                </c:ext>
                <c:ext xmlns:c16="http://schemas.microsoft.com/office/drawing/2014/chart" uri="{C3380CC4-5D6E-409C-BE32-E72D297353CC}">
                  <c16:uniqueId val="{00000001-63F1-467F-861E-C998959FB504}"/>
                </c:ext>
              </c:extLst>
            </c:dLbl>
            <c:dLbl>
              <c:idx val="1"/>
              <c:layout>
                <c:manualLayout>
                  <c:x val="0.24168961827335128"/>
                  <c:y val="-0.200368253460703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37353627078481516"/>
                      <c:h val="0.16900169204737733"/>
                    </c:manualLayout>
                  </c15:layout>
                </c:ext>
                <c:ext xmlns:c16="http://schemas.microsoft.com/office/drawing/2014/chart" uri="{C3380CC4-5D6E-409C-BE32-E72D297353CC}">
                  <c16:uniqueId val="{00000003-63F1-467F-861E-C998959FB504}"/>
                </c:ext>
              </c:extLst>
            </c:dLbl>
            <c:dLbl>
              <c:idx val="2"/>
              <c:layout>
                <c:manualLayout>
                  <c:x val="0.10315992573709112"/>
                  <c:y val="0.14350995980574893"/>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7660340572773501"/>
                      <c:h val="0.16900169204737733"/>
                    </c:manualLayout>
                  </c15:layout>
                </c:ext>
                <c:ext xmlns:c16="http://schemas.microsoft.com/office/drawing/2014/chart" uri="{C3380CC4-5D6E-409C-BE32-E72D297353CC}">
                  <c16:uniqueId val="{00000005-63F1-467F-861E-C998959FB5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Pivot!$A$1:$C$1</c:f>
              <c:strCache>
                <c:ptCount val="3"/>
                <c:pt idx="0">
                  <c:v>Fan </c:v>
                </c:pt>
                <c:pt idx="1">
                  <c:v>Lamps</c:v>
                </c:pt>
                <c:pt idx="2">
                  <c:v>Cooler</c:v>
                </c:pt>
              </c:strCache>
            </c:strRef>
          </c:cat>
          <c:val>
            <c:numRef>
              <c:f>Pivot!$A$2:$C$2</c:f>
              <c:numCache>
                <c:formatCode>General</c:formatCode>
                <c:ptCount val="3"/>
                <c:pt idx="0">
                  <c:v>30202</c:v>
                </c:pt>
                <c:pt idx="1">
                  <c:v>54634</c:v>
                </c:pt>
                <c:pt idx="2">
                  <c:v>10982</c:v>
                </c:pt>
              </c:numCache>
            </c:numRef>
          </c:val>
          <c:extLst>
            <c:ext xmlns:c16="http://schemas.microsoft.com/office/drawing/2014/chart" uri="{C3380CC4-5D6E-409C-BE32-E72D297353CC}">
              <c16:uniqueId val="{00000006-63F1-467F-861E-C998959FB50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GH.xlsx]Pivot!PivotTable5</c:name>
    <c:fmtId val="3"/>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IN" sz="1050" b="1" i="0" u="none" strike="noStrike" cap="all" baseline="0">
                <a:effectLst/>
              </a:rPr>
              <a:t>Regions wise </a:t>
            </a:r>
            <a:r>
              <a:rPr lang="en-IN" sz="1050" b="1" i="0" cap="all" baseline="0">
                <a:effectLst/>
              </a:rPr>
              <a:t>product qty split </a:t>
            </a:r>
            <a:endParaRPr lang="en-IN" sz="1050">
              <a:effectLst/>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Pivot!$AH$5</c:f>
              <c:strCache>
                <c:ptCount val="1"/>
                <c:pt idx="0">
                  <c:v>Sum of Fan </c:v>
                </c:pt>
              </c:strCache>
            </c:strRef>
          </c:tx>
          <c:spPr>
            <a:solidFill>
              <a:schemeClr val="accent6"/>
            </a:solidFill>
            <a:ln>
              <a:noFill/>
            </a:ln>
            <a:effectLst/>
          </c:spPr>
          <c:invertIfNegative val="0"/>
          <c:cat>
            <c:strRef>
              <c:f>Pivot!$AG$6:$AG$10</c:f>
              <c:strCache>
                <c:ptCount val="5"/>
                <c:pt idx="0">
                  <c:v>Gujarat</c:v>
                </c:pt>
                <c:pt idx="1">
                  <c:v>Karnataka </c:v>
                </c:pt>
                <c:pt idx="2">
                  <c:v>Kerala</c:v>
                </c:pt>
                <c:pt idx="3">
                  <c:v>Telangana</c:v>
                </c:pt>
                <c:pt idx="4">
                  <c:v>Maharashtra</c:v>
                </c:pt>
              </c:strCache>
            </c:strRef>
          </c:cat>
          <c:val>
            <c:numRef>
              <c:f>Pivot!$AH$6:$AH$10</c:f>
              <c:numCache>
                <c:formatCode>General</c:formatCode>
                <c:ptCount val="5"/>
                <c:pt idx="0">
                  <c:v>4949</c:v>
                </c:pt>
                <c:pt idx="1">
                  <c:v>4814</c:v>
                </c:pt>
                <c:pt idx="2">
                  <c:v>5268</c:v>
                </c:pt>
                <c:pt idx="3">
                  <c:v>5062</c:v>
                </c:pt>
                <c:pt idx="4">
                  <c:v>10109</c:v>
                </c:pt>
              </c:numCache>
            </c:numRef>
          </c:val>
          <c:extLst>
            <c:ext xmlns:c16="http://schemas.microsoft.com/office/drawing/2014/chart" uri="{C3380CC4-5D6E-409C-BE32-E72D297353CC}">
              <c16:uniqueId val="{00000000-AF47-4B1A-A29E-3FE0A079FE3B}"/>
            </c:ext>
          </c:extLst>
        </c:ser>
        <c:ser>
          <c:idx val="1"/>
          <c:order val="1"/>
          <c:tx>
            <c:strRef>
              <c:f>Pivot!$AI$5</c:f>
              <c:strCache>
                <c:ptCount val="1"/>
                <c:pt idx="0">
                  <c:v>Sum of Lamps</c:v>
                </c:pt>
              </c:strCache>
            </c:strRef>
          </c:tx>
          <c:spPr>
            <a:solidFill>
              <a:schemeClr val="accent5"/>
            </a:solidFill>
            <a:ln>
              <a:noFill/>
            </a:ln>
            <a:effectLst/>
          </c:spPr>
          <c:invertIfNegative val="0"/>
          <c:cat>
            <c:strRef>
              <c:f>Pivot!$AG$6:$AG$10</c:f>
              <c:strCache>
                <c:ptCount val="5"/>
                <c:pt idx="0">
                  <c:v>Gujarat</c:v>
                </c:pt>
                <c:pt idx="1">
                  <c:v>Karnataka </c:v>
                </c:pt>
                <c:pt idx="2">
                  <c:v>Kerala</c:v>
                </c:pt>
                <c:pt idx="3">
                  <c:v>Telangana</c:v>
                </c:pt>
                <c:pt idx="4">
                  <c:v>Maharashtra</c:v>
                </c:pt>
              </c:strCache>
            </c:strRef>
          </c:cat>
          <c:val>
            <c:numRef>
              <c:f>Pivot!$AI$6:$AI$10</c:f>
              <c:numCache>
                <c:formatCode>General</c:formatCode>
                <c:ptCount val="5"/>
                <c:pt idx="0">
                  <c:v>9817</c:v>
                </c:pt>
                <c:pt idx="1">
                  <c:v>10309</c:v>
                </c:pt>
                <c:pt idx="2">
                  <c:v>9478</c:v>
                </c:pt>
                <c:pt idx="3">
                  <c:v>9708</c:v>
                </c:pt>
                <c:pt idx="4">
                  <c:v>15322</c:v>
                </c:pt>
              </c:numCache>
            </c:numRef>
          </c:val>
          <c:extLst>
            <c:ext xmlns:c16="http://schemas.microsoft.com/office/drawing/2014/chart" uri="{C3380CC4-5D6E-409C-BE32-E72D297353CC}">
              <c16:uniqueId val="{00000001-AF47-4B1A-A29E-3FE0A079FE3B}"/>
            </c:ext>
          </c:extLst>
        </c:ser>
        <c:ser>
          <c:idx val="2"/>
          <c:order val="2"/>
          <c:tx>
            <c:strRef>
              <c:f>Pivot!$AJ$5</c:f>
              <c:strCache>
                <c:ptCount val="1"/>
                <c:pt idx="0">
                  <c:v>Sum of Cooler</c:v>
                </c:pt>
              </c:strCache>
            </c:strRef>
          </c:tx>
          <c:spPr>
            <a:solidFill>
              <a:schemeClr val="accent4"/>
            </a:solidFill>
            <a:ln>
              <a:noFill/>
            </a:ln>
            <a:effectLst/>
          </c:spPr>
          <c:invertIfNegative val="0"/>
          <c:cat>
            <c:strRef>
              <c:f>Pivot!$AG$6:$AG$10</c:f>
              <c:strCache>
                <c:ptCount val="5"/>
                <c:pt idx="0">
                  <c:v>Gujarat</c:v>
                </c:pt>
                <c:pt idx="1">
                  <c:v>Karnataka </c:v>
                </c:pt>
                <c:pt idx="2">
                  <c:v>Kerala</c:v>
                </c:pt>
                <c:pt idx="3">
                  <c:v>Telangana</c:v>
                </c:pt>
                <c:pt idx="4">
                  <c:v>Maharashtra</c:v>
                </c:pt>
              </c:strCache>
            </c:strRef>
          </c:cat>
          <c:val>
            <c:numRef>
              <c:f>Pivot!$AJ$6:$AJ$10</c:f>
              <c:numCache>
                <c:formatCode>General</c:formatCode>
                <c:ptCount val="5"/>
                <c:pt idx="0">
                  <c:v>1749</c:v>
                </c:pt>
                <c:pt idx="1">
                  <c:v>1899</c:v>
                </c:pt>
                <c:pt idx="2">
                  <c:v>1755</c:v>
                </c:pt>
                <c:pt idx="3">
                  <c:v>1800</c:v>
                </c:pt>
                <c:pt idx="4">
                  <c:v>3779</c:v>
                </c:pt>
              </c:numCache>
            </c:numRef>
          </c:val>
          <c:extLst>
            <c:ext xmlns:c16="http://schemas.microsoft.com/office/drawing/2014/chart" uri="{C3380CC4-5D6E-409C-BE32-E72D297353CC}">
              <c16:uniqueId val="{00000002-AF47-4B1A-A29E-3FE0A079FE3B}"/>
            </c:ext>
          </c:extLst>
        </c:ser>
        <c:dLbls>
          <c:showLegendKey val="0"/>
          <c:showVal val="0"/>
          <c:showCatName val="0"/>
          <c:showSerName val="0"/>
          <c:showPercent val="0"/>
          <c:showBubbleSize val="0"/>
        </c:dLbls>
        <c:gapWidth val="219"/>
        <c:axId val="180087023"/>
        <c:axId val="247188479"/>
      </c:barChart>
      <c:catAx>
        <c:axId val="1800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188479"/>
        <c:crosses val="autoZero"/>
        <c:auto val="1"/>
        <c:lblAlgn val="ctr"/>
        <c:lblOffset val="100"/>
        <c:noMultiLvlLbl val="0"/>
      </c:catAx>
      <c:valAx>
        <c:axId val="2471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7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cap="none" spc="20" baseline="0">
                <a:solidFill>
                  <a:schemeClr val="dk1">
                    <a:lumMod val="50000"/>
                    <a:lumOff val="50000"/>
                  </a:schemeClr>
                </a:solidFill>
                <a:latin typeface="+mn-lt"/>
                <a:ea typeface="+mn-ea"/>
                <a:cs typeface="+mn-cs"/>
              </a:defRPr>
            </a:pPr>
            <a:r>
              <a:rPr lang="en-IN" sz="1100" b="1">
                <a:solidFill>
                  <a:schemeClr val="accent3"/>
                </a:solidFill>
              </a:rPr>
              <a:t>Forecast(Amount in Rupees)</a:t>
            </a:r>
          </a:p>
        </c:rich>
      </c:tx>
      <c:overlay val="0"/>
      <c:spPr>
        <a:noFill/>
        <a:ln>
          <a:noFill/>
        </a:ln>
        <a:effectLst/>
      </c:spPr>
      <c:txPr>
        <a:bodyPr rot="0" spcFirstLastPara="1" vertOverflow="ellipsis" vert="horz" wrap="square" anchor="ctr" anchorCtr="1"/>
        <a:lstStyle/>
        <a:p>
          <a:pPr>
            <a:defRPr sz="10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2225" cap="rnd" cmpd="sng" algn="ctr">
              <a:solidFill>
                <a:schemeClr val="accent1"/>
              </a:solidFill>
              <a:round/>
            </a:ln>
            <a:effectLst/>
          </c:spPr>
          <c:marker>
            <c:symbol val="none"/>
          </c:marker>
          <c:val>
            <c:numRef>
              <c:f>'Forecast(Amount)'!$B$2:$B$76</c:f>
              <c:numCache>
                <c:formatCode>General</c:formatCode>
                <c:ptCount val="75"/>
                <c:pt idx="0">
                  <c:v>187877.83333333331</c:v>
                </c:pt>
                <c:pt idx="1">
                  <c:v>86005.3</c:v>
                </c:pt>
                <c:pt idx="2">
                  <c:v>114297.3</c:v>
                </c:pt>
                <c:pt idx="3">
                  <c:v>110710.49999999999</c:v>
                </c:pt>
                <c:pt idx="4">
                  <c:v>119486.29999999999</c:v>
                </c:pt>
                <c:pt idx="5">
                  <c:v>199920.83333333334</c:v>
                </c:pt>
                <c:pt idx="6">
                  <c:v>103185.40000000001</c:v>
                </c:pt>
                <c:pt idx="7">
                  <c:v>103743</c:v>
                </c:pt>
                <c:pt idx="8">
                  <c:v>108653.40000000002</c:v>
                </c:pt>
                <c:pt idx="9">
                  <c:v>114353.4</c:v>
                </c:pt>
                <c:pt idx="10">
                  <c:v>176496.83333333331</c:v>
                </c:pt>
                <c:pt idx="11">
                  <c:v>121224.4</c:v>
                </c:pt>
                <c:pt idx="12">
                  <c:v>104851.5</c:v>
                </c:pt>
                <c:pt idx="13">
                  <c:v>104147.5</c:v>
                </c:pt>
                <c:pt idx="14">
                  <c:v>123486.39999999999</c:v>
                </c:pt>
                <c:pt idx="15">
                  <c:v>181060.99999999997</c:v>
                </c:pt>
                <c:pt idx="16">
                  <c:v>98216.099999999991</c:v>
                </c:pt>
                <c:pt idx="17">
                  <c:v>108790.59999999999</c:v>
                </c:pt>
                <c:pt idx="18">
                  <c:v>101970.70000000001</c:v>
                </c:pt>
                <c:pt idx="19">
                  <c:v>97815.5</c:v>
                </c:pt>
                <c:pt idx="20">
                  <c:v>196656</c:v>
                </c:pt>
                <c:pt idx="21">
                  <c:v>115520.6</c:v>
                </c:pt>
                <c:pt idx="22">
                  <c:v>110776.3</c:v>
                </c:pt>
                <c:pt idx="23">
                  <c:v>108021.7</c:v>
                </c:pt>
                <c:pt idx="24">
                  <c:v>102595.79999999999</c:v>
                </c:pt>
                <c:pt idx="25">
                  <c:v>176094.33333333334</c:v>
                </c:pt>
                <c:pt idx="26">
                  <c:v>113258.40000000001</c:v>
                </c:pt>
                <c:pt idx="27">
                  <c:v>100523.40000000001</c:v>
                </c:pt>
                <c:pt idx="28">
                  <c:v>107430.29999999999</c:v>
                </c:pt>
                <c:pt idx="29">
                  <c:v>112432.8</c:v>
                </c:pt>
                <c:pt idx="30">
                  <c:v>173188.99999999997</c:v>
                </c:pt>
                <c:pt idx="31">
                  <c:v>91153.700000000012</c:v>
                </c:pt>
                <c:pt idx="32">
                  <c:v>111996.40000000001</c:v>
                </c:pt>
                <c:pt idx="33">
                  <c:v>98220.400000000009</c:v>
                </c:pt>
                <c:pt idx="34">
                  <c:v>115422.29999999999</c:v>
                </c:pt>
                <c:pt idx="35">
                  <c:v>180321.5</c:v>
                </c:pt>
                <c:pt idx="36">
                  <c:v>111194.49999999999</c:v>
                </c:pt>
                <c:pt idx="37">
                  <c:v>116678.6</c:v>
                </c:pt>
                <c:pt idx="38">
                  <c:v>94993.2</c:v>
                </c:pt>
                <c:pt idx="39">
                  <c:v>111957.40000000001</c:v>
                </c:pt>
                <c:pt idx="40">
                  <c:v>187612.66666666666</c:v>
                </c:pt>
                <c:pt idx="41">
                  <c:v>97132</c:v>
                </c:pt>
                <c:pt idx="42">
                  <c:v>99631.700000000012</c:v>
                </c:pt>
                <c:pt idx="43">
                  <c:v>119757.90000000001</c:v>
                </c:pt>
                <c:pt idx="44">
                  <c:v>126734.79999999999</c:v>
                </c:pt>
                <c:pt idx="45">
                  <c:v>152873.5</c:v>
                </c:pt>
                <c:pt idx="46">
                  <c:v>107578.40000000001</c:v>
                </c:pt>
                <c:pt idx="47">
                  <c:v>106175.9</c:v>
                </c:pt>
                <c:pt idx="48">
                  <c:v>104356.5</c:v>
                </c:pt>
                <c:pt idx="49">
                  <c:v>121723.59999999999</c:v>
                </c:pt>
                <c:pt idx="50">
                  <c:v>194477.83333333334</c:v>
                </c:pt>
                <c:pt idx="51">
                  <c:v>100903.69999999998</c:v>
                </c:pt>
                <c:pt idx="52">
                  <c:v>114254.5</c:v>
                </c:pt>
                <c:pt idx="53">
                  <c:v>119536.8</c:v>
                </c:pt>
                <c:pt idx="54">
                  <c:v>118692.6</c:v>
                </c:pt>
                <c:pt idx="55">
                  <c:v>181682.16666666666</c:v>
                </c:pt>
                <c:pt idx="56">
                  <c:v>105827.5</c:v>
                </c:pt>
                <c:pt idx="57">
                  <c:v>117702.2</c:v>
                </c:pt>
                <c:pt idx="58">
                  <c:v>106946.9</c:v>
                </c:pt>
                <c:pt idx="59">
                  <c:v>99665.5</c:v>
                </c:pt>
              </c:numCache>
            </c:numRef>
          </c:val>
          <c:smooth val="0"/>
          <c:extLst>
            <c:ext xmlns:c16="http://schemas.microsoft.com/office/drawing/2014/chart" uri="{C3380CC4-5D6E-409C-BE32-E72D297353CC}">
              <c16:uniqueId val="{00000000-E66D-4388-AE2F-96539AD62BC3}"/>
            </c:ext>
          </c:extLst>
        </c:ser>
        <c:ser>
          <c:idx val="1"/>
          <c:order val="1"/>
          <c:tx>
            <c:strRef>
              <c:f>'Forecast(Amount)'!$C$1</c:f>
              <c:strCache>
                <c:ptCount val="1"/>
                <c:pt idx="0">
                  <c:v>Forecast(Amount)</c:v>
                </c:pt>
              </c:strCache>
            </c:strRef>
          </c:tx>
          <c:spPr>
            <a:ln w="22225" cap="rnd" cmpd="sng" algn="ctr">
              <a:solidFill>
                <a:schemeClr val="accent2"/>
              </a:solidFill>
              <a:round/>
            </a:ln>
            <a:effectLst/>
          </c:spPr>
          <c:marker>
            <c:symbol val="none"/>
          </c:marker>
          <c:cat>
            <c:numRef>
              <c:f>'Forecast(Amount)'!$A$2:$A$76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'Forecast(Amount)'!$C$2:$C$76</c:f>
              <c:numCache>
                <c:formatCode>General</c:formatCode>
                <c:ptCount val="75"/>
                <c:pt idx="59">
                  <c:v>99665.5</c:v>
                </c:pt>
                <c:pt idx="60">
                  <c:v>180239.01213858637</c:v>
                </c:pt>
                <c:pt idx="61">
                  <c:v>102494.39799696233</c:v>
                </c:pt>
                <c:pt idx="62">
                  <c:v>107882.74882959787</c:v>
                </c:pt>
                <c:pt idx="63">
                  <c:v>106019.73061880234</c:v>
                </c:pt>
                <c:pt idx="64">
                  <c:v>112868.58647411433</c:v>
                </c:pt>
                <c:pt idx="65">
                  <c:v>179973.77853286383</c:v>
                </c:pt>
                <c:pt idx="66">
                  <c:v>102229.16439123976</c:v>
                </c:pt>
                <c:pt idx="67">
                  <c:v>107617.51522387532</c:v>
                </c:pt>
                <c:pt idx="68">
                  <c:v>105754.49701307979</c:v>
                </c:pt>
                <c:pt idx="69">
                  <c:v>112603.35286839178</c:v>
                </c:pt>
                <c:pt idx="70">
                  <c:v>179708.54492714128</c:v>
                </c:pt>
                <c:pt idx="71">
                  <c:v>101963.93078551721</c:v>
                </c:pt>
                <c:pt idx="72">
                  <c:v>107352.28161815277</c:v>
                </c:pt>
                <c:pt idx="73">
                  <c:v>105489.26340735724</c:v>
                </c:pt>
                <c:pt idx="74">
                  <c:v>112338.11926266924</c:v>
                </c:pt>
              </c:numCache>
            </c:numRef>
          </c:val>
          <c:smooth val="0"/>
          <c:extLst>
            <c:ext xmlns:c16="http://schemas.microsoft.com/office/drawing/2014/chart" uri="{C3380CC4-5D6E-409C-BE32-E72D297353CC}">
              <c16:uniqueId val="{00000001-E66D-4388-AE2F-96539AD62BC3}"/>
            </c:ext>
          </c:extLst>
        </c:ser>
        <c:ser>
          <c:idx val="2"/>
          <c:order val="2"/>
          <c:tx>
            <c:strRef>
              <c:f>'Forecast(Amount)'!$D$1</c:f>
              <c:strCache>
                <c:ptCount val="1"/>
                <c:pt idx="0">
                  <c:v>Lower Confidence Bound(Amount)</c:v>
                </c:pt>
              </c:strCache>
            </c:strRef>
          </c:tx>
          <c:spPr>
            <a:ln w="22225" cap="rnd" cmpd="sng" algn="ctr">
              <a:solidFill>
                <a:schemeClr val="accent3"/>
              </a:solidFill>
              <a:round/>
            </a:ln>
            <a:effectLst/>
          </c:spPr>
          <c:marker>
            <c:symbol val="none"/>
          </c:marker>
          <c:cat>
            <c:numRef>
              <c:f>'Forecast(Amount)'!$A$2:$A$76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'Forecast(Amount)'!$D$2:$D$76</c:f>
              <c:numCache>
                <c:formatCode>General</c:formatCode>
                <c:ptCount val="75"/>
                <c:pt idx="59" formatCode="0.00">
                  <c:v>99665.5</c:v>
                </c:pt>
                <c:pt idx="60" formatCode="0.00">
                  <c:v>164087.05006233865</c:v>
                </c:pt>
                <c:pt idx="61" formatCode="0.00">
                  <c:v>86342.363237048819</c:v>
                </c:pt>
                <c:pt idx="62" formatCode="0.00">
                  <c:v>91730.584855086054</c:v>
                </c:pt>
                <c:pt idx="63" formatCode="0.00">
                  <c:v>89867.36474855007</c:v>
                </c:pt>
                <c:pt idx="64" formatCode="0.00">
                  <c:v>96715.92987842919</c:v>
                </c:pt>
                <c:pt idx="65" formatCode="0.00">
                  <c:v>163681.01969182334</c:v>
                </c:pt>
                <c:pt idx="66" formatCode="0.00">
                  <c:v>85935.893162031251</c:v>
                </c:pt>
                <c:pt idx="67" formatCode="0.00">
                  <c:v>91323.595526492951</c:v>
                </c:pt>
                <c:pt idx="68" formatCode="0.00">
                  <c:v>89459.776773301608</c:v>
                </c:pt>
                <c:pt idx="69" formatCode="0.00">
                  <c:v>96307.664024897473</c:v>
                </c:pt>
                <c:pt idx="70" formatCode="0.00">
                  <c:v>163263.30117871071</c:v>
                </c:pt>
                <c:pt idx="71" formatCode="0.00">
                  <c:v>85517.346591258785</c:v>
                </c:pt>
                <c:pt idx="72" formatCode="0.00">
                  <c:v>90904.142960812314</c:v>
                </c:pt>
                <c:pt idx="73" formatCode="0.00">
                  <c:v>89039.340470946481</c:v>
                </c:pt>
                <c:pt idx="74" formatCode="0.00">
                  <c:v>95886.166448524207</c:v>
                </c:pt>
              </c:numCache>
            </c:numRef>
          </c:val>
          <c:smooth val="0"/>
          <c:extLst>
            <c:ext xmlns:c16="http://schemas.microsoft.com/office/drawing/2014/chart" uri="{C3380CC4-5D6E-409C-BE32-E72D297353CC}">
              <c16:uniqueId val="{00000002-E66D-4388-AE2F-96539AD62BC3}"/>
            </c:ext>
          </c:extLst>
        </c:ser>
        <c:ser>
          <c:idx val="3"/>
          <c:order val="3"/>
          <c:tx>
            <c:strRef>
              <c:f>'Forecast(Amount)'!$E$1</c:f>
              <c:strCache>
                <c:ptCount val="1"/>
                <c:pt idx="0">
                  <c:v>Upper Confidence Bound(Amount)</c:v>
                </c:pt>
              </c:strCache>
            </c:strRef>
          </c:tx>
          <c:spPr>
            <a:ln w="22225" cap="rnd" cmpd="sng" algn="ctr">
              <a:solidFill>
                <a:schemeClr val="accent4"/>
              </a:solidFill>
              <a:round/>
            </a:ln>
            <a:effectLst/>
          </c:spPr>
          <c:marker>
            <c:symbol val="none"/>
          </c:marker>
          <c:cat>
            <c:numRef>
              <c:f>'Forecast(Amount)'!$A$2:$A$76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'Forecast(Amount)'!$E$2:$E$76</c:f>
              <c:numCache>
                <c:formatCode>General</c:formatCode>
                <c:ptCount val="75"/>
                <c:pt idx="59" formatCode="0.00">
                  <c:v>99665.5</c:v>
                </c:pt>
                <c:pt idx="60" formatCode="0.00">
                  <c:v>196390.9742148341</c:v>
                </c:pt>
                <c:pt idx="61" formatCode="0.00">
                  <c:v>118646.43275687585</c:v>
                </c:pt>
                <c:pt idx="62" formatCode="0.00">
                  <c:v>124034.91280410968</c:v>
                </c:pt>
                <c:pt idx="63" formatCode="0.00">
                  <c:v>122172.0964890546</c:v>
                </c:pt>
                <c:pt idx="64" formatCode="0.00">
                  <c:v>129021.24306979947</c:v>
                </c:pt>
                <c:pt idx="65" formatCode="0.00">
                  <c:v>196266.53737390431</c:v>
                </c:pt>
                <c:pt idx="66" formatCode="0.00">
                  <c:v>118522.43562044826</c:v>
                </c:pt>
                <c:pt idx="67" formatCode="0.00">
                  <c:v>123911.43492125769</c:v>
                </c:pt>
                <c:pt idx="68" formatCode="0.00">
                  <c:v>122049.21725285797</c:v>
                </c:pt>
                <c:pt idx="69" formatCode="0.00">
                  <c:v>128899.04171188609</c:v>
                </c:pt>
                <c:pt idx="70" formatCode="0.00">
                  <c:v>196153.78867557185</c:v>
                </c:pt>
                <c:pt idx="71" formatCode="0.00">
                  <c:v>118410.51497977563</c:v>
                </c:pt>
                <c:pt idx="72" formatCode="0.00">
                  <c:v>123800.42027549323</c:v>
                </c:pt>
                <c:pt idx="73" formatCode="0.00">
                  <c:v>121939.186343768</c:v>
                </c:pt>
                <c:pt idx="74" formatCode="0.00">
                  <c:v>128790.07207681426</c:v>
                </c:pt>
              </c:numCache>
            </c:numRef>
          </c:val>
          <c:smooth val="0"/>
          <c:extLst>
            <c:ext xmlns:c16="http://schemas.microsoft.com/office/drawing/2014/chart" uri="{C3380CC4-5D6E-409C-BE32-E72D297353CC}">
              <c16:uniqueId val="{00000003-E66D-4388-AE2F-96539AD62BC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21653120"/>
        <c:axId val="130605392"/>
      </c:lineChart>
      <c:catAx>
        <c:axId val="121653120"/>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0605392"/>
        <c:crosses val="autoZero"/>
        <c:auto val="1"/>
        <c:lblAlgn val="ctr"/>
        <c:lblOffset val="100"/>
        <c:noMultiLvlLbl val="0"/>
      </c:catAx>
      <c:valAx>
        <c:axId val="130605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16531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38100</xdr:rowOff>
    </xdr:from>
    <xdr:to>
      <xdr:col>6</xdr:col>
      <xdr:colOff>390525</xdr:colOff>
      <xdr:row>18</xdr:row>
      <xdr:rowOff>104775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123824</xdr:rowOff>
    </xdr:from>
    <xdr:to>
      <xdr:col>6</xdr:col>
      <xdr:colOff>390525</xdr:colOff>
      <xdr:row>28</xdr:row>
      <xdr:rowOff>95249</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38100</xdr:rowOff>
    </xdr:from>
    <xdr:to>
      <xdr:col>21</xdr:col>
      <xdr:colOff>9525</xdr:colOff>
      <xdr:row>18</xdr:row>
      <xdr:rowOff>95250</xdr:rowOff>
    </xdr:to>
    <xdr:graphicFrame macro="">
      <xdr:nvGraphicFramePr>
        <xdr:cNvPr id="7" name="Chart 6">
          <a:extLst>
            <a:ext uri="{FF2B5EF4-FFF2-40B4-BE49-F238E27FC236}">
              <a16:creationId xmlns:a16="http://schemas.microsoft.com/office/drawing/2014/main" id="{3FE03EA4-A709-4AA6-BCFA-3EBC6F8D9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4</xdr:row>
      <xdr:rowOff>38100</xdr:rowOff>
    </xdr:from>
    <xdr:to>
      <xdr:col>13</xdr:col>
      <xdr:colOff>491925</xdr:colOff>
      <xdr:row>8</xdr:row>
      <xdr:rowOff>176100</xdr:rowOff>
    </xdr:to>
    <xdr:graphicFrame macro="">
      <xdr:nvGraphicFramePr>
        <xdr:cNvPr id="8" name="Chart 7">
          <a:extLst>
            <a:ext uri="{FF2B5EF4-FFF2-40B4-BE49-F238E27FC236}">
              <a16:creationId xmlns:a16="http://schemas.microsoft.com/office/drawing/2014/main" id="{F9DE5C5E-8424-4D9F-8A9A-98F3A676A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xdr:colOff>
      <xdr:row>9</xdr:row>
      <xdr:rowOff>0</xdr:rowOff>
    </xdr:from>
    <xdr:to>
      <xdr:col>13</xdr:col>
      <xdr:colOff>496687</xdr:colOff>
      <xdr:row>13</xdr:row>
      <xdr:rowOff>138000</xdr:rowOff>
    </xdr:to>
    <xdr:graphicFrame macro="">
      <xdr:nvGraphicFramePr>
        <xdr:cNvPr id="9" name="Chart 8">
          <a:extLst>
            <a:ext uri="{FF2B5EF4-FFF2-40B4-BE49-F238E27FC236}">
              <a16:creationId xmlns:a16="http://schemas.microsoft.com/office/drawing/2014/main" id="{26894E25-7C9E-4630-83D3-34A6D93C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9525</xdr:colOff>
      <xdr:row>13</xdr:row>
      <xdr:rowOff>152400</xdr:rowOff>
    </xdr:from>
    <xdr:to>
      <xdr:col>13</xdr:col>
      <xdr:colOff>491925</xdr:colOff>
      <xdr:row>18</xdr:row>
      <xdr:rowOff>99900</xdr:rowOff>
    </xdr:to>
    <xdr:graphicFrame macro="">
      <xdr:nvGraphicFramePr>
        <xdr:cNvPr id="10" name="Chart 9">
          <a:extLst>
            <a:ext uri="{FF2B5EF4-FFF2-40B4-BE49-F238E27FC236}">
              <a16:creationId xmlns:a16="http://schemas.microsoft.com/office/drawing/2014/main" id="{65D7DD9C-367B-4BFC-8636-D61E46403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19051</xdr:colOff>
      <xdr:row>18</xdr:row>
      <xdr:rowOff>152400</xdr:rowOff>
    </xdr:from>
    <xdr:to>
      <xdr:col>11</xdr:col>
      <xdr:colOff>352425</xdr:colOff>
      <xdr:row>28</xdr:row>
      <xdr:rowOff>123825</xdr:rowOff>
    </xdr:to>
    <xdr:graphicFrame macro="">
      <xdr:nvGraphicFramePr>
        <xdr:cNvPr id="11" name="Chart 10">
          <a:extLst>
            <a:ext uri="{FF2B5EF4-FFF2-40B4-BE49-F238E27FC236}">
              <a16:creationId xmlns:a16="http://schemas.microsoft.com/office/drawing/2014/main" id="{E6764599-F5FE-4C17-8337-0318AEFA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438150</xdr:colOff>
      <xdr:row>18</xdr:row>
      <xdr:rowOff>142875</xdr:rowOff>
    </xdr:from>
    <xdr:to>
      <xdr:col>20</xdr:col>
      <xdr:colOff>523875</xdr:colOff>
      <xdr:row>28</xdr:row>
      <xdr:rowOff>95250</xdr:rowOff>
    </xdr:to>
    <xdr:graphicFrame macro="">
      <xdr:nvGraphicFramePr>
        <xdr:cNvPr id="12" name="Chart 11">
          <a:extLst>
            <a:ext uri="{FF2B5EF4-FFF2-40B4-BE49-F238E27FC236}">
              <a16:creationId xmlns:a16="http://schemas.microsoft.com/office/drawing/2014/main" id="{B726D92B-E4C2-45A0-B678-B82A6AB5F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9525</xdr:colOff>
      <xdr:row>0</xdr:row>
      <xdr:rowOff>19050</xdr:rowOff>
    </xdr:from>
    <xdr:to>
      <xdr:col>3</xdr:col>
      <xdr:colOff>628650</xdr:colOff>
      <xdr:row>4</xdr:row>
      <xdr:rowOff>10950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9CC8B4C-70C5-436A-82D2-0EA2AED60C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525" y="19050"/>
              <a:ext cx="2447925"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314325</xdr:colOff>
      <xdr:row>0</xdr:row>
      <xdr:rowOff>19050</xdr:rowOff>
    </xdr:from>
    <xdr:to>
      <xdr:col>20</xdr:col>
      <xdr:colOff>571125</xdr:colOff>
      <xdr:row>4</xdr:row>
      <xdr:rowOff>10950</xdr:rowOff>
    </xdr:to>
    <mc:AlternateContent xmlns:mc="http://schemas.openxmlformats.org/markup-compatibility/2006" xmlns:a14="http://schemas.microsoft.com/office/drawing/2010/main">
      <mc:Choice Requires="a14">
        <xdr:graphicFrame macro="">
          <xdr:nvGraphicFramePr>
            <xdr:cNvPr id="13" name="Delivery ">
              <a:extLst>
                <a:ext uri="{FF2B5EF4-FFF2-40B4-BE49-F238E27FC236}">
                  <a16:creationId xmlns:a16="http://schemas.microsoft.com/office/drawing/2014/main" id="{040315F1-6803-4114-A077-EEA08601AE80}"/>
                </a:ext>
              </a:extLst>
            </xdr:cNvPr>
            <xdr:cNvGraphicFramePr/>
          </xdr:nvGraphicFramePr>
          <xdr:xfrm>
            <a:off x="0" y="0"/>
            <a:ext cx="0" cy="0"/>
          </xdr:xfrm>
          <a:graphic>
            <a:graphicData uri="http://schemas.microsoft.com/office/drawing/2010/slicer">
              <sle:slicer xmlns:sle="http://schemas.microsoft.com/office/drawing/2010/slicer" name="Delivery "/>
            </a:graphicData>
          </a:graphic>
        </xdr:graphicFrame>
      </mc:Choice>
      <mc:Fallback xmlns="">
        <xdr:sp macro="" textlink="">
          <xdr:nvSpPr>
            <xdr:cNvPr id="0" name=""/>
            <xdr:cNvSpPr>
              <a:spLocks noTextEdit="1"/>
            </xdr:cNvSpPr>
          </xdr:nvSpPr>
          <xdr:spPr>
            <a:xfrm>
              <a:off x="11058525"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19050</xdr:rowOff>
    </xdr:from>
    <xdr:to>
      <xdr:col>18</xdr:col>
      <xdr:colOff>294900</xdr:colOff>
      <xdr:row>4</xdr:row>
      <xdr:rowOff>10950</xdr:rowOff>
    </xdr:to>
    <mc:AlternateContent xmlns:mc="http://schemas.openxmlformats.org/markup-compatibility/2006" xmlns:a14="http://schemas.microsoft.com/office/drawing/2010/main">
      <mc:Choice Requires="a14">
        <xdr:graphicFrame macro="">
          <xdr:nvGraphicFramePr>
            <xdr:cNvPr id="14" name="Payment">
              <a:extLst>
                <a:ext uri="{FF2B5EF4-FFF2-40B4-BE49-F238E27FC236}">
                  <a16:creationId xmlns:a16="http://schemas.microsoft.com/office/drawing/2014/main" id="{D3ACC3EB-C648-4B45-BDDA-C19941B3A3E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563100"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9524</xdr:colOff>
      <xdr:row>0</xdr:row>
      <xdr:rowOff>0</xdr:rowOff>
    </xdr:from>
    <xdr:to>
      <xdr:col>10</xdr:col>
      <xdr:colOff>342899</xdr:colOff>
      <xdr:row>13</xdr:row>
      <xdr:rowOff>43500</xdr:rowOff>
    </xdr:to>
    <xdr:graphicFrame macro="">
      <xdr:nvGraphicFramePr>
        <xdr:cNvPr id="4" name="Chart 3">
          <a:extLst>
            <a:ext uri="{FF2B5EF4-FFF2-40B4-BE49-F238E27FC236}">
              <a16:creationId xmlns:a16="http://schemas.microsoft.com/office/drawing/2014/main" id="{8E3F90D4-4360-446F-9A22-936E3F399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342900</xdr:colOff>
      <xdr:row>0</xdr:row>
      <xdr:rowOff>0</xdr:rowOff>
    </xdr:from>
    <xdr:to>
      <xdr:col>20</xdr:col>
      <xdr:colOff>561975</xdr:colOff>
      <xdr:row>13</xdr:row>
      <xdr:rowOff>43500</xdr:rowOff>
    </xdr:to>
    <xdr:graphicFrame macro="">
      <xdr:nvGraphicFramePr>
        <xdr:cNvPr id="5" name="Chart 4">
          <a:extLst>
            <a:ext uri="{FF2B5EF4-FFF2-40B4-BE49-F238E27FC236}">
              <a16:creationId xmlns:a16="http://schemas.microsoft.com/office/drawing/2014/main" id="{1AB2E41B-DCEF-4658-B624-1434B1A5A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57150</xdr:rowOff>
    </xdr:from>
    <xdr:to>
      <xdr:col>10</xdr:col>
      <xdr:colOff>352424</xdr:colOff>
      <xdr:row>28</xdr:row>
      <xdr:rowOff>79650</xdr:rowOff>
    </xdr:to>
    <xdr:graphicFrame macro="">
      <xdr:nvGraphicFramePr>
        <xdr:cNvPr id="6" name="Chart 5">
          <a:extLst>
            <a:ext uri="{FF2B5EF4-FFF2-40B4-BE49-F238E27FC236}">
              <a16:creationId xmlns:a16="http://schemas.microsoft.com/office/drawing/2014/main" id="{CED1BECE-A6A8-49D2-B38C-72AFC78B3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361950</xdr:colOff>
      <xdr:row>13</xdr:row>
      <xdr:rowOff>57150</xdr:rowOff>
    </xdr:from>
    <xdr:to>
      <xdr:col>20</xdr:col>
      <xdr:colOff>523875</xdr:colOff>
      <xdr:row>28</xdr:row>
      <xdr:rowOff>79650</xdr:rowOff>
    </xdr:to>
    <xdr:graphicFrame macro="">
      <xdr:nvGraphicFramePr>
        <xdr:cNvPr id="7" name="Chart 6">
          <a:extLst>
            <a:ext uri="{FF2B5EF4-FFF2-40B4-BE49-F238E27FC236}">
              <a16:creationId xmlns:a16="http://schemas.microsoft.com/office/drawing/2014/main" id="{5E396688-3D83-45AF-AEEE-C7269D825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409574</xdr:colOff>
      <xdr:row>31</xdr:row>
      <xdr:rowOff>95250</xdr:rowOff>
    </xdr:to>
    <xdr:graphicFrame macro="">
      <xdr:nvGraphicFramePr>
        <xdr:cNvPr id="2" name="Chart 1">
          <a:extLst>
            <a:ext uri="{FF2B5EF4-FFF2-40B4-BE49-F238E27FC236}">
              <a16:creationId xmlns:a16="http://schemas.microsoft.com/office/drawing/2014/main" id="{34E1011F-9452-405B-AD85-44929143A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0</xdr:row>
      <xdr:rowOff>0</xdr:rowOff>
    </xdr:from>
    <xdr:to>
      <xdr:col>13</xdr:col>
      <xdr:colOff>581025</xdr:colOff>
      <xdr:row>32</xdr:row>
      <xdr:rowOff>95250</xdr:rowOff>
    </xdr:to>
    <xdr:graphicFrame macro="">
      <xdr:nvGraphicFramePr>
        <xdr:cNvPr id="2" name="Chart 1">
          <a:extLst>
            <a:ext uri="{FF2B5EF4-FFF2-40B4-BE49-F238E27FC236}">
              <a16:creationId xmlns:a16="http://schemas.microsoft.com/office/drawing/2014/main" id="{04FFCD0C-7DDF-42E1-A744-6D54826F01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28574</xdr:colOff>
      <xdr:row>0</xdr:row>
      <xdr:rowOff>57150</xdr:rowOff>
    </xdr:from>
    <xdr:to>
      <xdr:col>17</xdr:col>
      <xdr:colOff>152399</xdr:colOff>
      <xdr:row>27</xdr:row>
      <xdr:rowOff>152400</xdr:rowOff>
    </xdr:to>
    <xdr:graphicFrame macro="">
      <xdr:nvGraphicFramePr>
        <xdr:cNvPr id="2" name="Chart 1">
          <a:extLst>
            <a:ext uri="{FF2B5EF4-FFF2-40B4-BE49-F238E27FC236}">
              <a16:creationId xmlns:a16="http://schemas.microsoft.com/office/drawing/2014/main" id="{CED3B907-58D2-4416-A59A-5E380A2EB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xdr:colOff>
      <xdr:row>0</xdr:row>
      <xdr:rowOff>0</xdr:rowOff>
    </xdr:from>
    <xdr:to>
      <xdr:col>17</xdr:col>
      <xdr:colOff>161925</xdr:colOff>
      <xdr:row>26</xdr:row>
      <xdr:rowOff>95250</xdr:rowOff>
    </xdr:to>
    <xdr:graphicFrame macro="">
      <xdr:nvGraphicFramePr>
        <xdr:cNvPr id="2" name="Chart 1">
          <a:extLst>
            <a:ext uri="{FF2B5EF4-FFF2-40B4-BE49-F238E27FC236}">
              <a16:creationId xmlns:a16="http://schemas.microsoft.com/office/drawing/2014/main" id="{74C6CDD4-3ACD-4A58-93F4-29B51D5AD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2.654357291663" createdVersion="6" refreshedVersion="6" minRefreshableVersion="3" recordCount="432" xr:uid="{225019F8-1DA0-4060-9090-D5DDD3CDC47B}">
  <cacheSource type="worksheet">
    <worksheetSource ref="A1:O433" sheet="Data"/>
  </cacheSource>
  <cacheFields count="17">
    <cacheField name="Date" numFmtId="165">
      <sharedItems containsSemiMixedTypes="0" containsNonDate="0" containsDate="1" containsString="0" minDate="2018-01-01T00:00:00" maxDate="2019-02-19T00:00:00" count="60">
        <d v="2018-01-01T00:00:00"/>
        <d v="2018-01-08T00:00:00"/>
        <d v="2018-01-15T00:00:00"/>
        <d v="2018-01-22T00:00:00"/>
        <d v="2018-01-29T00:00:00"/>
        <d v="2018-02-05T00:00:00"/>
        <d v="2018-02-12T00:00:00"/>
        <d v="2018-02-19T00:00:00"/>
        <d v="2018-02-26T00:00:00"/>
        <d v="2018-03-05T00:00:00"/>
        <d v="2018-03-12T00:00:00"/>
        <d v="2018-03-19T00:00:00"/>
        <d v="2018-03-26T00:00:00"/>
        <d v="2018-04-02T00:00:00"/>
        <d v="2018-04-09T00:00:00"/>
        <d v="2018-04-16T00:00:00"/>
        <d v="2018-04-23T00:00:00"/>
        <d v="2018-04-30T00:00:00"/>
        <d v="2018-05-07T00:00:00"/>
        <d v="2018-05-14T00:00:00"/>
        <d v="2018-05-21T00:00:00"/>
        <d v="2018-05-28T00:00:00"/>
        <d v="2018-06-04T00:00:00"/>
        <d v="2018-06-11T00:00:00"/>
        <d v="2018-06-18T00:00:00"/>
        <d v="2018-06-25T00:00:00"/>
        <d v="2018-07-02T00:00:00"/>
        <d v="2018-07-09T00:00:00"/>
        <d v="2018-07-16T00:00:00"/>
        <d v="2018-07-23T00:00:00"/>
        <d v="2018-07-30T00:00:00"/>
        <d v="2018-08-06T00:00:00"/>
        <d v="2018-08-13T00:00:00"/>
        <d v="2018-08-20T00:00:00"/>
        <d v="2018-08-27T00:00:00"/>
        <d v="2018-09-03T00:00:00"/>
        <d v="2018-09-10T00:00:00"/>
        <d v="2018-09-17T00:00:00"/>
        <d v="2018-09-24T00:00:00"/>
        <d v="2018-10-01T00:00:00"/>
        <d v="2018-10-08T00:00:00"/>
        <d v="2018-10-15T00:00:00"/>
        <d v="2018-10-22T00:00:00"/>
        <d v="2018-10-29T00:00:00"/>
        <d v="2018-11-05T00:00:00"/>
        <d v="2018-11-12T00:00:00"/>
        <d v="2018-11-19T00:00:00"/>
        <d v="2018-11-26T00:00:00"/>
        <d v="2018-12-03T00:00:00"/>
        <d v="2018-12-10T00:00:00"/>
        <d v="2018-12-17T00:00:00"/>
        <d v="2018-12-24T00:00:00"/>
        <d v="2018-12-31T00:00:00"/>
        <d v="2019-01-07T00:00:00"/>
        <d v="2019-01-14T00:00:00"/>
        <d v="2019-01-21T00:00:00"/>
        <d v="2019-01-28T00:00:00"/>
        <d v="2019-02-04T00:00:00"/>
        <d v="2019-02-11T00:00:00"/>
        <d v="2019-02-18T00:00:00"/>
      </sharedItems>
      <fieldGroup par="16" base="0">
        <rangePr groupBy="months" startDate="2018-01-01T00:00:00" endDate="2019-02-19T00:00:00"/>
        <groupItems count="14">
          <s v="&lt;01-01-2018"/>
          <s v="Jan"/>
          <s v="Feb"/>
          <s v="Mar"/>
          <s v="Apr"/>
          <s v="May"/>
          <s v="Jun"/>
          <s v="Jul"/>
          <s v="Aug"/>
          <s v="Sep"/>
          <s v="Oct"/>
          <s v="Nov"/>
          <s v="Dec"/>
          <s v="&gt;19-02-2019"/>
        </groupItems>
      </fieldGroup>
    </cacheField>
    <cacheField name="Month" numFmtId="165">
      <sharedItems count="12">
        <s v="Jan"/>
        <s v="Feb"/>
        <s v="Mar"/>
        <s v="Apr"/>
        <s v="May"/>
        <s v="Jun"/>
        <s v="Jul"/>
        <s v="Aug"/>
        <s v="Sep"/>
        <s v="Oct"/>
        <s v="Nov"/>
        <s v="Dec"/>
      </sharedItems>
    </cacheField>
    <cacheField name="Name" numFmtId="0">
      <sharedItems count="6">
        <s v="Hemanth"/>
        <s v="Venuka"/>
        <s v="Isaac"/>
        <s v="Ramesh"/>
        <s v="Nilesh"/>
        <s v="Anil Agarwal"/>
      </sharedItems>
    </cacheField>
    <cacheField name="ID" numFmtId="0">
      <sharedItems containsSemiMixedTypes="0" containsString="0" containsNumber="1" containsInteger="1" minValue="248441" maxValue="639771"/>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984"/>
    </cacheField>
    <cacheField name="Amount" numFmtId="164">
      <sharedItems containsSemiMixedTypes="0" containsString="0" containsNumber="1" minValue="7088.5333333333328" maxValue="25447.8"/>
    </cacheField>
    <cacheField name="Delivery " numFmtId="0">
      <sharedItems count="2">
        <s v="Shipped"/>
        <s v="Not Shipped"/>
      </sharedItems>
    </cacheField>
    <cacheField name="Payment" numFmtId="0">
      <sharedItems count="2">
        <s v="Paid"/>
        <s v="Pending"/>
      </sharedItems>
    </cacheField>
    <cacheField name="Fan " numFmtId="0">
      <sharedItems containsSemiMixedTypes="0" containsString="0" containsNumber="1" containsInteger="1" minValue="40" maxValue="99"/>
    </cacheField>
    <cacheField name="Lamps" numFmtId="0">
      <sharedItems containsSemiMixedTypes="0" containsString="0" containsNumber="1" containsInteger="1" minValue="7" maxValue="258"/>
    </cacheField>
    <cacheField name="Cooler" numFmtId="0">
      <sharedItems containsSemiMixedTypes="0" containsString="0" containsNumber="1" containsInteger="1" minValue="5" maxValue="49"/>
    </cacheField>
    <cacheField name="Total" numFmtId="0">
      <sharedItems containsSemiMixedTypes="0" containsString="0" containsNumber="1" containsInteger="1" minValue="99" maxValue="1119"/>
    </cacheField>
    <cacheField name="State" numFmtId="0">
      <sharedItems count="5">
        <s v="Telangana"/>
        <s v="Karnataka "/>
        <s v="Maharashtra"/>
        <s v="Gujarat"/>
        <s v="Kerala"/>
      </sharedItems>
    </cacheField>
    <cacheField name="City" numFmtId="0">
      <sharedItems/>
    </cacheField>
    <cacheField name="Quarters" numFmtId="0" databaseField="0">
      <fieldGroup base="0">
        <rangePr groupBy="quarters" startDate="2018-01-01T00:00:00" endDate="2019-02-19T00:00:00"/>
        <groupItems count="6">
          <s v="&lt;01-01-2018"/>
          <s v="Qtr1"/>
          <s v="Qtr2"/>
          <s v="Qtr3"/>
          <s v="Qtr4"/>
          <s v="&gt;19-02-2019"/>
        </groupItems>
      </fieldGroup>
    </cacheField>
    <cacheField name="Years" numFmtId="0" databaseField="0">
      <fieldGroup base="0">
        <rangePr groupBy="years" startDate="2018-01-01T00:00:00" endDate="2019-02-19T00:00:00"/>
        <groupItems count="4">
          <s v="&lt;01-01-2018"/>
          <s v="2018"/>
          <s v="2019"/>
          <s v="&gt;19-02-2019"/>
        </groupItems>
      </fieldGroup>
    </cacheField>
  </cacheFields>
  <extLst>
    <ext xmlns:x14="http://schemas.microsoft.com/office/spreadsheetml/2009/9/main" uri="{725AE2AE-9491-48be-B2B4-4EB974FC3084}">
      <x14:pivotCacheDefinition pivotCacheId="196590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x v="0"/>
    <x v="0"/>
    <x v="0"/>
    <n v="248441"/>
    <n v="908480897"/>
    <n v="61222"/>
    <n v="24150.3"/>
    <x v="0"/>
    <x v="0"/>
    <n v="94"/>
    <n v="116"/>
    <n v="10"/>
    <n v="547"/>
    <x v="0"/>
    <s v="Hyderbad"/>
  </r>
  <r>
    <x v="1"/>
    <x v="0"/>
    <x v="1"/>
    <n v="265676"/>
    <n v="983299608"/>
    <n v="63921"/>
    <n v="12675.9"/>
    <x v="0"/>
    <x v="0"/>
    <n v="48"/>
    <n v="181"/>
    <n v="16"/>
    <n v="757"/>
    <x v="1"/>
    <s v="Bengaluru"/>
  </r>
  <r>
    <x v="2"/>
    <x v="0"/>
    <x v="2"/>
    <n v="415250"/>
    <n v="960814524"/>
    <n v="92831"/>
    <n v="25447.8"/>
    <x v="0"/>
    <x v="0"/>
    <n v="99"/>
    <n v="233"/>
    <n v="33"/>
    <n v="1027"/>
    <x v="2"/>
    <s v="Mumbai"/>
  </r>
  <r>
    <x v="3"/>
    <x v="0"/>
    <x v="3"/>
    <n v="639771"/>
    <n v="941051604"/>
    <n v="51879"/>
    <n v="19677.8"/>
    <x v="0"/>
    <x v="0"/>
    <n v="76"/>
    <n v="185"/>
    <n v="18"/>
    <n v="804"/>
    <x v="3"/>
    <s v="Ahmedabad"/>
  </r>
  <r>
    <x v="4"/>
    <x v="0"/>
    <x v="4"/>
    <n v="365610"/>
    <n v="921999775"/>
    <n v="19848"/>
    <n v="20205"/>
    <x v="0"/>
    <x v="1"/>
    <n v="78"/>
    <n v="257"/>
    <n v="16"/>
    <n v="1078"/>
    <x v="4"/>
    <s v="Thiruvananthapuram"/>
  </r>
  <r>
    <x v="5"/>
    <x v="1"/>
    <x v="0"/>
    <n v="248441"/>
    <n v="908480897"/>
    <n v="80503"/>
    <n v="12428.6"/>
    <x v="1"/>
    <x v="1"/>
    <n v="47"/>
    <n v="185"/>
    <n v="26"/>
    <n v="783"/>
    <x v="0"/>
    <s v="Hyderbad"/>
  </r>
  <r>
    <x v="6"/>
    <x v="1"/>
    <x v="1"/>
    <n v="265676"/>
    <n v="983299608"/>
    <n v="27687"/>
    <n v="18173.2"/>
    <x v="0"/>
    <x v="0"/>
    <n v="70"/>
    <n v="168"/>
    <n v="38"/>
    <n v="752"/>
    <x v="1"/>
    <s v="Bengaluru"/>
  </r>
  <r>
    <x v="7"/>
    <x v="1"/>
    <x v="2"/>
    <n v="415250"/>
    <n v="960814524"/>
    <n v="84611"/>
    <n v="12911.3"/>
    <x v="0"/>
    <x v="0"/>
    <n v="49"/>
    <n v="138"/>
    <n v="34"/>
    <n v="612"/>
    <x v="2"/>
    <s v="Mumbai"/>
  </r>
  <r>
    <x v="8"/>
    <x v="1"/>
    <x v="3"/>
    <n v="639771"/>
    <n v="941051604"/>
    <n v="75088"/>
    <n v="20364.400000000001"/>
    <x v="0"/>
    <x v="0"/>
    <n v="79"/>
    <n v="15"/>
    <n v="37"/>
    <n v="173"/>
    <x v="3"/>
    <s v="Ahmedabad"/>
  </r>
  <r>
    <x v="9"/>
    <x v="2"/>
    <x v="4"/>
    <n v="365610"/>
    <n v="921999775"/>
    <n v="76253"/>
    <n v="19864.3"/>
    <x v="0"/>
    <x v="0"/>
    <n v="77"/>
    <n v="14"/>
    <n v="39"/>
    <n v="170"/>
    <x v="4"/>
    <s v="Thiruvananthapuram"/>
  </r>
  <r>
    <x v="10"/>
    <x v="2"/>
    <x v="0"/>
    <n v="248441"/>
    <n v="908480897"/>
    <n v="43004"/>
    <n v="18917.099999999999"/>
    <x v="0"/>
    <x v="0"/>
    <n v="73"/>
    <n v="156"/>
    <n v="24"/>
    <n v="694"/>
    <x v="0"/>
    <s v="Hyderbad"/>
  </r>
  <r>
    <x v="11"/>
    <x v="2"/>
    <x v="1"/>
    <n v="265676"/>
    <n v="983299608"/>
    <n v="55757"/>
    <n v="22920.400000000001"/>
    <x v="0"/>
    <x v="0"/>
    <n v="89"/>
    <n v="162"/>
    <n v="31"/>
    <n v="743"/>
    <x v="1"/>
    <s v="Bengaluru"/>
  </r>
  <r>
    <x v="12"/>
    <x v="2"/>
    <x v="2"/>
    <n v="415250"/>
    <n v="960814524"/>
    <n v="39115"/>
    <n v="15452.3"/>
    <x v="0"/>
    <x v="0"/>
    <n v="59"/>
    <n v="245"/>
    <n v="35"/>
    <n v="1032"/>
    <x v="2"/>
    <s v="Mumbai"/>
  </r>
  <r>
    <x v="13"/>
    <x v="3"/>
    <x v="3"/>
    <n v="639771"/>
    <n v="941051604"/>
    <n v="70578"/>
    <n v="20194.3"/>
    <x v="0"/>
    <x v="1"/>
    <n v="78"/>
    <n v="225"/>
    <n v="30"/>
    <n v="971"/>
    <x v="3"/>
    <s v="Ahmedabad"/>
  </r>
  <r>
    <x v="14"/>
    <x v="3"/>
    <x v="4"/>
    <n v="365610"/>
    <n v="921999775"/>
    <n v="32266"/>
    <n v="24886.400000000001"/>
    <x v="1"/>
    <x v="1"/>
    <n v="97"/>
    <n v="78"/>
    <n v="16"/>
    <n v="411"/>
    <x v="4"/>
    <s v="Thiruvananthapuram"/>
  </r>
  <r>
    <x v="15"/>
    <x v="3"/>
    <x v="0"/>
    <n v="248441"/>
    <n v="908480897"/>
    <n v="18561"/>
    <n v="20375.099999999999"/>
    <x v="0"/>
    <x v="0"/>
    <n v="79"/>
    <n v="49"/>
    <n v="13"/>
    <n v="280"/>
    <x v="0"/>
    <s v="Hyderbad"/>
  </r>
  <r>
    <x v="16"/>
    <x v="3"/>
    <x v="1"/>
    <n v="265676"/>
    <n v="983299608"/>
    <n v="44583"/>
    <n v="12163.2"/>
    <x v="0"/>
    <x v="0"/>
    <n v="46"/>
    <n v="145"/>
    <n v="27"/>
    <n v="628"/>
    <x v="1"/>
    <s v="Bengaluru"/>
  </r>
  <r>
    <x v="17"/>
    <x v="3"/>
    <x v="2"/>
    <n v="415250"/>
    <n v="960814524"/>
    <n v="93943"/>
    <n v="16951.8"/>
    <x v="0"/>
    <x v="0"/>
    <n v="65"/>
    <n v="246"/>
    <n v="24"/>
    <n v="1033"/>
    <x v="2"/>
    <s v="Mumbai"/>
  </r>
  <r>
    <x v="18"/>
    <x v="4"/>
    <x v="3"/>
    <n v="639771"/>
    <n v="941051604"/>
    <n v="47534"/>
    <n v="13131"/>
    <x v="0"/>
    <x v="0"/>
    <n v="50"/>
    <n v="57"/>
    <n v="41"/>
    <n v="310"/>
    <x v="3"/>
    <s v="Ahmedabad"/>
  </r>
  <r>
    <x v="19"/>
    <x v="4"/>
    <x v="4"/>
    <n v="365610"/>
    <n v="921999775"/>
    <n v="69566"/>
    <n v="12415.5"/>
    <x v="0"/>
    <x v="0"/>
    <n v="47"/>
    <n v="155"/>
    <n v="11"/>
    <n v="652"/>
    <x v="4"/>
    <s v="Thiruvananthapuram"/>
  </r>
  <r>
    <x v="20"/>
    <x v="4"/>
    <x v="0"/>
    <n v="248441"/>
    <n v="908480897"/>
    <n v="45695"/>
    <n v="14611.1"/>
    <x v="0"/>
    <x v="0"/>
    <n v="56"/>
    <n v="14"/>
    <n v="8"/>
    <n v="117"/>
    <x v="0"/>
    <s v="Hyderbad"/>
  </r>
  <r>
    <x v="21"/>
    <x v="4"/>
    <x v="1"/>
    <n v="265676"/>
    <n v="983299608"/>
    <n v="58712"/>
    <n v="24375"/>
    <x v="0"/>
    <x v="0"/>
    <n v="95"/>
    <n v="41"/>
    <n v="44"/>
    <n v="295"/>
    <x v="1"/>
    <s v="Bengaluru"/>
  </r>
  <r>
    <x v="22"/>
    <x v="5"/>
    <x v="2"/>
    <n v="415250"/>
    <n v="960814524"/>
    <n v="11778"/>
    <n v="25149.1"/>
    <x v="0"/>
    <x v="1"/>
    <n v="98"/>
    <n v="104"/>
    <n v="43"/>
    <n v="539"/>
    <x v="2"/>
    <s v="Mumbai"/>
  </r>
  <r>
    <x v="23"/>
    <x v="5"/>
    <x v="3"/>
    <n v="639771"/>
    <n v="941051604"/>
    <n v="36957"/>
    <n v="20931.5"/>
    <x v="1"/>
    <x v="1"/>
    <n v="81"/>
    <n v="190"/>
    <n v="38"/>
    <n v="846"/>
    <x v="3"/>
    <s v="Ahmedabad"/>
  </r>
  <r>
    <x v="24"/>
    <x v="5"/>
    <x v="4"/>
    <n v="365610"/>
    <n v="921999775"/>
    <n v="82551"/>
    <n v="17618.8"/>
    <x v="0"/>
    <x v="0"/>
    <n v="68"/>
    <n v="32"/>
    <n v="14"/>
    <n v="206"/>
    <x v="4"/>
    <s v="Thiruvananthapuram"/>
  </r>
  <r>
    <x v="25"/>
    <x v="5"/>
    <x v="0"/>
    <n v="248441"/>
    <n v="908480897"/>
    <n v="37256"/>
    <n v="10653.4"/>
    <x v="0"/>
    <x v="0"/>
    <n v="40"/>
    <n v="115"/>
    <n v="44"/>
    <n v="524"/>
    <x v="0"/>
    <s v="Hyderbad"/>
  </r>
  <r>
    <x v="26"/>
    <x v="6"/>
    <x v="1"/>
    <n v="265676"/>
    <n v="983299608"/>
    <n v="19778"/>
    <n v="16122"/>
    <x v="0"/>
    <x v="0"/>
    <n v="62"/>
    <n v="40"/>
    <n v="16"/>
    <n v="232"/>
    <x v="1"/>
    <s v="Bengaluru"/>
  </r>
  <r>
    <x v="27"/>
    <x v="6"/>
    <x v="2"/>
    <n v="415250"/>
    <n v="960814524"/>
    <n v="80299"/>
    <n v="17626.099999999999"/>
    <x v="0"/>
    <x v="0"/>
    <n v="68"/>
    <n v="48"/>
    <n v="26"/>
    <n v="279"/>
    <x v="2"/>
    <s v="Mumbai"/>
  </r>
  <r>
    <x v="28"/>
    <x v="6"/>
    <x v="3"/>
    <n v="639771"/>
    <n v="941051604"/>
    <n v="28339"/>
    <n v="11697.5"/>
    <x v="0"/>
    <x v="0"/>
    <n v="44"/>
    <n v="235"/>
    <n v="25"/>
    <n v="969"/>
    <x v="3"/>
    <s v="Ahmedabad"/>
  </r>
  <r>
    <x v="29"/>
    <x v="6"/>
    <x v="4"/>
    <n v="365610"/>
    <n v="921999775"/>
    <n v="67783"/>
    <n v="13176.1"/>
    <x v="0"/>
    <x v="0"/>
    <n v="50"/>
    <n v="175"/>
    <n v="41"/>
    <n v="761"/>
    <x v="4"/>
    <s v="Thiruvananthapuram"/>
  </r>
  <r>
    <x v="30"/>
    <x v="6"/>
    <x v="0"/>
    <n v="248441"/>
    <n v="908480897"/>
    <n v="65844"/>
    <n v="19648.599999999999"/>
    <x v="0"/>
    <x v="0"/>
    <n v="76"/>
    <n v="106"/>
    <n v="32"/>
    <n v="512"/>
    <x v="0"/>
    <s v="Hyderbad"/>
  </r>
  <r>
    <x v="31"/>
    <x v="7"/>
    <x v="1"/>
    <n v="265676"/>
    <n v="983299608"/>
    <n v="97195"/>
    <n v="14921.8"/>
    <x v="0"/>
    <x v="1"/>
    <n v="57"/>
    <n v="166"/>
    <n v="32"/>
    <n v="725"/>
    <x v="1"/>
    <s v="Bengaluru"/>
  </r>
  <r>
    <x v="32"/>
    <x v="7"/>
    <x v="2"/>
    <n v="415250"/>
    <n v="960814524"/>
    <n v="98175"/>
    <n v="15670.3"/>
    <x v="1"/>
    <x v="1"/>
    <n v="60"/>
    <n v="169"/>
    <n v="5"/>
    <n v="713"/>
    <x v="2"/>
    <s v="Mumbai"/>
  </r>
  <r>
    <x v="33"/>
    <x v="7"/>
    <x v="3"/>
    <n v="639771"/>
    <n v="941051604"/>
    <n v="88976"/>
    <n v="23432.7"/>
    <x v="0"/>
    <x v="0"/>
    <n v="91"/>
    <n v="199"/>
    <n v="15"/>
    <n v="868"/>
    <x v="3"/>
    <s v="Ahmedabad"/>
  </r>
  <r>
    <x v="34"/>
    <x v="7"/>
    <x v="4"/>
    <n v="365610"/>
    <n v="921999775"/>
    <n v="75059"/>
    <n v="12882.1"/>
    <x v="0"/>
    <x v="0"/>
    <n v="49"/>
    <n v="62"/>
    <n v="33"/>
    <n v="320"/>
    <x v="4"/>
    <s v="Thiruvananthapuram"/>
  </r>
  <r>
    <x v="35"/>
    <x v="8"/>
    <x v="0"/>
    <n v="248441"/>
    <n v="908480897"/>
    <n v="69997"/>
    <n v="17454.3"/>
    <x v="0"/>
    <x v="0"/>
    <n v="67"/>
    <n v="252"/>
    <n v="28"/>
    <n v="1060"/>
    <x v="0"/>
    <s v="Hyderbad"/>
  </r>
  <r>
    <x v="36"/>
    <x v="8"/>
    <x v="1"/>
    <n v="265676"/>
    <n v="983299608"/>
    <n v="98293"/>
    <n v="16637"/>
    <x v="0"/>
    <x v="0"/>
    <n v="64"/>
    <n v="82"/>
    <n v="6"/>
    <n v="384"/>
    <x v="1"/>
    <s v="Bengaluru"/>
  </r>
  <r>
    <x v="37"/>
    <x v="8"/>
    <x v="2"/>
    <n v="415250"/>
    <n v="960814524"/>
    <n v="17141"/>
    <n v="19377.400000000001"/>
    <x v="0"/>
    <x v="0"/>
    <n v="75"/>
    <n v="54"/>
    <n v="19"/>
    <n v="299"/>
    <x v="2"/>
    <s v="Mumbai"/>
  </r>
  <r>
    <x v="38"/>
    <x v="8"/>
    <x v="3"/>
    <n v="639771"/>
    <n v="941051604"/>
    <n v="87483"/>
    <n v="13636.4"/>
    <x v="0"/>
    <x v="0"/>
    <n v="52"/>
    <n v="80"/>
    <n v="8"/>
    <n v="366"/>
    <x v="3"/>
    <s v="Ahmedabad"/>
  </r>
  <r>
    <x v="39"/>
    <x v="9"/>
    <x v="4"/>
    <n v="365610"/>
    <n v="921999775"/>
    <n v="58994"/>
    <n v="23112.3"/>
    <x v="0"/>
    <x v="0"/>
    <n v="90"/>
    <n v="17"/>
    <n v="8"/>
    <n v="163"/>
    <x v="4"/>
    <s v="Thiruvananthapuram"/>
  </r>
  <r>
    <x v="40"/>
    <x v="9"/>
    <x v="0"/>
    <n v="248441"/>
    <n v="908480897"/>
    <n v="27574"/>
    <n v="13207.5"/>
    <x v="0"/>
    <x v="1"/>
    <n v="50"/>
    <n v="256"/>
    <n v="43"/>
    <n v="1075"/>
    <x v="0"/>
    <s v="Hyderbad"/>
  </r>
  <r>
    <x v="41"/>
    <x v="9"/>
    <x v="1"/>
    <n v="265676"/>
    <n v="983299608"/>
    <n v="21393"/>
    <n v="23646.7"/>
    <x v="1"/>
    <x v="1"/>
    <n v="92"/>
    <n v="105"/>
    <n v="16"/>
    <n v="509"/>
    <x v="1"/>
    <s v="Bengaluru"/>
  </r>
  <r>
    <x v="42"/>
    <x v="9"/>
    <x v="2"/>
    <n v="415250"/>
    <n v="960814524"/>
    <n v="35606"/>
    <n v="21178.7"/>
    <x v="0"/>
    <x v="0"/>
    <n v="82"/>
    <n v="186"/>
    <n v="24"/>
    <n v="819"/>
    <x v="2"/>
    <s v="Mumbai"/>
  </r>
  <r>
    <x v="43"/>
    <x v="9"/>
    <x v="3"/>
    <n v="639771"/>
    <n v="941051604"/>
    <n v="35127"/>
    <n v="25192.799999999999"/>
    <x v="0"/>
    <x v="0"/>
    <n v="98"/>
    <n v="222"/>
    <n v="27"/>
    <n v="976"/>
    <x v="3"/>
    <s v="Ahmedabad"/>
  </r>
  <r>
    <x v="44"/>
    <x v="10"/>
    <x v="4"/>
    <n v="365610"/>
    <n v="921999775"/>
    <n v="27674"/>
    <n v="10631.9"/>
    <x v="0"/>
    <x v="0"/>
    <n v="40"/>
    <n v="65"/>
    <n v="22"/>
    <n v="309"/>
    <x v="4"/>
    <s v="Thiruvananthapuram"/>
  </r>
  <r>
    <x v="45"/>
    <x v="10"/>
    <x v="0"/>
    <n v="248441"/>
    <n v="908480897"/>
    <n v="57512"/>
    <n v="14172.5"/>
    <x v="0"/>
    <x v="0"/>
    <n v="54"/>
    <n v="175"/>
    <n v="6"/>
    <n v="729"/>
    <x v="0"/>
    <s v="Hyderbad"/>
  </r>
  <r>
    <x v="46"/>
    <x v="10"/>
    <x v="1"/>
    <n v="265676"/>
    <n v="983299608"/>
    <n v="86208"/>
    <n v="20192.2"/>
    <x v="0"/>
    <x v="0"/>
    <n v="78"/>
    <n v="220"/>
    <n v="28"/>
    <n v="950"/>
    <x v="1"/>
    <s v="Bengaluru"/>
  </r>
  <r>
    <x v="47"/>
    <x v="10"/>
    <x v="2"/>
    <n v="415250"/>
    <n v="960814524"/>
    <n v="98629"/>
    <n v="15125.3"/>
    <x v="0"/>
    <x v="0"/>
    <n v="58"/>
    <n v="45"/>
    <n v="30"/>
    <n v="261"/>
    <x v="2"/>
    <s v="Mumbai"/>
  </r>
  <r>
    <x v="48"/>
    <x v="11"/>
    <x v="3"/>
    <n v="639771"/>
    <n v="941051604"/>
    <n v="99418"/>
    <n v="17413.2"/>
    <x v="0"/>
    <x v="0"/>
    <n v="67"/>
    <n v="140"/>
    <n v="47"/>
    <n v="649"/>
    <x v="3"/>
    <s v="Ahmedabad"/>
  </r>
  <r>
    <x v="49"/>
    <x v="11"/>
    <x v="4"/>
    <n v="365610"/>
    <n v="921999775"/>
    <n v="48402"/>
    <n v="12700.5"/>
    <x v="0"/>
    <x v="1"/>
    <n v="48"/>
    <n v="240"/>
    <n v="33"/>
    <n v="1003"/>
    <x v="4"/>
    <s v="Thiruvananthapuram"/>
  </r>
  <r>
    <x v="50"/>
    <x v="11"/>
    <x v="0"/>
    <n v="248441"/>
    <n v="908480897"/>
    <n v="81880"/>
    <n v="21148.3"/>
    <x v="1"/>
    <x v="1"/>
    <n v="82"/>
    <n v="111"/>
    <n v="10"/>
    <n v="515"/>
    <x v="0"/>
    <s v="Hyderbad"/>
  </r>
  <r>
    <x v="51"/>
    <x v="11"/>
    <x v="1"/>
    <n v="265676"/>
    <n v="983299608"/>
    <n v="78401"/>
    <n v="12202.9"/>
    <x v="0"/>
    <x v="0"/>
    <n v="46"/>
    <n v="250"/>
    <n v="21"/>
    <n v="1025"/>
    <x v="1"/>
    <s v="Bengaluru"/>
  </r>
  <r>
    <x v="52"/>
    <x v="11"/>
    <x v="2"/>
    <n v="415250"/>
    <n v="960814524"/>
    <n v="35197"/>
    <n v="16666.900000000001"/>
    <x v="0"/>
    <x v="0"/>
    <n v="64"/>
    <n v="159"/>
    <n v="10"/>
    <n v="683"/>
    <x v="2"/>
    <s v="Mumbai"/>
  </r>
  <r>
    <x v="53"/>
    <x v="0"/>
    <x v="3"/>
    <n v="639771"/>
    <n v="941051604"/>
    <n v="43063"/>
    <n v="23679"/>
    <x v="0"/>
    <x v="0"/>
    <n v="92"/>
    <n v="189"/>
    <n v="15"/>
    <n v="832"/>
    <x v="3"/>
    <s v="Ahmedabad"/>
  </r>
  <r>
    <x v="54"/>
    <x v="0"/>
    <x v="4"/>
    <n v="365610"/>
    <n v="921999775"/>
    <n v="98790"/>
    <n v="18957.7"/>
    <x v="0"/>
    <x v="0"/>
    <n v="73"/>
    <n v="258"/>
    <n v="37"/>
    <n v="1100"/>
    <x v="4"/>
    <s v="Thiruvananthapuram"/>
  </r>
  <r>
    <x v="55"/>
    <x v="0"/>
    <x v="0"/>
    <n v="248441"/>
    <n v="908480897"/>
    <n v="48707"/>
    <n v="20928.2"/>
    <x v="0"/>
    <x v="0"/>
    <n v="81"/>
    <n v="181"/>
    <n v="38"/>
    <n v="813"/>
    <x v="0"/>
    <s v="Hyderbad"/>
  </r>
  <r>
    <x v="56"/>
    <x v="0"/>
    <x v="1"/>
    <n v="265676"/>
    <n v="983299608"/>
    <n v="46291"/>
    <n v="14397"/>
    <x v="0"/>
    <x v="0"/>
    <n v="55"/>
    <n v="97"/>
    <n v="49"/>
    <n v="475"/>
    <x v="1"/>
    <s v="Bengaluru"/>
  </r>
  <r>
    <x v="57"/>
    <x v="1"/>
    <x v="2"/>
    <n v="415250"/>
    <n v="960814524"/>
    <n v="58518"/>
    <n v="22434.400000000001"/>
    <x v="0"/>
    <x v="0"/>
    <n v="87"/>
    <n v="196"/>
    <n v="42"/>
    <n v="881"/>
    <x v="2"/>
    <s v="Mumbai"/>
  </r>
  <r>
    <x v="58"/>
    <x v="1"/>
    <x v="3"/>
    <n v="639771"/>
    <n v="941051604"/>
    <n v="41056"/>
    <n v="20367"/>
    <x v="0"/>
    <x v="1"/>
    <n v="79"/>
    <n v="28"/>
    <n v="15"/>
    <n v="199"/>
    <x v="3"/>
    <s v="Ahmedabad"/>
  </r>
  <r>
    <x v="59"/>
    <x v="1"/>
    <x v="4"/>
    <n v="365610"/>
    <n v="921999775"/>
    <n v="83548"/>
    <n v="12187.3"/>
    <x v="1"/>
    <x v="1"/>
    <n v="46"/>
    <n v="213"/>
    <n v="7"/>
    <n v="869"/>
    <x v="4"/>
    <s v="Thiruvananthapuram"/>
  </r>
  <r>
    <x v="0"/>
    <x v="0"/>
    <x v="0"/>
    <n v="248441"/>
    <n v="908480897"/>
    <n v="27861"/>
    <n v="23451.599999999999"/>
    <x v="0"/>
    <x v="0"/>
    <n v="91"/>
    <n v="250"/>
    <n v="6"/>
    <n v="1057"/>
    <x v="0"/>
    <s v="Hyderbad"/>
  </r>
  <r>
    <x v="1"/>
    <x v="0"/>
    <x v="1"/>
    <n v="265676"/>
    <n v="983299608"/>
    <n v="77414"/>
    <n v="16873.400000000001"/>
    <x v="0"/>
    <x v="0"/>
    <n v="65"/>
    <n v="40"/>
    <n v="33"/>
    <n v="249"/>
    <x v="1"/>
    <s v="Bengaluru"/>
  </r>
  <r>
    <x v="2"/>
    <x v="0"/>
    <x v="2"/>
    <n v="415250"/>
    <n v="960814524"/>
    <n v="97927"/>
    <n v="22434.9"/>
    <x v="0"/>
    <x v="0"/>
    <n v="87"/>
    <n v="197"/>
    <n v="45"/>
    <n v="886"/>
    <x v="2"/>
    <s v="Mumbai"/>
  </r>
  <r>
    <x v="3"/>
    <x v="0"/>
    <x v="3"/>
    <n v="639771"/>
    <n v="941051604"/>
    <n v="60892"/>
    <n v="13662.3"/>
    <x v="0"/>
    <x v="0"/>
    <n v="52"/>
    <n v="147"/>
    <n v="9"/>
    <n v="625"/>
    <x v="3"/>
    <s v="Ahmedabad"/>
  </r>
  <r>
    <x v="4"/>
    <x v="0"/>
    <x v="4"/>
    <n v="365610"/>
    <n v="921999775"/>
    <n v="60951"/>
    <n v="22369.200000000001"/>
    <x v="0"/>
    <x v="1"/>
    <n v="87"/>
    <n v="29"/>
    <n v="31"/>
    <n v="229"/>
    <x v="4"/>
    <s v="Thiruvananthapuram"/>
  </r>
  <r>
    <x v="5"/>
    <x v="1"/>
    <x v="0"/>
    <n v="248441"/>
    <n v="908480897"/>
    <n v="18465"/>
    <n v="24868.1"/>
    <x v="0"/>
    <x v="1"/>
    <n v="97"/>
    <n v="32"/>
    <n v="7"/>
    <n v="228"/>
    <x v="0"/>
    <s v="Hyderbad"/>
  </r>
  <r>
    <x v="6"/>
    <x v="1"/>
    <x v="1"/>
    <n v="265676"/>
    <n v="983299608"/>
    <n v="57451"/>
    <n v="15412.7"/>
    <x v="0"/>
    <x v="0"/>
    <n v="59"/>
    <n v="141"/>
    <n v="36"/>
    <n v="636"/>
    <x v="1"/>
    <s v="Bengaluru"/>
  </r>
  <r>
    <x v="7"/>
    <x v="1"/>
    <x v="2"/>
    <n v="415250"/>
    <n v="960814524"/>
    <n v="45570"/>
    <n v="16182.6"/>
    <x v="0"/>
    <x v="0"/>
    <n v="62"/>
    <n v="195"/>
    <n v="28"/>
    <n v="838"/>
    <x v="2"/>
    <s v="Mumbai"/>
  </r>
  <r>
    <x v="8"/>
    <x v="1"/>
    <x v="3"/>
    <n v="639771"/>
    <n v="941051604"/>
    <n v="20183"/>
    <n v="16367"/>
    <x v="0"/>
    <x v="0"/>
    <n v="63"/>
    <n v="28"/>
    <n v="14"/>
    <n v="183"/>
    <x v="3"/>
    <s v="Ahmedabad"/>
  </r>
  <r>
    <x v="9"/>
    <x v="2"/>
    <x v="4"/>
    <n v="365610"/>
    <n v="921999775"/>
    <n v="35711"/>
    <n v="21180.799999999999"/>
    <x v="0"/>
    <x v="0"/>
    <n v="82"/>
    <n v="195"/>
    <n v="10"/>
    <n v="840"/>
    <x v="4"/>
    <s v="Thiruvananthapuram"/>
  </r>
  <r>
    <x v="10"/>
    <x v="2"/>
    <x v="0"/>
    <n v="248441"/>
    <n v="908480897"/>
    <n v="98024"/>
    <n v="14882.9"/>
    <x v="0"/>
    <x v="0"/>
    <n v="57"/>
    <n v="61"/>
    <n v="47"/>
    <n v="336"/>
    <x v="0"/>
    <s v="Hyderbad"/>
  </r>
  <r>
    <x v="11"/>
    <x v="2"/>
    <x v="1"/>
    <n v="265676"/>
    <n v="983299608"/>
    <n v="64633"/>
    <n v="21429.4"/>
    <x v="0"/>
    <x v="0"/>
    <n v="83"/>
    <n v="184"/>
    <n v="37"/>
    <n v="827"/>
    <x v="1"/>
    <s v="Bengaluru"/>
  </r>
  <r>
    <x v="12"/>
    <x v="2"/>
    <x v="2"/>
    <n v="415250"/>
    <n v="960814524"/>
    <n v="75239"/>
    <n v="16118.5"/>
    <x v="0"/>
    <x v="0"/>
    <n v="62"/>
    <n v="27"/>
    <n v="34"/>
    <n v="197"/>
    <x v="2"/>
    <s v="Mumbai"/>
  </r>
  <r>
    <x v="13"/>
    <x v="3"/>
    <x v="3"/>
    <n v="639771"/>
    <n v="941051604"/>
    <n v="15785"/>
    <n v="10610.9"/>
    <x v="0"/>
    <x v="1"/>
    <n v="40"/>
    <n v="14"/>
    <n v="5"/>
    <n v="99"/>
    <x v="3"/>
    <s v="Ahmedabad"/>
  </r>
  <r>
    <x v="14"/>
    <x v="3"/>
    <x v="4"/>
    <n v="365610"/>
    <n v="921999775"/>
    <n v="23890"/>
    <n v="15128.1"/>
    <x v="0"/>
    <x v="1"/>
    <n v="58"/>
    <n v="59"/>
    <n v="5"/>
    <n v="289"/>
    <x v="4"/>
    <s v="Thiruvananthapuram"/>
  </r>
  <r>
    <x v="15"/>
    <x v="3"/>
    <x v="0"/>
    <n v="248441"/>
    <n v="908480897"/>
    <n v="13202"/>
    <n v="18946.2"/>
    <x v="0"/>
    <x v="0"/>
    <n v="73"/>
    <n v="234"/>
    <n v="15"/>
    <n v="985"/>
    <x v="0"/>
    <s v="Hyderbad"/>
  </r>
  <r>
    <x v="16"/>
    <x v="3"/>
    <x v="1"/>
    <n v="265676"/>
    <n v="983299608"/>
    <n v="28954"/>
    <n v="19187.099999999999"/>
    <x v="0"/>
    <x v="0"/>
    <n v="74"/>
    <n v="209"/>
    <n v="19"/>
    <n v="895"/>
    <x v="1"/>
    <s v="Bengaluru"/>
  </r>
  <r>
    <x v="17"/>
    <x v="3"/>
    <x v="2"/>
    <n v="415250"/>
    <n v="960814524"/>
    <n v="50307"/>
    <n v="14894.6"/>
    <x v="0"/>
    <x v="0"/>
    <n v="57"/>
    <n v="95"/>
    <n v="31"/>
    <n v="453"/>
    <x v="2"/>
    <s v="Mumbai"/>
  </r>
  <r>
    <x v="18"/>
    <x v="4"/>
    <x v="3"/>
    <n v="639771"/>
    <n v="941051604"/>
    <n v="28997"/>
    <n v="18171.400000000001"/>
    <x v="0"/>
    <x v="0"/>
    <n v="70"/>
    <n v="165"/>
    <n v="30"/>
    <n v="734"/>
    <x v="3"/>
    <s v="Ahmedabad"/>
  </r>
  <r>
    <x v="19"/>
    <x v="4"/>
    <x v="4"/>
    <n v="365610"/>
    <n v="921999775"/>
    <n v="47289"/>
    <n v="12191.5"/>
    <x v="0"/>
    <x v="0"/>
    <n v="46"/>
    <n v="216"/>
    <n v="36"/>
    <n v="911"/>
    <x v="4"/>
    <s v="Thiruvananthapuram"/>
  </r>
  <r>
    <x v="20"/>
    <x v="4"/>
    <x v="0"/>
    <n v="248441"/>
    <n v="908480897"/>
    <n v="88218"/>
    <n v="18186.5"/>
    <x v="0"/>
    <x v="0"/>
    <n v="70"/>
    <n v="209"/>
    <n v="15"/>
    <n v="885"/>
    <x v="0"/>
    <s v="Hyderbad"/>
  </r>
  <r>
    <x v="21"/>
    <x v="4"/>
    <x v="1"/>
    <n v="265676"/>
    <n v="983299608"/>
    <n v="16337"/>
    <n v="16170.3"/>
    <x v="0"/>
    <x v="0"/>
    <n v="62"/>
    <n v="163"/>
    <n v="29"/>
    <n v="715"/>
    <x v="1"/>
    <s v="Bengaluru"/>
  </r>
  <r>
    <x v="22"/>
    <x v="5"/>
    <x v="2"/>
    <n v="415250"/>
    <n v="960814524"/>
    <n v="62177"/>
    <n v="14173.8"/>
    <x v="0"/>
    <x v="1"/>
    <n v="54"/>
    <n v="173"/>
    <n v="23"/>
    <n v="742"/>
    <x v="2"/>
    <s v="Mumbai"/>
  </r>
  <r>
    <x v="23"/>
    <x v="5"/>
    <x v="3"/>
    <n v="639771"/>
    <n v="941051604"/>
    <n v="51654"/>
    <n v="23925.200000000001"/>
    <x v="0"/>
    <x v="1"/>
    <n v="93"/>
    <n v="171"/>
    <n v="47"/>
    <n v="795"/>
    <x v="3"/>
    <s v="Ahmedabad"/>
  </r>
  <r>
    <x v="24"/>
    <x v="5"/>
    <x v="4"/>
    <n v="365610"/>
    <n v="921999775"/>
    <n v="78484"/>
    <n v="20863.599999999999"/>
    <x v="0"/>
    <x v="0"/>
    <n v="81"/>
    <n v="19"/>
    <n v="14"/>
    <n v="167"/>
    <x v="4"/>
    <s v="Thiruvananthapuram"/>
  </r>
  <r>
    <x v="25"/>
    <x v="5"/>
    <x v="0"/>
    <n v="248441"/>
    <n v="908480897"/>
    <n v="47168"/>
    <n v="22950.400000000001"/>
    <x v="0"/>
    <x v="0"/>
    <n v="89"/>
    <n v="239"/>
    <n v="37"/>
    <n v="1043"/>
    <x v="0"/>
    <s v="Hyderbad"/>
  </r>
  <r>
    <x v="26"/>
    <x v="6"/>
    <x v="1"/>
    <n v="265676"/>
    <n v="983299608"/>
    <n v="54083"/>
    <n v="24441"/>
    <x v="0"/>
    <x v="0"/>
    <n v="95"/>
    <n v="217"/>
    <n v="27"/>
    <n v="955"/>
    <x v="1"/>
    <s v="Bengaluru"/>
  </r>
  <r>
    <x v="27"/>
    <x v="6"/>
    <x v="2"/>
    <n v="415250"/>
    <n v="960814524"/>
    <n v="33498"/>
    <n v="10920.9"/>
    <x v="0"/>
    <x v="0"/>
    <n v="41"/>
    <n v="170"/>
    <n v="6"/>
    <n v="700"/>
    <x v="2"/>
    <s v="Mumbai"/>
  </r>
  <r>
    <x v="28"/>
    <x v="6"/>
    <x v="3"/>
    <n v="639771"/>
    <n v="941051604"/>
    <n v="59127"/>
    <n v="18427"/>
    <x v="0"/>
    <x v="0"/>
    <n v="71"/>
    <n v="186"/>
    <n v="9"/>
    <n v="791"/>
    <x v="3"/>
    <s v="Ahmedabad"/>
  </r>
  <r>
    <x v="29"/>
    <x v="6"/>
    <x v="4"/>
    <n v="365610"/>
    <n v="921999775"/>
    <n v="95171"/>
    <n v="23895"/>
    <x v="0"/>
    <x v="0"/>
    <n v="93"/>
    <n v="96"/>
    <n v="32"/>
    <n v="493"/>
    <x v="4"/>
    <s v="Thiruvananthapuram"/>
  </r>
  <r>
    <x v="30"/>
    <x v="6"/>
    <x v="0"/>
    <n v="248441"/>
    <n v="908480897"/>
    <n v="62738"/>
    <n v="16666.900000000001"/>
    <x v="0"/>
    <x v="0"/>
    <n v="64"/>
    <n v="150"/>
    <n v="45"/>
    <n v="683"/>
    <x v="0"/>
    <s v="Hyderbad"/>
  </r>
  <r>
    <x v="31"/>
    <x v="7"/>
    <x v="1"/>
    <n v="265676"/>
    <n v="983299608"/>
    <n v="44415"/>
    <n v="10618.3"/>
    <x v="0"/>
    <x v="1"/>
    <n v="40"/>
    <n v="28"/>
    <n v="28"/>
    <n v="173"/>
    <x v="1"/>
    <s v="Bengaluru"/>
  </r>
  <r>
    <x v="32"/>
    <x v="7"/>
    <x v="2"/>
    <n v="415250"/>
    <n v="960814524"/>
    <n v="34928"/>
    <n v="18891.400000000001"/>
    <x v="0"/>
    <x v="1"/>
    <n v="73"/>
    <n v="91"/>
    <n v="17"/>
    <n v="437"/>
    <x v="2"/>
    <s v="Mumbai"/>
  </r>
  <r>
    <x v="33"/>
    <x v="7"/>
    <x v="3"/>
    <n v="639771"/>
    <n v="941051604"/>
    <n v="54601"/>
    <n v="15392.2"/>
    <x v="0"/>
    <x v="0"/>
    <n v="59"/>
    <n v="88"/>
    <n v="36"/>
    <n v="431"/>
    <x v="3"/>
    <s v="Ahmedabad"/>
  </r>
  <r>
    <x v="34"/>
    <x v="7"/>
    <x v="4"/>
    <n v="365610"/>
    <n v="921999775"/>
    <n v="82737"/>
    <n v="20157.5"/>
    <x v="0"/>
    <x v="0"/>
    <n v="78"/>
    <n v="130"/>
    <n v="26"/>
    <n v="603"/>
    <x v="4"/>
    <s v="Thiruvananthapuram"/>
  </r>
  <r>
    <x v="35"/>
    <x v="8"/>
    <x v="0"/>
    <n v="248441"/>
    <n v="908480897"/>
    <n v="70135"/>
    <n v="14642.8"/>
    <x v="0"/>
    <x v="0"/>
    <n v="56"/>
    <n v="93"/>
    <n v="21"/>
    <n v="434"/>
    <x v="0"/>
    <s v="Hyderbad"/>
  </r>
  <r>
    <x v="36"/>
    <x v="8"/>
    <x v="1"/>
    <n v="265676"/>
    <n v="983299608"/>
    <n v="64163"/>
    <n v="19706.2"/>
    <x v="0"/>
    <x v="0"/>
    <n v="76"/>
    <n v="256"/>
    <n v="32"/>
    <n v="1088"/>
    <x v="1"/>
    <s v="Bengaluru"/>
  </r>
  <r>
    <x v="37"/>
    <x v="8"/>
    <x v="2"/>
    <n v="415250"/>
    <n v="960814524"/>
    <n v="77434"/>
    <n v="18451.8"/>
    <x v="0"/>
    <x v="0"/>
    <n v="71"/>
    <n v="247"/>
    <n v="21"/>
    <n v="1039"/>
    <x v="2"/>
    <s v="Mumbai"/>
  </r>
  <r>
    <x v="38"/>
    <x v="8"/>
    <x v="3"/>
    <n v="639771"/>
    <n v="941051604"/>
    <n v="36844"/>
    <n v="17944.099999999999"/>
    <x v="0"/>
    <x v="0"/>
    <n v="69"/>
    <n v="225"/>
    <n v="29"/>
    <n v="960"/>
    <x v="3"/>
    <s v="Ahmedabad"/>
  </r>
  <r>
    <x v="39"/>
    <x v="9"/>
    <x v="4"/>
    <n v="365610"/>
    <n v="921999775"/>
    <n v="96689"/>
    <n v="16695.3"/>
    <x v="0"/>
    <x v="0"/>
    <n v="64"/>
    <n v="231"/>
    <n v="17"/>
    <n v="967"/>
    <x v="4"/>
    <s v="Thiruvananthapuram"/>
  </r>
  <r>
    <x v="40"/>
    <x v="9"/>
    <x v="0"/>
    <n v="248441"/>
    <n v="908480897"/>
    <n v="83321"/>
    <n v="23187.3"/>
    <x v="0"/>
    <x v="1"/>
    <n v="90"/>
    <n v="208"/>
    <n v="25"/>
    <n v="913"/>
    <x v="0"/>
    <s v="Hyderbad"/>
  </r>
  <r>
    <x v="41"/>
    <x v="9"/>
    <x v="1"/>
    <n v="265676"/>
    <n v="983299608"/>
    <n v="54192"/>
    <n v="16867.7"/>
    <x v="0"/>
    <x v="1"/>
    <n v="65"/>
    <n v="25"/>
    <n v="33"/>
    <n v="192"/>
    <x v="1"/>
    <s v="Bengaluru"/>
  </r>
  <r>
    <x v="42"/>
    <x v="9"/>
    <x v="2"/>
    <n v="415250"/>
    <n v="960814524"/>
    <n v="30871"/>
    <n v="10618.2"/>
    <x v="0"/>
    <x v="0"/>
    <n v="40"/>
    <n v="32"/>
    <n v="9"/>
    <n v="172"/>
    <x v="2"/>
    <s v="Mumbai"/>
  </r>
  <r>
    <x v="43"/>
    <x v="9"/>
    <x v="3"/>
    <n v="639771"/>
    <n v="941051604"/>
    <n v="84970"/>
    <n v="12689.6"/>
    <x v="0"/>
    <x v="0"/>
    <n v="48"/>
    <n v="212"/>
    <n v="34"/>
    <n v="894"/>
    <x v="3"/>
    <s v="Ahmedabad"/>
  </r>
  <r>
    <x v="44"/>
    <x v="10"/>
    <x v="4"/>
    <n v="365610"/>
    <n v="921999775"/>
    <n v="30110"/>
    <n v="24427.1"/>
    <x v="0"/>
    <x v="0"/>
    <n v="95"/>
    <n v="176"/>
    <n v="47"/>
    <n v="816"/>
    <x v="4"/>
    <s v="Thiruvananthapuram"/>
  </r>
  <r>
    <x v="45"/>
    <x v="10"/>
    <x v="0"/>
    <n v="248441"/>
    <n v="908480897"/>
    <n v="56773"/>
    <n v="18894.900000000001"/>
    <x v="0"/>
    <x v="0"/>
    <n v="73"/>
    <n v="102"/>
    <n v="9"/>
    <n v="472"/>
    <x v="0"/>
    <s v="Hyderbad"/>
  </r>
  <r>
    <x v="46"/>
    <x v="10"/>
    <x v="1"/>
    <n v="265676"/>
    <n v="983299608"/>
    <n v="53409"/>
    <n v="19448.8"/>
    <x v="0"/>
    <x v="0"/>
    <n v="75"/>
    <n v="242"/>
    <n v="12"/>
    <n v="1013"/>
    <x v="1"/>
    <s v="Bengaluru"/>
  </r>
  <r>
    <x v="47"/>
    <x v="10"/>
    <x v="2"/>
    <n v="415250"/>
    <n v="960814524"/>
    <n v="83292"/>
    <n v="19643.099999999999"/>
    <x v="0"/>
    <x v="0"/>
    <n v="76"/>
    <n v="92"/>
    <n v="30"/>
    <n v="457"/>
    <x v="2"/>
    <s v="Mumbai"/>
  </r>
  <r>
    <x v="48"/>
    <x v="11"/>
    <x v="3"/>
    <n v="639771"/>
    <n v="941051604"/>
    <n v="84696"/>
    <n v="17123.8"/>
    <x v="0"/>
    <x v="0"/>
    <n v="66"/>
    <n v="47"/>
    <n v="10"/>
    <n v="254"/>
    <x v="3"/>
    <s v="Ahmedabad"/>
  </r>
  <r>
    <x v="49"/>
    <x v="11"/>
    <x v="4"/>
    <n v="365610"/>
    <n v="921999775"/>
    <n v="35967"/>
    <n v="22900.1"/>
    <x v="0"/>
    <x v="1"/>
    <n v="89"/>
    <n v="115"/>
    <n v="11"/>
    <n v="540"/>
    <x v="4"/>
    <s v="Thiruvananthapuram"/>
  </r>
  <r>
    <x v="50"/>
    <x v="11"/>
    <x v="0"/>
    <n v="248441"/>
    <n v="908480897"/>
    <n v="47444"/>
    <n v="22872.799999999999"/>
    <x v="0"/>
    <x v="1"/>
    <n v="89"/>
    <n v="36"/>
    <n v="43"/>
    <n v="267"/>
    <x v="0"/>
    <s v="Hyderbad"/>
  </r>
  <r>
    <x v="51"/>
    <x v="11"/>
    <x v="1"/>
    <n v="265676"/>
    <n v="983299608"/>
    <n v="23229"/>
    <n v="24116.6"/>
    <x v="0"/>
    <x v="0"/>
    <n v="94"/>
    <n v="28"/>
    <n v="8"/>
    <n v="210"/>
    <x v="1"/>
    <s v="Bengaluru"/>
  </r>
  <r>
    <x v="52"/>
    <x v="11"/>
    <x v="2"/>
    <n v="415250"/>
    <n v="960814524"/>
    <n v="76010"/>
    <n v="15433.4"/>
    <x v="0"/>
    <x v="0"/>
    <n v="59"/>
    <n v="197"/>
    <n v="31"/>
    <n v="843"/>
    <x v="2"/>
    <s v="Mumbai"/>
  </r>
  <r>
    <x v="53"/>
    <x v="0"/>
    <x v="3"/>
    <n v="639771"/>
    <n v="941051604"/>
    <n v="59968"/>
    <n v="19389.5"/>
    <x v="0"/>
    <x v="0"/>
    <n v="75"/>
    <n v="88"/>
    <n v="7"/>
    <n v="420"/>
    <x v="3"/>
    <s v="Ahmedabad"/>
  </r>
  <r>
    <x v="54"/>
    <x v="0"/>
    <x v="4"/>
    <n v="365610"/>
    <n v="921999775"/>
    <n v="79738"/>
    <n v="19946.400000000001"/>
    <x v="0"/>
    <x v="0"/>
    <n v="77"/>
    <n v="232"/>
    <n v="25"/>
    <n v="991"/>
    <x v="4"/>
    <s v="Thiruvananthapuram"/>
  </r>
  <r>
    <x v="55"/>
    <x v="0"/>
    <x v="0"/>
    <n v="248441"/>
    <n v="908480897"/>
    <n v="88916"/>
    <n v="24183.599999999999"/>
    <x v="0"/>
    <x v="0"/>
    <n v="94"/>
    <n v="197"/>
    <n v="30"/>
    <n v="880"/>
    <x v="0"/>
    <s v="Hyderbad"/>
  </r>
  <r>
    <x v="56"/>
    <x v="0"/>
    <x v="1"/>
    <n v="265676"/>
    <n v="983299608"/>
    <n v="91102"/>
    <n v="15450.7"/>
    <x v="0"/>
    <x v="0"/>
    <n v="59"/>
    <n v="242"/>
    <n v="31"/>
    <n v="1016"/>
    <x v="1"/>
    <s v="Bengaluru"/>
  </r>
  <r>
    <x v="57"/>
    <x v="1"/>
    <x v="2"/>
    <n v="415250"/>
    <n v="960814524"/>
    <n v="64843"/>
    <n v="22188.5"/>
    <x v="0"/>
    <x v="0"/>
    <n v="86"/>
    <n v="215"/>
    <n v="9"/>
    <n v="921"/>
    <x v="2"/>
    <s v="Mumbai"/>
  </r>
  <r>
    <x v="58"/>
    <x v="1"/>
    <x v="3"/>
    <n v="639771"/>
    <n v="941051604"/>
    <n v="66751"/>
    <n v="11892.2"/>
    <x v="0"/>
    <x v="1"/>
    <n v="45"/>
    <n v="95"/>
    <n v="9"/>
    <n v="417"/>
    <x v="3"/>
    <s v="Ahmedabad"/>
  </r>
  <r>
    <x v="59"/>
    <x v="1"/>
    <x v="4"/>
    <n v="365610"/>
    <n v="921999775"/>
    <n v="96046"/>
    <n v="11627.4"/>
    <x v="0"/>
    <x v="1"/>
    <n v="44"/>
    <n v="50"/>
    <n v="34"/>
    <n v="268"/>
    <x v="4"/>
    <s v="Thiruvananthapuram"/>
  </r>
  <r>
    <x v="0"/>
    <x v="0"/>
    <x v="0"/>
    <n v="248441"/>
    <n v="908480897"/>
    <n v="97687"/>
    <n v="12423.3"/>
    <x v="0"/>
    <x v="0"/>
    <n v="47"/>
    <n v="177"/>
    <n v="5"/>
    <n v="730"/>
    <x v="0"/>
    <s v="Hyderbad"/>
  </r>
  <r>
    <x v="1"/>
    <x v="0"/>
    <x v="1"/>
    <n v="265676"/>
    <n v="983299608"/>
    <n v="73161"/>
    <n v="10911.7"/>
    <x v="0"/>
    <x v="0"/>
    <n v="41"/>
    <n v="138"/>
    <n v="37"/>
    <n v="608"/>
    <x v="1"/>
    <s v="Bengaluru"/>
  </r>
  <r>
    <x v="2"/>
    <x v="0"/>
    <x v="2"/>
    <n v="415250"/>
    <n v="960814524"/>
    <n v="42626"/>
    <n v="13198.4"/>
    <x v="0"/>
    <x v="0"/>
    <n v="50"/>
    <n v="240"/>
    <n v="15"/>
    <n v="984"/>
    <x v="2"/>
    <s v="Mumbai"/>
  </r>
  <r>
    <x v="3"/>
    <x v="0"/>
    <x v="3"/>
    <n v="639771"/>
    <n v="941051604"/>
    <n v="34547"/>
    <n v="20418.8"/>
    <x v="0"/>
    <x v="0"/>
    <n v="79"/>
    <n v="159"/>
    <n v="30"/>
    <n v="717"/>
    <x v="3"/>
    <s v="Ahmedabad"/>
  </r>
  <r>
    <x v="4"/>
    <x v="0"/>
    <x v="4"/>
    <n v="365610"/>
    <n v="921999775"/>
    <n v="91995"/>
    <n v="22936.7"/>
    <x v="0"/>
    <x v="1"/>
    <n v="89"/>
    <n v="207"/>
    <n v="22"/>
    <n v="906"/>
    <x v="4"/>
    <s v="Thiruvananthapuram"/>
  </r>
  <r>
    <x v="5"/>
    <x v="1"/>
    <x v="0"/>
    <n v="248441"/>
    <n v="908480897"/>
    <n v="47934"/>
    <n v="20181.7"/>
    <x v="1"/>
    <x v="1"/>
    <n v="78"/>
    <n v="192"/>
    <n v="32"/>
    <n v="845"/>
    <x v="0"/>
    <s v="Hyderbad"/>
  </r>
  <r>
    <x v="6"/>
    <x v="1"/>
    <x v="1"/>
    <n v="265676"/>
    <n v="983299608"/>
    <n v="74414"/>
    <n v="23407.4"/>
    <x v="0"/>
    <x v="0"/>
    <n v="91"/>
    <n v="135"/>
    <n v="6"/>
    <n v="615"/>
    <x v="1"/>
    <s v="Bengaluru"/>
  </r>
  <r>
    <x v="7"/>
    <x v="1"/>
    <x v="2"/>
    <n v="415250"/>
    <n v="960814524"/>
    <n v="28692"/>
    <n v="17200.099999999999"/>
    <x v="0"/>
    <x v="0"/>
    <n v="66"/>
    <n v="242"/>
    <n v="23"/>
    <n v="1017"/>
    <x v="2"/>
    <s v="Mumbai"/>
  </r>
  <r>
    <x v="8"/>
    <x v="1"/>
    <x v="3"/>
    <n v="639771"/>
    <n v="941051604"/>
    <n v="48139"/>
    <n v="18136.2"/>
    <x v="0"/>
    <x v="0"/>
    <n v="70"/>
    <n v="70"/>
    <n v="44"/>
    <n v="382"/>
    <x v="3"/>
    <s v="Ahmedabad"/>
  </r>
  <r>
    <x v="9"/>
    <x v="2"/>
    <x v="4"/>
    <n v="365610"/>
    <n v="921999775"/>
    <n v="57142"/>
    <n v="21870.9"/>
    <x v="0"/>
    <x v="0"/>
    <n v="85"/>
    <n v="36"/>
    <n v="23"/>
    <n v="244"/>
    <x v="4"/>
    <s v="Thiruvananthapuram"/>
  </r>
  <r>
    <x v="10"/>
    <x v="2"/>
    <x v="0"/>
    <n v="248441"/>
    <n v="908480897"/>
    <n v="41356"/>
    <n v="13899.1"/>
    <x v="0"/>
    <x v="0"/>
    <n v="53"/>
    <n v="112"/>
    <n v="12"/>
    <n v="494"/>
    <x v="0"/>
    <s v="Hyderbad"/>
  </r>
  <r>
    <x v="11"/>
    <x v="2"/>
    <x v="1"/>
    <n v="265676"/>
    <n v="983299608"/>
    <n v="32720"/>
    <n v="18639.599999999999"/>
    <x v="0"/>
    <x v="0"/>
    <n v="72"/>
    <n v="83"/>
    <n v="27"/>
    <n v="418"/>
    <x v="1"/>
    <s v="Bengaluru"/>
  </r>
  <r>
    <x v="12"/>
    <x v="2"/>
    <x v="2"/>
    <n v="415250"/>
    <n v="960814524"/>
    <n v="46125"/>
    <n v="22372.3"/>
    <x v="0"/>
    <x v="0"/>
    <n v="87"/>
    <n v="42"/>
    <n v="15"/>
    <n v="260"/>
    <x v="2"/>
    <s v="Mumbai"/>
  </r>
  <r>
    <x v="13"/>
    <x v="3"/>
    <x v="3"/>
    <n v="639771"/>
    <n v="941051604"/>
    <n v="86851"/>
    <n v="14876.6"/>
    <x v="0"/>
    <x v="1"/>
    <n v="57"/>
    <n v="50"/>
    <n v="24"/>
    <n v="273"/>
    <x v="3"/>
    <s v="Ahmedabad"/>
  </r>
  <r>
    <x v="14"/>
    <x v="3"/>
    <x v="4"/>
    <n v="365610"/>
    <n v="921999775"/>
    <n v="65609"/>
    <n v="21438.7"/>
    <x v="1"/>
    <x v="1"/>
    <n v="83"/>
    <n v="215"/>
    <n v="13"/>
    <n v="920"/>
    <x v="4"/>
    <s v="Thiruvananthapuram"/>
  </r>
  <r>
    <x v="15"/>
    <x v="3"/>
    <x v="0"/>
    <n v="248441"/>
    <n v="908480897"/>
    <n v="82813"/>
    <n v="10632.8"/>
    <x v="0"/>
    <x v="0"/>
    <n v="40"/>
    <n v="65"/>
    <n v="29"/>
    <n v="318"/>
    <x v="0"/>
    <s v="Hyderbad"/>
  </r>
  <r>
    <x v="16"/>
    <x v="3"/>
    <x v="1"/>
    <n v="265676"/>
    <n v="983299608"/>
    <n v="98486"/>
    <n v="21375.4"/>
    <x v="0"/>
    <x v="0"/>
    <n v="83"/>
    <n v="44"/>
    <n v="35"/>
    <n v="287"/>
    <x v="1"/>
    <s v="Bengaluru"/>
  </r>
  <r>
    <x v="17"/>
    <x v="3"/>
    <x v="2"/>
    <n v="415250"/>
    <n v="960814524"/>
    <n v="94972"/>
    <n v="20689.900000000001"/>
    <x v="0"/>
    <x v="0"/>
    <n v="80"/>
    <n v="214"/>
    <n v="29"/>
    <n v="929"/>
    <x v="2"/>
    <s v="Mumbai"/>
  </r>
  <r>
    <x v="18"/>
    <x v="4"/>
    <x v="3"/>
    <n v="639771"/>
    <n v="941051604"/>
    <n v="92790"/>
    <n v="19423.900000000001"/>
    <x v="0"/>
    <x v="0"/>
    <n v="75"/>
    <n v="167"/>
    <n v="49"/>
    <n v="764"/>
    <x v="3"/>
    <s v="Ahmedabad"/>
  </r>
  <r>
    <x v="19"/>
    <x v="4"/>
    <x v="4"/>
    <n v="365610"/>
    <n v="921999775"/>
    <n v="38291"/>
    <n v="24429.7"/>
    <x v="0"/>
    <x v="0"/>
    <n v="95"/>
    <n v="192"/>
    <n v="13"/>
    <n v="842"/>
    <x v="4"/>
    <s v="Thiruvananthapuram"/>
  </r>
  <r>
    <x v="20"/>
    <x v="4"/>
    <x v="0"/>
    <n v="248441"/>
    <n v="908480897"/>
    <n v="58816"/>
    <n v="22448.1"/>
    <x v="0"/>
    <x v="0"/>
    <n v="87"/>
    <n v="239"/>
    <n v="16"/>
    <n v="1018"/>
    <x v="0"/>
    <s v="Hyderbad"/>
  </r>
  <r>
    <x v="21"/>
    <x v="4"/>
    <x v="1"/>
    <n v="265676"/>
    <n v="983299608"/>
    <n v="38411"/>
    <n v="10913.5"/>
    <x v="0"/>
    <x v="0"/>
    <n v="41"/>
    <n v="147"/>
    <n v="21"/>
    <n v="626"/>
    <x v="1"/>
    <s v="Bengaluru"/>
  </r>
  <r>
    <x v="22"/>
    <x v="5"/>
    <x v="2"/>
    <n v="415250"/>
    <n v="960814524"/>
    <n v="18388"/>
    <n v="17672.099999999999"/>
    <x v="0"/>
    <x v="1"/>
    <n v="68"/>
    <n v="165"/>
    <n v="39"/>
    <n v="739"/>
    <x v="2"/>
    <s v="Mumbai"/>
  </r>
  <r>
    <x v="23"/>
    <x v="5"/>
    <x v="3"/>
    <n v="639771"/>
    <n v="941051604"/>
    <n v="41522"/>
    <n v="17665.599999999999"/>
    <x v="1"/>
    <x v="1"/>
    <n v="68"/>
    <n v="157"/>
    <n v="6"/>
    <n v="674"/>
    <x v="3"/>
    <s v="Ahmedabad"/>
  </r>
  <r>
    <x v="24"/>
    <x v="5"/>
    <x v="4"/>
    <n v="365610"/>
    <n v="921999775"/>
    <n v="30321"/>
    <n v="11172.2"/>
    <x v="0"/>
    <x v="0"/>
    <n v="42"/>
    <n v="169"/>
    <n v="23"/>
    <n v="714"/>
    <x v="4"/>
    <s v="Thiruvananthapuram"/>
  </r>
  <r>
    <x v="25"/>
    <x v="5"/>
    <x v="0"/>
    <n v="248441"/>
    <n v="908480897"/>
    <n v="90427"/>
    <n v="12387.9"/>
    <x v="0"/>
    <x v="0"/>
    <n v="47"/>
    <n v="73"/>
    <n v="49"/>
    <n v="376"/>
    <x v="0"/>
    <s v="Hyderbad"/>
  </r>
  <r>
    <x v="26"/>
    <x v="6"/>
    <x v="1"/>
    <n v="265676"/>
    <n v="983299608"/>
    <n v="69800"/>
    <n v="24131.8"/>
    <x v="0"/>
    <x v="0"/>
    <n v="94"/>
    <n v="68"/>
    <n v="6"/>
    <n v="362"/>
    <x v="1"/>
    <s v="Bengaluru"/>
  </r>
  <r>
    <x v="27"/>
    <x v="6"/>
    <x v="2"/>
    <n v="415250"/>
    <n v="960814524"/>
    <n v="62130"/>
    <n v="14436.3"/>
    <x v="0"/>
    <x v="0"/>
    <n v="55"/>
    <n v="204"/>
    <n v="30"/>
    <n v="868"/>
    <x v="2"/>
    <s v="Mumbai"/>
  </r>
  <r>
    <x v="28"/>
    <x v="6"/>
    <x v="3"/>
    <n v="639771"/>
    <n v="941051604"/>
    <n v="53026"/>
    <n v="10679.5"/>
    <x v="0"/>
    <x v="0"/>
    <n v="40"/>
    <n v="189"/>
    <n v="19"/>
    <n v="785"/>
    <x v="3"/>
    <s v="Ahmedabad"/>
  </r>
  <r>
    <x v="29"/>
    <x v="6"/>
    <x v="4"/>
    <n v="365610"/>
    <n v="921999775"/>
    <n v="47377"/>
    <n v="17661.900000000001"/>
    <x v="0"/>
    <x v="0"/>
    <n v="68"/>
    <n v="141"/>
    <n v="29"/>
    <n v="637"/>
    <x v="4"/>
    <s v="Thiruvananthapuram"/>
  </r>
  <r>
    <x v="30"/>
    <x v="6"/>
    <x v="0"/>
    <n v="248441"/>
    <n v="908480897"/>
    <n v="40050"/>
    <n v="13208"/>
    <x v="0"/>
    <x v="0"/>
    <n v="50"/>
    <n v="257"/>
    <n v="45"/>
    <n v="1080"/>
    <x v="0"/>
    <s v="Hyderbad"/>
  </r>
  <r>
    <x v="31"/>
    <x v="7"/>
    <x v="1"/>
    <n v="265676"/>
    <n v="983299608"/>
    <n v="41202"/>
    <n v="13387.4"/>
    <x v="0"/>
    <x v="1"/>
    <n v="51"/>
    <n v="76"/>
    <n v="35"/>
    <n v="375"/>
    <x v="1"/>
    <s v="Bengaluru"/>
  </r>
  <r>
    <x v="32"/>
    <x v="7"/>
    <x v="2"/>
    <n v="415250"/>
    <n v="960814524"/>
    <n v="95152"/>
    <n v="23184.9"/>
    <x v="1"/>
    <x v="1"/>
    <n v="90"/>
    <n v="197"/>
    <n v="45"/>
    <n v="889"/>
    <x v="2"/>
    <s v="Mumbai"/>
  </r>
  <r>
    <x v="33"/>
    <x v="7"/>
    <x v="3"/>
    <n v="639771"/>
    <n v="941051604"/>
    <n v="73063"/>
    <n v="12924.3"/>
    <x v="0"/>
    <x v="0"/>
    <n v="49"/>
    <n v="176"/>
    <n v="19"/>
    <n v="742"/>
    <x v="3"/>
    <s v="Ahmedabad"/>
  </r>
  <r>
    <x v="34"/>
    <x v="7"/>
    <x v="4"/>
    <n v="365610"/>
    <n v="921999775"/>
    <n v="66914"/>
    <n v="18201.8"/>
    <x v="0"/>
    <x v="0"/>
    <n v="70"/>
    <n v="245"/>
    <n v="28"/>
    <n v="1038"/>
    <x v="4"/>
    <s v="Thiruvananthapuram"/>
  </r>
  <r>
    <x v="35"/>
    <x v="8"/>
    <x v="0"/>
    <n v="248441"/>
    <n v="908480897"/>
    <n v="53561"/>
    <n v="20635.2"/>
    <x v="0"/>
    <x v="0"/>
    <n v="80"/>
    <n v="75"/>
    <n v="15"/>
    <n v="382"/>
    <x v="0"/>
    <s v="Hyderbad"/>
  </r>
  <r>
    <x v="36"/>
    <x v="8"/>
    <x v="1"/>
    <n v="265676"/>
    <n v="983299608"/>
    <n v="58131"/>
    <n v="19441.099999999999"/>
    <x v="0"/>
    <x v="0"/>
    <n v="75"/>
    <n v="220"/>
    <n v="19"/>
    <n v="936"/>
    <x v="1"/>
    <s v="Bengaluru"/>
  </r>
  <r>
    <x v="37"/>
    <x v="8"/>
    <x v="2"/>
    <n v="415250"/>
    <n v="960814524"/>
    <n v="21097"/>
    <n v="17888.3"/>
    <x v="0"/>
    <x v="0"/>
    <n v="69"/>
    <n v="85"/>
    <n v="7"/>
    <n v="402"/>
    <x v="2"/>
    <s v="Mumbai"/>
  </r>
  <r>
    <x v="38"/>
    <x v="8"/>
    <x v="3"/>
    <n v="639771"/>
    <n v="941051604"/>
    <n v="45591"/>
    <n v="14871.5"/>
    <x v="0"/>
    <x v="0"/>
    <n v="57"/>
    <n v="41"/>
    <n v="8"/>
    <n v="222"/>
    <x v="3"/>
    <s v="Ahmedabad"/>
  </r>
  <r>
    <x v="39"/>
    <x v="9"/>
    <x v="4"/>
    <n v="365610"/>
    <n v="921999775"/>
    <n v="29788"/>
    <n v="11674"/>
    <x v="0"/>
    <x v="0"/>
    <n v="44"/>
    <n v="172"/>
    <n v="31"/>
    <n v="734"/>
    <x v="4"/>
    <s v="Thiruvananthapuram"/>
  </r>
  <r>
    <x v="40"/>
    <x v="9"/>
    <x v="0"/>
    <n v="248441"/>
    <n v="908480897"/>
    <n v="56888"/>
    <n v="19668.599999999999"/>
    <x v="0"/>
    <x v="1"/>
    <n v="76"/>
    <n v="157"/>
    <n v="35"/>
    <n v="712"/>
    <x v="0"/>
    <s v="Hyderbad"/>
  </r>
  <r>
    <x v="41"/>
    <x v="9"/>
    <x v="1"/>
    <n v="265676"/>
    <n v="983299608"/>
    <n v="29651"/>
    <n v="12376"/>
    <x v="1"/>
    <x v="1"/>
    <n v="47"/>
    <n v="47"/>
    <n v="29"/>
    <n v="257"/>
    <x v="1"/>
    <s v="Bengaluru"/>
  </r>
  <r>
    <x v="42"/>
    <x v="9"/>
    <x v="2"/>
    <n v="415250"/>
    <n v="960814524"/>
    <n v="44346"/>
    <n v="17868"/>
    <x v="0"/>
    <x v="0"/>
    <n v="69"/>
    <n v="22"/>
    <n v="48"/>
    <n v="199"/>
    <x v="2"/>
    <s v="Mumbai"/>
  </r>
  <r>
    <x v="43"/>
    <x v="9"/>
    <x v="3"/>
    <n v="639771"/>
    <n v="941051604"/>
    <n v="12521"/>
    <n v="23434.2"/>
    <x v="0"/>
    <x v="0"/>
    <n v="91"/>
    <n v="196"/>
    <n v="42"/>
    <n v="883"/>
    <x v="3"/>
    <s v="Ahmedabad"/>
  </r>
  <r>
    <x v="44"/>
    <x v="10"/>
    <x v="4"/>
    <n v="365610"/>
    <n v="921999775"/>
    <n v="51458"/>
    <n v="23618.6"/>
    <x v="0"/>
    <x v="0"/>
    <n v="92"/>
    <n v="27"/>
    <n v="35"/>
    <n v="228"/>
    <x v="4"/>
    <s v="Thiruvananthapuram"/>
  </r>
  <r>
    <x v="45"/>
    <x v="10"/>
    <x v="0"/>
    <n v="248441"/>
    <n v="908480897"/>
    <n v="95595"/>
    <n v="19684.599999999999"/>
    <x v="0"/>
    <x v="0"/>
    <n v="76"/>
    <n v="202"/>
    <n v="22"/>
    <n v="872"/>
    <x v="0"/>
    <s v="Hyderbad"/>
  </r>
  <r>
    <x v="46"/>
    <x v="10"/>
    <x v="1"/>
    <n v="265676"/>
    <n v="983299608"/>
    <n v="44052"/>
    <n v="19647.400000000001"/>
    <x v="0"/>
    <x v="0"/>
    <n v="76"/>
    <n v="102"/>
    <n v="34"/>
    <n v="500"/>
    <x v="1"/>
    <s v="Bengaluru"/>
  </r>
  <r>
    <x v="47"/>
    <x v="10"/>
    <x v="2"/>
    <n v="415250"/>
    <n v="960814524"/>
    <n v="26762"/>
    <n v="22651.200000000001"/>
    <x v="0"/>
    <x v="0"/>
    <n v="88"/>
    <n v="115"/>
    <n v="23"/>
    <n v="550"/>
    <x v="2"/>
    <s v="Mumbai"/>
  </r>
  <r>
    <x v="48"/>
    <x v="11"/>
    <x v="3"/>
    <n v="639771"/>
    <n v="941051604"/>
    <n v="95810"/>
    <n v="11616.6"/>
    <x v="0"/>
    <x v="0"/>
    <n v="44"/>
    <n v="18"/>
    <n v="49"/>
    <n v="160"/>
    <x v="3"/>
    <s v="Ahmedabad"/>
  </r>
  <r>
    <x v="49"/>
    <x v="11"/>
    <x v="4"/>
    <n v="365610"/>
    <n v="921999775"/>
    <n v="40777"/>
    <n v="24917.4"/>
    <x v="0"/>
    <x v="1"/>
    <n v="97"/>
    <n v="156"/>
    <n v="27"/>
    <n v="721"/>
    <x v="4"/>
    <s v="Thiruvananthapuram"/>
  </r>
  <r>
    <x v="50"/>
    <x v="11"/>
    <x v="0"/>
    <n v="248441"/>
    <n v="908480897"/>
    <n v="90021"/>
    <n v="12875.5"/>
    <x v="1"/>
    <x v="1"/>
    <n v="49"/>
    <n v="51"/>
    <n v="9"/>
    <n v="254"/>
    <x v="0"/>
    <s v="Hyderbad"/>
  </r>
  <r>
    <x v="51"/>
    <x v="11"/>
    <x v="1"/>
    <n v="265676"/>
    <n v="983299608"/>
    <n v="84452"/>
    <n v="12641.4"/>
    <x v="0"/>
    <x v="0"/>
    <n v="48"/>
    <n v="94"/>
    <n v="5"/>
    <n v="412"/>
    <x v="1"/>
    <s v="Bengaluru"/>
  </r>
  <r>
    <x v="52"/>
    <x v="11"/>
    <x v="2"/>
    <n v="415250"/>
    <n v="960814524"/>
    <n v="14993"/>
    <n v="11120.5"/>
    <x v="0"/>
    <x v="0"/>
    <n v="42"/>
    <n v="36"/>
    <n v="17"/>
    <n v="197"/>
    <x v="2"/>
    <s v="Mumbai"/>
  </r>
  <r>
    <x v="53"/>
    <x v="0"/>
    <x v="3"/>
    <n v="639771"/>
    <n v="941051604"/>
    <n v="90712"/>
    <n v="20186.5"/>
    <x v="0"/>
    <x v="0"/>
    <n v="78"/>
    <n v="209"/>
    <n v="12"/>
    <n v="893"/>
    <x v="3"/>
    <s v="Ahmedabad"/>
  </r>
  <r>
    <x v="54"/>
    <x v="0"/>
    <x v="4"/>
    <n v="365610"/>
    <n v="921999775"/>
    <n v="62510"/>
    <n v="24424.2"/>
    <x v="0"/>
    <x v="0"/>
    <n v="95"/>
    <n v="172"/>
    <n v="34"/>
    <n v="787"/>
    <x v="4"/>
    <s v="Thiruvananthapuram"/>
  </r>
  <r>
    <x v="55"/>
    <x v="0"/>
    <x v="0"/>
    <n v="248441"/>
    <n v="908480897"/>
    <n v="92276"/>
    <n v="13417.4"/>
    <x v="0"/>
    <x v="0"/>
    <n v="51"/>
    <n v="161"/>
    <n v="8"/>
    <n v="675"/>
    <x v="0"/>
    <s v="Hyderbad"/>
  </r>
  <r>
    <x v="56"/>
    <x v="0"/>
    <x v="1"/>
    <n v="265676"/>
    <n v="983299608"/>
    <n v="49240"/>
    <n v="23677.9"/>
    <x v="0"/>
    <x v="0"/>
    <n v="92"/>
    <n v="181"/>
    <n v="37"/>
    <n v="821"/>
    <x v="1"/>
    <s v="Bengaluru"/>
  </r>
  <r>
    <x v="57"/>
    <x v="1"/>
    <x v="2"/>
    <n v="415250"/>
    <n v="960814524"/>
    <n v="70207"/>
    <n v="12878.1"/>
    <x v="0"/>
    <x v="0"/>
    <n v="49"/>
    <n v="49"/>
    <n v="43"/>
    <n v="280"/>
    <x v="2"/>
    <s v="Mumbai"/>
  </r>
  <r>
    <x v="58"/>
    <x v="1"/>
    <x v="3"/>
    <n v="639771"/>
    <n v="941051604"/>
    <n v="80229"/>
    <n v="24670.1"/>
    <x v="0"/>
    <x v="1"/>
    <n v="96"/>
    <n v="167"/>
    <n v="11"/>
    <n v="747"/>
    <x v="3"/>
    <s v="Ahmedabad"/>
  </r>
  <r>
    <x v="59"/>
    <x v="1"/>
    <x v="4"/>
    <n v="365610"/>
    <n v="921999775"/>
    <n v="25736"/>
    <n v="20142.3"/>
    <x v="1"/>
    <x v="1"/>
    <n v="78"/>
    <n v="87"/>
    <n v="41"/>
    <n v="451"/>
    <x v="4"/>
    <s v="Thiruvananthapuram"/>
  </r>
  <r>
    <x v="0"/>
    <x v="0"/>
    <x v="0"/>
    <n v="248441"/>
    <n v="908480897"/>
    <n v="33300"/>
    <n v="13664.7"/>
    <x v="0"/>
    <x v="0"/>
    <n v="52"/>
    <n v="153"/>
    <n v="9"/>
    <n v="649"/>
    <x v="0"/>
    <s v="Hyderbad"/>
  </r>
  <r>
    <x v="1"/>
    <x v="0"/>
    <x v="1"/>
    <n v="265676"/>
    <n v="983299608"/>
    <n v="43359"/>
    <n v="17926.8"/>
    <x v="0"/>
    <x v="0"/>
    <n v="69"/>
    <n v="180"/>
    <n v="27"/>
    <n v="787"/>
    <x v="1"/>
    <s v="Bengaluru"/>
  </r>
  <r>
    <x v="2"/>
    <x v="0"/>
    <x v="2"/>
    <n v="415250"/>
    <n v="960814524"/>
    <n v="75375"/>
    <n v="16653.8"/>
    <x v="0"/>
    <x v="0"/>
    <n v="64"/>
    <n v="124"/>
    <n v="12"/>
    <n v="552"/>
    <x v="2"/>
    <s v="Mumbai"/>
  </r>
  <r>
    <x v="3"/>
    <x v="0"/>
    <x v="3"/>
    <n v="639771"/>
    <n v="941051604"/>
    <n v="93345"/>
    <n v="19669.900000000001"/>
    <x v="0"/>
    <x v="0"/>
    <n v="76"/>
    <n v="161"/>
    <n v="34"/>
    <n v="725"/>
    <x v="3"/>
    <s v="Ahmedabad"/>
  </r>
  <r>
    <x v="4"/>
    <x v="0"/>
    <x v="4"/>
    <n v="365610"/>
    <n v="921999775"/>
    <n v="83927"/>
    <n v="11937.7"/>
    <x v="1"/>
    <x v="1"/>
    <n v="45"/>
    <n v="208"/>
    <n v="28"/>
    <n v="872"/>
    <x v="4"/>
    <s v="Thiruvananthapuram"/>
  </r>
  <r>
    <x v="5"/>
    <x v="1"/>
    <x v="0"/>
    <n v="248441"/>
    <n v="908480897"/>
    <n v="21146"/>
    <n v="23895.4"/>
    <x v="0"/>
    <x v="1"/>
    <n v="93"/>
    <n v="93"/>
    <n v="47"/>
    <n v="497"/>
    <x v="0"/>
    <s v="Hyderbad"/>
  </r>
  <r>
    <x v="6"/>
    <x v="1"/>
    <x v="1"/>
    <n v="265676"/>
    <n v="983299608"/>
    <n v="90498"/>
    <n v="12393.3"/>
    <x v="0"/>
    <x v="0"/>
    <n v="47"/>
    <n v="91"/>
    <n v="35"/>
    <n v="430"/>
    <x v="1"/>
    <s v="Bengaluru"/>
  </r>
  <r>
    <x v="7"/>
    <x v="1"/>
    <x v="2"/>
    <n v="415250"/>
    <n v="960814524"/>
    <n v="48185"/>
    <n v="18898.3"/>
    <x v="0"/>
    <x v="0"/>
    <n v="73"/>
    <n v="102"/>
    <n v="44"/>
    <n v="506"/>
    <x v="2"/>
    <s v="Mumbai"/>
  </r>
  <r>
    <x v="8"/>
    <x v="1"/>
    <x v="3"/>
    <n v="639771"/>
    <n v="941051604"/>
    <n v="36850"/>
    <n v="12178.3"/>
    <x v="0"/>
    <x v="0"/>
    <n v="46"/>
    <n v="181"/>
    <n v="38"/>
    <n v="779"/>
    <x v="3"/>
    <s v="Ahmedabad"/>
  </r>
  <r>
    <x v="9"/>
    <x v="2"/>
    <x v="4"/>
    <n v="365610"/>
    <n v="921999775"/>
    <n v="80410"/>
    <n v="18867.2"/>
    <x v="0"/>
    <x v="0"/>
    <n v="73"/>
    <n v="23"/>
    <n v="35"/>
    <n v="195"/>
    <x v="4"/>
    <s v="Thiruvananthapuram"/>
  </r>
  <r>
    <x v="10"/>
    <x v="2"/>
    <x v="0"/>
    <n v="248441"/>
    <n v="908480897"/>
    <n v="95512"/>
    <n v="24669.4"/>
    <x v="0"/>
    <x v="0"/>
    <n v="96"/>
    <n v="165"/>
    <n v="13"/>
    <n v="740"/>
    <x v="0"/>
    <s v="Hyderbad"/>
  </r>
  <r>
    <x v="11"/>
    <x v="2"/>
    <x v="1"/>
    <n v="265676"/>
    <n v="983299608"/>
    <n v="48610"/>
    <n v="18178.2"/>
    <x v="0"/>
    <x v="0"/>
    <n v="70"/>
    <n v="187"/>
    <n v="17"/>
    <n v="802"/>
    <x v="1"/>
    <s v="Bengaluru"/>
  </r>
  <r>
    <x v="12"/>
    <x v="2"/>
    <x v="2"/>
    <n v="415250"/>
    <n v="960814524"/>
    <n v="18753"/>
    <n v="20871"/>
    <x v="0"/>
    <x v="0"/>
    <n v="81"/>
    <n v="35"/>
    <n v="26"/>
    <n v="241"/>
    <x v="2"/>
    <s v="Mumbai"/>
  </r>
  <r>
    <x v="13"/>
    <x v="3"/>
    <x v="3"/>
    <n v="639771"/>
    <n v="941051604"/>
    <n v="51206"/>
    <n v="17181.7"/>
    <x v="1"/>
    <x v="1"/>
    <n v="66"/>
    <n v="194"/>
    <n v="24"/>
    <n v="833"/>
    <x v="3"/>
    <s v="Ahmedabad"/>
  </r>
  <r>
    <x v="14"/>
    <x v="3"/>
    <x v="4"/>
    <n v="365610"/>
    <n v="921999775"/>
    <n v="15373"/>
    <n v="17405.099999999999"/>
    <x v="0"/>
    <x v="1"/>
    <n v="67"/>
    <n v="121"/>
    <n v="37"/>
    <n v="568"/>
    <x v="4"/>
    <s v="Thiruvananthapuram"/>
  </r>
  <r>
    <x v="15"/>
    <x v="3"/>
    <x v="0"/>
    <n v="248441"/>
    <n v="908480897"/>
    <n v="97682"/>
    <n v="20677.099999999999"/>
    <x v="0"/>
    <x v="0"/>
    <n v="80"/>
    <n v="181"/>
    <n v="29"/>
    <n v="801"/>
    <x v="0"/>
    <s v="Hyderbad"/>
  </r>
  <r>
    <x v="16"/>
    <x v="3"/>
    <x v="1"/>
    <n v="265676"/>
    <n v="983299608"/>
    <n v="59053"/>
    <n v="15936.3"/>
    <x v="0"/>
    <x v="0"/>
    <n v="61"/>
    <n v="207"/>
    <n v="18"/>
    <n v="874"/>
    <x v="1"/>
    <s v="Bengaluru"/>
  </r>
  <r>
    <x v="17"/>
    <x v="3"/>
    <x v="2"/>
    <n v="415250"/>
    <n v="960814524"/>
    <n v="92065"/>
    <n v="20402.2"/>
    <x v="0"/>
    <x v="0"/>
    <n v="79"/>
    <n v="118"/>
    <n v="19"/>
    <n v="551"/>
    <x v="2"/>
    <s v="Mumbai"/>
  </r>
  <r>
    <x v="18"/>
    <x v="4"/>
    <x v="3"/>
    <n v="639771"/>
    <n v="941051604"/>
    <n v="54927"/>
    <n v="11130.2"/>
    <x v="0"/>
    <x v="0"/>
    <n v="42"/>
    <n v="62"/>
    <n v="14"/>
    <n v="294"/>
    <x v="3"/>
    <s v="Ahmedabad"/>
  </r>
  <r>
    <x v="19"/>
    <x v="4"/>
    <x v="4"/>
    <n v="365610"/>
    <n v="921999775"/>
    <n v="79296"/>
    <n v="12426.3"/>
    <x v="0"/>
    <x v="0"/>
    <n v="47"/>
    <n v="184"/>
    <n v="7"/>
    <n v="760"/>
    <x v="4"/>
    <s v="Thiruvananthapuram"/>
  </r>
  <r>
    <x v="20"/>
    <x v="4"/>
    <x v="0"/>
    <n v="248441"/>
    <n v="908480897"/>
    <n v="56579"/>
    <n v="21190.3"/>
    <x v="0"/>
    <x v="0"/>
    <n v="82"/>
    <n v="212"/>
    <n v="40"/>
    <n v="935"/>
    <x v="0"/>
    <s v="Hyderbad"/>
  </r>
  <r>
    <x v="21"/>
    <x v="4"/>
    <x v="1"/>
    <n v="265676"/>
    <n v="983299608"/>
    <n v="56402"/>
    <n v="20701.7"/>
    <x v="0"/>
    <x v="0"/>
    <n v="80"/>
    <n v="248"/>
    <n v="16"/>
    <n v="1047"/>
    <x v="1"/>
    <s v="Bengaluru"/>
  </r>
  <r>
    <x v="22"/>
    <x v="5"/>
    <x v="2"/>
    <n v="415250"/>
    <n v="960814524"/>
    <n v="44464"/>
    <n v="24683.200000000001"/>
    <x v="1"/>
    <x v="1"/>
    <n v="96"/>
    <n v="201"/>
    <n v="10"/>
    <n v="878"/>
    <x v="2"/>
    <s v="Mumbai"/>
  </r>
  <r>
    <x v="23"/>
    <x v="5"/>
    <x v="3"/>
    <n v="639771"/>
    <n v="941051604"/>
    <n v="37180"/>
    <n v="11954.5"/>
    <x v="0"/>
    <x v="1"/>
    <n v="45"/>
    <n v="256"/>
    <n v="13"/>
    <n v="1040"/>
    <x v="3"/>
    <s v="Ahmedabad"/>
  </r>
  <r>
    <x v="24"/>
    <x v="5"/>
    <x v="4"/>
    <n v="365610"/>
    <n v="921999775"/>
    <n v="64969"/>
    <n v="21129.200000000001"/>
    <x v="0"/>
    <x v="0"/>
    <n v="82"/>
    <n v="61"/>
    <n v="10"/>
    <n v="324"/>
    <x v="4"/>
    <s v="Thiruvananthapuram"/>
  </r>
  <r>
    <x v="25"/>
    <x v="5"/>
    <x v="0"/>
    <n v="248441"/>
    <n v="908480897"/>
    <n v="20514"/>
    <n v="18370"/>
    <x v="0"/>
    <x v="0"/>
    <n v="71"/>
    <n v="38"/>
    <n v="6"/>
    <n v="221"/>
    <x v="0"/>
    <s v="Hyderbad"/>
  </r>
  <r>
    <x v="26"/>
    <x v="6"/>
    <x v="1"/>
    <n v="265676"/>
    <n v="983299608"/>
    <n v="11449"/>
    <n v="15435.1"/>
    <x v="0"/>
    <x v="0"/>
    <n v="59"/>
    <n v="205"/>
    <n v="15"/>
    <n v="860"/>
    <x v="1"/>
    <s v="Bengaluru"/>
  </r>
  <r>
    <x v="27"/>
    <x v="6"/>
    <x v="2"/>
    <n v="415250"/>
    <n v="960814524"/>
    <n v="84324"/>
    <n v="12138.2"/>
    <x v="0"/>
    <x v="0"/>
    <n v="46"/>
    <n v="79"/>
    <n v="29"/>
    <n v="378"/>
    <x v="2"/>
    <s v="Mumbai"/>
  </r>
  <r>
    <x v="28"/>
    <x v="6"/>
    <x v="3"/>
    <n v="639771"/>
    <n v="941051604"/>
    <n v="68127"/>
    <n v="24885.9"/>
    <x v="0"/>
    <x v="0"/>
    <n v="97"/>
    <n v="79"/>
    <n v="8"/>
    <n v="406"/>
    <x v="3"/>
    <s v="Ahmedabad"/>
  </r>
  <r>
    <x v="29"/>
    <x v="6"/>
    <x v="4"/>
    <n v="365610"/>
    <n v="921999775"/>
    <n v="31107"/>
    <n v="24125.200000000001"/>
    <x v="0"/>
    <x v="0"/>
    <n v="94"/>
    <n v="42"/>
    <n v="43"/>
    <n v="296"/>
    <x v="4"/>
    <s v="Thiruvananthapuram"/>
  </r>
  <r>
    <x v="30"/>
    <x v="6"/>
    <x v="0"/>
    <n v="248441"/>
    <n v="908480897"/>
    <n v="11916"/>
    <n v="14886.7"/>
    <x v="0"/>
    <x v="0"/>
    <n v="57"/>
    <n v="81"/>
    <n v="6"/>
    <n v="374"/>
    <x v="0"/>
    <s v="Hyderbad"/>
  </r>
  <r>
    <x v="31"/>
    <x v="7"/>
    <x v="1"/>
    <n v="265676"/>
    <n v="983299608"/>
    <n v="41038"/>
    <n v="22158.799999999999"/>
    <x v="1"/>
    <x v="1"/>
    <n v="86"/>
    <n v="139"/>
    <n v="7"/>
    <n v="624"/>
    <x v="1"/>
    <s v="Bengaluru"/>
  </r>
  <r>
    <x v="32"/>
    <x v="7"/>
    <x v="2"/>
    <n v="415250"/>
    <n v="960814524"/>
    <n v="99086"/>
    <n v="14157.5"/>
    <x v="0"/>
    <x v="1"/>
    <n v="54"/>
    <n v="130"/>
    <n v="27"/>
    <n v="579"/>
    <x v="2"/>
    <s v="Mumbai"/>
  </r>
  <r>
    <x v="33"/>
    <x v="7"/>
    <x v="3"/>
    <n v="639771"/>
    <n v="941051604"/>
    <n v="90336"/>
    <n v="12652.9"/>
    <x v="0"/>
    <x v="0"/>
    <n v="48"/>
    <n v="114"/>
    <n v="43"/>
    <n v="527"/>
    <x v="3"/>
    <s v="Ahmedabad"/>
  </r>
  <r>
    <x v="34"/>
    <x v="7"/>
    <x v="4"/>
    <n v="365610"/>
    <n v="921999775"/>
    <n v="63190"/>
    <n v="22134.6"/>
    <x v="0"/>
    <x v="0"/>
    <n v="86"/>
    <n v="76"/>
    <n v="7"/>
    <n v="382"/>
    <x v="4"/>
    <s v="Thiruvananthapuram"/>
  </r>
  <r>
    <x v="35"/>
    <x v="8"/>
    <x v="0"/>
    <n v="248441"/>
    <n v="908480897"/>
    <n v="91460"/>
    <n v="22872.5"/>
    <x v="0"/>
    <x v="0"/>
    <n v="89"/>
    <n v="45"/>
    <n v="5"/>
    <n v="264"/>
    <x v="0"/>
    <s v="Hyderbad"/>
  </r>
  <r>
    <x v="36"/>
    <x v="8"/>
    <x v="1"/>
    <n v="265676"/>
    <n v="983299608"/>
    <n v="48574"/>
    <n v="12386.8"/>
    <x v="0"/>
    <x v="0"/>
    <n v="47"/>
    <n v="77"/>
    <n v="22"/>
    <n v="365"/>
    <x v="1"/>
    <s v="Bengaluru"/>
  </r>
  <r>
    <x v="37"/>
    <x v="8"/>
    <x v="2"/>
    <n v="415250"/>
    <n v="960814524"/>
    <n v="11579"/>
    <n v="23412"/>
    <x v="0"/>
    <x v="0"/>
    <n v="91"/>
    <n v="143"/>
    <n v="20"/>
    <n v="661"/>
    <x v="2"/>
    <s v="Mumbai"/>
  </r>
  <r>
    <x v="38"/>
    <x v="8"/>
    <x v="3"/>
    <n v="639771"/>
    <n v="941051604"/>
    <n v="61391"/>
    <n v="10644.6"/>
    <x v="0"/>
    <x v="0"/>
    <n v="40"/>
    <n v="100"/>
    <n v="14"/>
    <n v="436"/>
    <x v="3"/>
    <s v="Ahmedabad"/>
  </r>
  <r>
    <x v="39"/>
    <x v="9"/>
    <x v="4"/>
    <n v="365610"/>
    <n v="921999775"/>
    <n v="22378"/>
    <n v="24150.7"/>
    <x v="0"/>
    <x v="0"/>
    <n v="94"/>
    <n v="111"/>
    <n v="34"/>
    <n v="551"/>
    <x v="4"/>
    <s v="Thiruvananthapuram"/>
  </r>
  <r>
    <x v="40"/>
    <x v="9"/>
    <x v="0"/>
    <n v="248441"/>
    <n v="908480897"/>
    <n v="63836"/>
    <n v="19378.5"/>
    <x v="1"/>
    <x v="1"/>
    <n v="75"/>
    <n v="52"/>
    <n v="38"/>
    <n v="310"/>
    <x v="0"/>
    <s v="Hyderbad"/>
  </r>
  <r>
    <x v="41"/>
    <x v="9"/>
    <x v="1"/>
    <n v="265676"/>
    <n v="983299608"/>
    <n v="67934"/>
    <n v="11192.4"/>
    <x v="0"/>
    <x v="1"/>
    <n v="42"/>
    <n v="220"/>
    <n v="30"/>
    <n v="916"/>
    <x v="1"/>
    <s v="Bengaluru"/>
  </r>
  <r>
    <x v="42"/>
    <x v="9"/>
    <x v="2"/>
    <n v="415250"/>
    <n v="960814524"/>
    <n v="43993"/>
    <n v="21950.400000000001"/>
    <x v="0"/>
    <x v="0"/>
    <n v="85"/>
    <n v="239"/>
    <n v="36"/>
    <n v="1039"/>
    <x v="2"/>
    <s v="Mumbai"/>
  </r>
  <r>
    <x v="43"/>
    <x v="9"/>
    <x v="3"/>
    <n v="639771"/>
    <n v="941051604"/>
    <n v="16775"/>
    <n v="21655.200000000001"/>
    <x v="0"/>
    <x v="0"/>
    <n v="84"/>
    <n v="123"/>
    <n v="29"/>
    <n v="586"/>
    <x v="3"/>
    <s v="Ahmedabad"/>
  </r>
  <r>
    <x v="44"/>
    <x v="10"/>
    <x v="4"/>
    <n v="365610"/>
    <n v="921999775"/>
    <n v="26618"/>
    <n v="18178.900000000001"/>
    <x v="0"/>
    <x v="0"/>
    <n v="70"/>
    <n v="190"/>
    <n v="9"/>
    <n v="809"/>
    <x v="4"/>
    <s v="Thiruvananthapuram"/>
  </r>
  <r>
    <x v="45"/>
    <x v="10"/>
    <x v="0"/>
    <n v="248441"/>
    <n v="908480897"/>
    <n v="89825"/>
    <n v="13910.9"/>
    <x v="0"/>
    <x v="0"/>
    <n v="53"/>
    <n v="143"/>
    <n v="12"/>
    <n v="612"/>
    <x v="0"/>
    <s v="Hyderbad"/>
  </r>
  <r>
    <x v="46"/>
    <x v="10"/>
    <x v="1"/>
    <n v="265676"/>
    <n v="983299608"/>
    <n v="58105"/>
    <n v="11914.4"/>
    <x v="0"/>
    <x v="0"/>
    <n v="45"/>
    <n v="149"/>
    <n v="22"/>
    <n v="639"/>
    <x v="1"/>
    <s v="Bengaluru"/>
  </r>
  <r>
    <x v="47"/>
    <x v="10"/>
    <x v="2"/>
    <n v="415250"/>
    <n v="960814524"/>
    <n v="61433"/>
    <n v="14682.9"/>
    <x v="0"/>
    <x v="0"/>
    <n v="56"/>
    <n v="196"/>
    <n v="28"/>
    <n v="835"/>
    <x v="2"/>
    <s v="Mumbai"/>
  </r>
  <r>
    <x v="48"/>
    <x v="11"/>
    <x v="3"/>
    <n v="639771"/>
    <n v="941051604"/>
    <n v="68457"/>
    <n v="14917"/>
    <x v="0"/>
    <x v="0"/>
    <n v="57"/>
    <n v="160"/>
    <n v="6"/>
    <n v="677"/>
    <x v="3"/>
    <s v="Ahmedabad"/>
  </r>
  <r>
    <x v="49"/>
    <x v="11"/>
    <x v="4"/>
    <n v="365610"/>
    <n v="921999775"/>
    <n v="57509"/>
    <n v="21884.9"/>
    <x v="1"/>
    <x v="1"/>
    <n v="85"/>
    <n v="69"/>
    <n v="34"/>
    <n v="384"/>
    <x v="4"/>
    <s v="Thiruvananthapuram"/>
  </r>
  <r>
    <x v="50"/>
    <x v="11"/>
    <x v="0"/>
    <n v="248441"/>
    <n v="908480897"/>
    <n v="73265"/>
    <n v="21435"/>
    <x v="0"/>
    <x v="1"/>
    <n v="83"/>
    <n v="206"/>
    <n v="11"/>
    <n v="883"/>
    <x v="0"/>
    <s v="Hyderbad"/>
  </r>
  <r>
    <x v="51"/>
    <x v="11"/>
    <x v="1"/>
    <n v="265676"/>
    <n v="983299608"/>
    <n v="61102"/>
    <n v="14911.8"/>
    <x v="0"/>
    <x v="0"/>
    <n v="57"/>
    <n v="138"/>
    <n v="38"/>
    <n v="625"/>
    <x v="1"/>
    <s v="Bengaluru"/>
  </r>
  <r>
    <x v="52"/>
    <x v="11"/>
    <x v="2"/>
    <n v="415250"/>
    <n v="960814524"/>
    <n v="32660"/>
    <n v="23443.1"/>
    <x v="0"/>
    <x v="0"/>
    <n v="91"/>
    <n v="222"/>
    <n v="29"/>
    <n v="972"/>
    <x v="2"/>
    <s v="Mumbai"/>
  </r>
  <r>
    <x v="53"/>
    <x v="0"/>
    <x v="3"/>
    <n v="639771"/>
    <n v="941051604"/>
    <n v="13252"/>
    <n v="18197.099999999999"/>
    <x v="0"/>
    <x v="0"/>
    <n v="70"/>
    <n v="232"/>
    <n v="33"/>
    <n v="991"/>
    <x v="3"/>
    <s v="Ahmedabad"/>
  </r>
  <r>
    <x v="54"/>
    <x v="0"/>
    <x v="4"/>
    <n v="365610"/>
    <n v="921999775"/>
    <n v="67560"/>
    <n v="20378.3"/>
    <x v="0"/>
    <x v="0"/>
    <n v="79"/>
    <n v="52"/>
    <n v="34"/>
    <n v="312"/>
    <x v="4"/>
    <s v="Thiruvananthapuram"/>
  </r>
  <r>
    <x v="55"/>
    <x v="0"/>
    <x v="0"/>
    <n v="248441"/>
    <n v="908480897"/>
    <n v="40808"/>
    <n v="22655.599999999999"/>
    <x v="0"/>
    <x v="0"/>
    <n v="88"/>
    <n v="120"/>
    <n v="47"/>
    <n v="594"/>
    <x v="0"/>
    <s v="Hyderbad"/>
  </r>
  <r>
    <x v="56"/>
    <x v="0"/>
    <x v="1"/>
    <n v="265676"/>
    <n v="983299608"/>
    <n v="92078"/>
    <n v="24438.5"/>
    <x v="0"/>
    <x v="0"/>
    <n v="95"/>
    <n v="210"/>
    <n v="29"/>
    <n v="930"/>
    <x v="1"/>
    <s v="Bengaluru"/>
  </r>
  <r>
    <x v="57"/>
    <x v="1"/>
    <x v="2"/>
    <n v="415250"/>
    <n v="960814524"/>
    <n v="41214"/>
    <n v="22691.7"/>
    <x v="0"/>
    <x v="0"/>
    <n v="88"/>
    <n v="214"/>
    <n v="46"/>
    <n v="955"/>
    <x v="2"/>
    <s v="Mumbai"/>
  </r>
  <r>
    <x v="58"/>
    <x v="1"/>
    <x v="3"/>
    <n v="639771"/>
    <n v="941051604"/>
    <n v="83132"/>
    <n v="23156.6"/>
    <x v="1"/>
    <x v="1"/>
    <n v="90"/>
    <n v="124"/>
    <n v="40"/>
    <n v="606"/>
    <x v="3"/>
    <s v="Ahmedabad"/>
  </r>
  <r>
    <x v="59"/>
    <x v="1"/>
    <x v="4"/>
    <n v="365610"/>
    <n v="921999775"/>
    <n v="80112"/>
    <n v="24126.9"/>
    <x v="0"/>
    <x v="1"/>
    <n v="94"/>
    <n v="45"/>
    <n v="49"/>
    <n v="313"/>
    <x v="4"/>
    <s v="Thiruvananthapuram"/>
  </r>
  <r>
    <x v="0"/>
    <x v="0"/>
    <x v="0"/>
    <n v="248441"/>
    <n v="908480897"/>
    <n v="22797"/>
    <n v="20414.099999999999"/>
    <x v="0"/>
    <x v="0"/>
    <n v="79"/>
    <n v="147"/>
    <n v="30"/>
    <n v="670"/>
    <x v="0"/>
    <s v="Hyderbad"/>
  </r>
  <r>
    <x v="1"/>
    <x v="0"/>
    <x v="1"/>
    <n v="265676"/>
    <n v="983299608"/>
    <n v="11874"/>
    <n v="15188.2"/>
    <x v="0"/>
    <x v="0"/>
    <n v="58"/>
    <n v="208"/>
    <n v="33"/>
    <n v="890"/>
    <x v="1"/>
    <s v="Bengaluru"/>
  </r>
  <r>
    <x v="2"/>
    <x v="0"/>
    <x v="2"/>
    <n v="415250"/>
    <n v="960814524"/>
    <n v="35647"/>
    <n v="20906.3"/>
    <x v="0"/>
    <x v="0"/>
    <n v="81"/>
    <n v="127"/>
    <n v="26"/>
    <n v="594"/>
    <x v="2"/>
    <s v="Mumbai"/>
  </r>
  <r>
    <x v="3"/>
    <x v="0"/>
    <x v="3"/>
    <n v="639771"/>
    <n v="941051604"/>
    <n v="92902"/>
    <n v="12915.4"/>
    <x v="0"/>
    <x v="0"/>
    <n v="49"/>
    <n v="154"/>
    <n v="12"/>
    <n v="653"/>
    <x v="3"/>
    <s v="Ahmedabad"/>
  </r>
  <r>
    <x v="4"/>
    <x v="0"/>
    <x v="4"/>
    <n v="365610"/>
    <n v="921999775"/>
    <n v="86639"/>
    <n v="17622.099999999999"/>
    <x v="1"/>
    <x v="1"/>
    <n v="68"/>
    <n v="38"/>
    <n v="25"/>
    <n v="239"/>
    <x v="4"/>
    <s v="Thiruvananthapuram"/>
  </r>
  <r>
    <x v="5"/>
    <x v="1"/>
    <x v="0"/>
    <n v="248441"/>
    <n v="908480897"/>
    <n v="37471"/>
    <n v="14378.3"/>
    <x v="1"/>
    <x v="1"/>
    <n v="55"/>
    <n v="51"/>
    <n v="38"/>
    <n v="288"/>
    <x v="0"/>
    <s v="Hyderbad"/>
  </r>
  <r>
    <x v="6"/>
    <x v="1"/>
    <x v="1"/>
    <n v="265676"/>
    <n v="983299608"/>
    <n v="72048"/>
    <n v="22417.200000000001"/>
    <x v="0"/>
    <x v="0"/>
    <n v="87"/>
    <n v="160"/>
    <n v="10"/>
    <n v="709"/>
    <x v="1"/>
    <s v="Bengaluru"/>
  </r>
  <r>
    <x v="7"/>
    <x v="1"/>
    <x v="2"/>
    <n v="415250"/>
    <n v="960814524"/>
    <n v="36428"/>
    <n v="13879.1"/>
    <x v="0"/>
    <x v="0"/>
    <n v="53"/>
    <n v="60"/>
    <n v="13"/>
    <n v="294"/>
    <x v="2"/>
    <s v="Mumbai"/>
  </r>
  <r>
    <x v="8"/>
    <x v="1"/>
    <x v="3"/>
    <n v="639771"/>
    <n v="941051604"/>
    <n v="50245"/>
    <n v="25188.9"/>
    <x v="0"/>
    <x v="0"/>
    <n v="98"/>
    <n v="216"/>
    <n v="11"/>
    <n v="937"/>
    <x v="3"/>
    <s v="Ahmedabad"/>
  </r>
  <r>
    <x v="9"/>
    <x v="2"/>
    <x v="4"/>
    <n v="365610"/>
    <n v="921999775"/>
    <n v="64889"/>
    <n v="10668.6"/>
    <x v="0"/>
    <x v="0"/>
    <n v="40"/>
    <n v="159"/>
    <n v="25"/>
    <n v="676"/>
    <x v="4"/>
    <s v="Thiruvananthapuram"/>
  </r>
  <r>
    <x v="10"/>
    <x v="2"/>
    <x v="0"/>
    <n v="248441"/>
    <n v="908480897"/>
    <n v="75396"/>
    <n v="21114.6"/>
    <x v="0"/>
    <x v="0"/>
    <n v="82"/>
    <n v="21"/>
    <n v="18"/>
    <n v="178"/>
    <x v="0"/>
    <s v="Hyderbad"/>
  </r>
  <r>
    <x v="11"/>
    <x v="2"/>
    <x v="1"/>
    <n v="265676"/>
    <n v="983299608"/>
    <n v="87623"/>
    <n v="18623.400000000001"/>
    <x v="0"/>
    <x v="0"/>
    <n v="72"/>
    <n v="37"/>
    <n v="41"/>
    <n v="256"/>
    <x v="1"/>
    <s v="Bengaluru"/>
  </r>
  <r>
    <x v="12"/>
    <x v="2"/>
    <x v="2"/>
    <n v="415250"/>
    <n v="960814524"/>
    <n v="65008"/>
    <n v="19144.2"/>
    <x v="0"/>
    <x v="0"/>
    <n v="74"/>
    <n v="91"/>
    <n v="45"/>
    <n v="466"/>
    <x v="2"/>
    <s v="Mumbai"/>
  </r>
  <r>
    <x v="13"/>
    <x v="3"/>
    <x v="3"/>
    <n v="639771"/>
    <n v="941051604"/>
    <n v="24688"/>
    <n v="20125.5"/>
    <x v="1"/>
    <x v="1"/>
    <n v="78"/>
    <n v="49"/>
    <n v="18"/>
    <n v="283"/>
    <x v="3"/>
    <s v="Ahmedabad"/>
  </r>
  <r>
    <x v="14"/>
    <x v="3"/>
    <x v="4"/>
    <n v="365610"/>
    <n v="921999775"/>
    <n v="80083"/>
    <n v="22922.2"/>
    <x v="1"/>
    <x v="1"/>
    <n v="89"/>
    <n v="172"/>
    <n v="12"/>
    <n v="761"/>
    <x v="4"/>
    <s v="Thiruvananthapuram"/>
  </r>
  <r>
    <x v="15"/>
    <x v="3"/>
    <x v="0"/>
    <n v="248441"/>
    <n v="908480897"/>
    <n v="78792"/>
    <n v="19637.5"/>
    <x v="0"/>
    <x v="0"/>
    <n v="76"/>
    <n v="83"/>
    <n v="7"/>
    <n v="401"/>
    <x v="0"/>
    <s v="Hyderbad"/>
  </r>
  <r>
    <x v="16"/>
    <x v="3"/>
    <x v="1"/>
    <n v="265676"/>
    <n v="983299608"/>
    <n v="75230"/>
    <n v="12192.4"/>
    <x v="0"/>
    <x v="0"/>
    <n v="46"/>
    <n v="217"/>
    <n v="43"/>
    <n v="920"/>
    <x v="1"/>
    <s v="Bengaluru"/>
  </r>
  <r>
    <x v="17"/>
    <x v="3"/>
    <x v="2"/>
    <n v="415250"/>
    <n v="960814524"/>
    <n v="54298"/>
    <n v="17397.400000000001"/>
    <x v="0"/>
    <x v="0"/>
    <n v="67"/>
    <n v="101"/>
    <n v="38"/>
    <n v="491"/>
    <x v="2"/>
    <s v="Mumbai"/>
  </r>
  <r>
    <x v="18"/>
    <x v="4"/>
    <x v="3"/>
    <n v="639771"/>
    <n v="941051604"/>
    <n v="81213"/>
    <n v="24425.1"/>
    <x v="0"/>
    <x v="0"/>
    <n v="95"/>
    <n v="179"/>
    <n v="14"/>
    <n v="796"/>
    <x v="3"/>
    <s v="Ahmedabad"/>
  </r>
  <r>
    <x v="19"/>
    <x v="4"/>
    <x v="4"/>
    <n v="365610"/>
    <n v="921999775"/>
    <n v="60076"/>
    <n v="17690.400000000001"/>
    <x v="0"/>
    <x v="0"/>
    <n v="68"/>
    <n v="216"/>
    <n v="26"/>
    <n v="922"/>
    <x v="4"/>
    <s v="Thiruvananthapuram"/>
  </r>
  <r>
    <x v="20"/>
    <x v="4"/>
    <x v="0"/>
    <n v="248441"/>
    <n v="908480897"/>
    <n v="49379"/>
    <n v="25148.5"/>
    <x v="0"/>
    <x v="0"/>
    <n v="98"/>
    <n v="112"/>
    <n v="8"/>
    <n v="533"/>
    <x v="0"/>
    <s v="Hyderbad"/>
  </r>
  <r>
    <x v="21"/>
    <x v="4"/>
    <x v="1"/>
    <n v="265676"/>
    <n v="983299608"/>
    <n v="83319"/>
    <n v="22686.799999999999"/>
    <x v="0"/>
    <x v="0"/>
    <n v="88"/>
    <n v="209"/>
    <n v="17"/>
    <n v="906"/>
    <x v="1"/>
    <s v="Bengaluru"/>
  </r>
  <r>
    <x v="22"/>
    <x v="5"/>
    <x v="2"/>
    <n v="415250"/>
    <n v="960814524"/>
    <n v="48308"/>
    <n v="15949.6"/>
    <x v="1"/>
    <x v="1"/>
    <n v="61"/>
    <n v="240"/>
    <n v="27"/>
    <n v="1007"/>
    <x v="2"/>
    <s v="Mumbai"/>
  </r>
  <r>
    <x v="23"/>
    <x v="5"/>
    <x v="3"/>
    <n v="639771"/>
    <n v="941051604"/>
    <n v="87281"/>
    <n v="21898.1"/>
    <x v="1"/>
    <x v="1"/>
    <n v="85"/>
    <n v="103"/>
    <n v="35"/>
    <n v="516"/>
    <x v="3"/>
    <s v="Ahmedabad"/>
  </r>
  <r>
    <x v="24"/>
    <x v="5"/>
    <x v="4"/>
    <n v="365610"/>
    <n v="921999775"/>
    <n v="96167"/>
    <n v="14401.5"/>
    <x v="0"/>
    <x v="0"/>
    <n v="55"/>
    <n v="113"/>
    <n v="31"/>
    <n v="520"/>
    <x v="4"/>
    <s v="Thiruvananthapuram"/>
  </r>
  <r>
    <x v="25"/>
    <x v="5"/>
    <x v="0"/>
    <n v="248441"/>
    <n v="908480897"/>
    <n v="36171"/>
    <n v="20426.400000000001"/>
    <x v="0"/>
    <x v="0"/>
    <n v="79"/>
    <n v="181"/>
    <n v="20"/>
    <n v="793"/>
    <x v="0"/>
    <s v="Hyderbad"/>
  </r>
  <r>
    <x v="26"/>
    <x v="6"/>
    <x v="1"/>
    <n v="265676"/>
    <n v="983299608"/>
    <n v="78961"/>
    <n v="21681"/>
    <x v="0"/>
    <x v="0"/>
    <n v="84"/>
    <n v="194"/>
    <n v="16"/>
    <n v="844"/>
    <x v="1"/>
    <s v="Bengaluru"/>
  </r>
  <r>
    <x v="27"/>
    <x v="6"/>
    <x v="2"/>
    <n v="415250"/>
    <n v="960814524"/>
    <n v="61546"/>
    <n v="19958.099999999999"/>
    <x v="0"/>
    <x v="0"/>
    <n v="77"/>
    <n v="257"/>
    <n v="43"/>
    <n v="1108"/>
    <x v="2"/>
    <s v="Mumbai"/>
  </r>
  <r>
    <x v="28"/>
    <x v="6"/>
    <x v="3"/>
    <n v="639771"/>
    <n v="941051604"/>
    <n v="37265"/>
    <n v="24869.200000000001"/>
    <x v="0"/>
    <x v="0"/>
    <n v="97"/>
    <n v="26"/>
    <n v="42"/>
    <n v="239"/>
    <x v="3"/>
    <s v="Ahmedabad"/>
  </r>
  <r>
    <x v="29"/>
    <x v="6"/>
    <x v="4"/>
    <n v="365610"/>
    <n v="921999775"/>
    <n v="55642"/>
    <n v="12664.3"/>
    <x v="0"/>
    <x v="0"/>
    <n v="48"/>
    <n v="152"/>
    <n v="12"/>
    <n v="641"/>
    <x v="4"/>
    <s v="Thiruvananthapuram"/>
  </r>
  <r>
    <x v="30"/>
    <x v="6"/>
    <x v="0"/>
    <n v="248441"/>
    <n v="908480897"/>
    <n v="37502"/>
    <n v="16138.2"/>
    <x v="0"/>
    <x v="0"/>
    <n v="62"/>
    <n v="77"/>
    <n v="36"/>
    <n v="394"/>
    <x v="0"/>
    <s v="Hyderbad"/>
  </r>
  <r>
    <x v="31"/>
    <x v="7"/>
    <x v="1"/>
    <n v="265676"/>
    <n v="983299608"/>
    <n v="77403"/>
    <n v="13148.5"/>
    <x v="1"/>
    <x v="1"/>
    <n v="50"/>
    <n v="108"/>
    <n v="20"/>
    <n v="485"/>
    <x v="1"/>
    <s v="Bengaluru"/>
  </r>
  <r>
    <x v="32"/>
    <x v="7"/>
    <x v="2"/>
    <n v="415250"/>
    <n v="960814524"/>
    <n v="60086"/>
    <n v="21453.3"/>
    <x v="1"/>
    <x v="1"/>
    <n v="83"/>
    <n v="245"/>
    <n v="44"/>
    <n v="1066"/>
    <x v="2"/>
    <s v="Mumbai"/>
  </r>
  <r>
    <x v="33"/>
    <x v="7"/>
    <x v="3"/>
    <n v="639771"/>
    <n v="941051604"/>
    <n v="80717"/>
    <n v="20908.2"/>
    <x v="0"/>
    <x v="0"/>
    <n v="81"/>
    <n v="127"/>
    <n v="47"/>
    <n v="613"/>
    <x v="3"/>
    <s v="Ahmedabad"/>
  </r>
  <r>
    <x v="34"/>
    <x v="7"/>
    <x v="4"/>
    <n v="365610"/>
    <n v="921999775"/>
    <n v="43478"/>
    <n v="25124.9"/>
    <x v="0"/>
    <x v="0"/>
    <n v="98"/>
    <n v="47"/>
    <n v="18"/>
    <n v="297"/>
    <x v="4"/>
    <s v="Thiruvananthapuram"/>
  </r>
  <r>
    <x v="35"/>
    <x v="8"/>
    <x v="0"/>
    <n v="248441"/>
    <n v="908480897"/>
    <n v="97735"/>
    <n v="15918.2"/>
    <x v="0"/>
    <x v="0"/>
    <n v="61"/>
    <n v="153"/>
    <n v="47"/>
    <n v="693"/>
    <x v="0"/>
    <s v="Hyderbad"/>
  </r>
  <r>
    <x v="36"/>
    <x v="8"/>
    <x v="1"/>
    <n v="265676"/>
    <n v="983299608"/>
    <n v="77623"/>
    <n v="20637.7"/>
    <x v="0"/>
    <x v="0"/>
    <n v="80"/>
    <n v="77"/>
    <n v="31"/>
    <n v="407"/>
    <x v="1"/>
    <s v="Bengaluru"/>
  </r>
  <r>
    <x v="37"/>
    <x v="8"/>
    <x v="2"/>
    <n v="415250"/>
    <n v="960814524"/>
    <n v="34465"/>
    <n v="24638"/>
    <x v="0"/>
    <x v="0"/>
    <n v="96"/>
    <n v="78"/>
    <n v="32"/>
    <n v="426"/>
    <x v="2"/>
    <s v="Mumbai"/>
  </r>
  <r>
    <x v="38"/>
    <x v="8"/>
    <x v="3"/>
    <n v="639771"/>
    <n v="941051604"/>
    <n v="61184"/>
    <n v="19446.900000000001"/>
    <x v="0"/>
    <x v="0"/>
    <n v="75"/>
    <n v="231"/>
    <n v="35"/>
    <n v="994"/>
    <x v="3"/>
    <s v="Ahmedabad"/>
  </r>
  <r>
    <x v="39"/>
    <x v="9"/>
    <x v="4"/>
    <n v="365610"/>
    <n v="921999775"/>
    <n v="62791"/>
    <n v="13933.8"/>
    <x v="0"/>
    <x v="0"/>
    <n v="53"/>
    <n v="195"/>
    <n v="39"/>
    <n v="841"/>
    <x v="4"/>
    <s v="Thiruvananthapuram"/>
  </r>
  <r>
    <x v="40"/>
    <x v="9"/>
    <x v="0"/>
    <n v="248441"/>
    <n v="908480897"/>
    <n v="23419"/>
    <n v="17202.5"/>
    <x v="1"/>
    <x v="1"/>
    <n v="66"/>
    <n v="242"/>
    <n v="47"/>
    <n v="1041"/>
    <x v="0"/>
    <s v="Hyderbad"/>
  </r>
  <r>
    <x v="41"/>
    <x v="9"/>
    <x v="1"/>
    <n v="265676"/>
    <n v="983299608"/>
    <n v="17543"/>
    <n v="13925.1"/>
    <x v="1"/>
    <x v="1"/>
    <n v="53"/>
    <n v="174"/>
    <n v="34"/>
    <n v="754"/>
    <x v="1"/>
    <s v="Bengaluru"/>
  </r>
  <r>
    <x v="42"/>
    <x v="9"/>
    <x v="2"/>
    <n v="415250"/>
    <n v="960814524"/>
    <n v="47059"/>
    <n v="14880.1"/>
    <x v="0"/>
    <x v="0"/>
    <n v="57"/>
    <n v="59"/>
    <n v="25"/>
    <n v="308"/>
    <x v="2"/>
    <s v="Mumbai"/>
  </r>
  <r>
    <x v="43"/>
    <x v="9"/>
    <x v="3"/>
    <n v="639771"/>
    <n v="941051604"/>
    <n v="24049"/>
    <n v="25163.9"/>
    <x v="0"/>
    <x v="0"/>
    <n v="98"/>
    <n v="147"/>
    <n v="25"/>
    <n v="687"/>
    <x v="3"/>
    <s v="Ahmedabad"/>
  </r>
  <r>
    <x v="44"/>
    <x v="10"/>
    <x v="4"/>
    <n v="365610"/>
    <n v="921999775"/>
    <n v="65555"/>
    <n v="24957.200000000001"/>
    <x v="0"/>
    <x v="0"/>
    <n v="97"/>
    <n v="257"/>
    <n v="35"/>
    <n v="1119"/>
    <x v="4"/>
    <s v="Thiruvananthapuram"/>
  </r>
  <r>
    <x v="45"/>
    <x v="10"/>
    <x v="0"/>
    <n v="248441"/>
    <n v="908480897"/>
    <n v="54295"/>
    <n v="11139.4"/>
    <x v="0"/>
    <x v="0"/>
    <n v="42"/>
    <n v="88"/>
    <n v="6"/>
    <n v="386"/>
    <x v="0"/>
    <s v="Hyderbad"/>
  </r>
  <r>
    <x v="46"/>
    <x v="10"/>
    <x v="1"/>
    <n v="265676"/>
    <n v="983299608"/>
    <n v="77094"/>
    <n v="19670.900000000001"/>
    <x v="0"/>
    <x v="0"/>
    <n v="76"/>
    <n v="167"/>
    <n v="21"/>
    <n v="735"/>
    <x v="1"/>
    <s v="Bengaluru"/>
  </r>
  <r>
    <x v="47"/>
    <x v="10"/>
    <x v="2"/>
    <n v="415250"/>
    <n v="960814524"/>
    <n v="61237"/>
    <n v="22376.9"/>
    <x v="0"/>
    <x v="0"/>
    <n v="87"/>
    <n v="49"/>
    <n v="31"/>
    <n v="306"/>
    <x v="2"/>
    <s v="Mumbai"/>
  </r>
  <r>
    <x v="48"/>
    <x v="11"/>
    <x v="3"/>
    <n v="639771"/>
    <n v="941051604"/>
    <n v="43090"/>
    <n v="21888.799999999999"/>
    <x v="0"/>
    <x v="0"/>
    <n v="85"/>
    <n v="79"/>
    <n v="37"/>
    <n v="423"/>
    <x v="3"/>
    <s v="Ahmedabad"/>
  </r>
  <r>
    <x v="49"/>
    <x v="11"/>
    <x v="4"/>
    <n v="365610"/>
    <n v="921999775"/>
    <n v="43342"/>
    <n v="15364"/>
    <x v="1"/>
    <x v="1"/>
    <n v="59"/>
    <n v="22"/>
    <n v="7"/>
    <n v="149"/>
    <x v="4"/>
    <s v="Thiruvananthapuram"/>
  </r>
  <r>
    <x v="50"/>
    <x v="11"/>
    <x v="0"/>
    <n v="248441"/>
    <n v="908480897"/>
    <n v="46115"/>
    <n v="13912.6"/>
    <x v="1"/>
    <x v="1"/>
    <n v="53"/>
    <n v="145"/>
    <n v="21"/>
    <n v="629"/>
    <x v="0"/>
    <s v="Hyderbad"/>
  </r>
  <r>
    <x v="51"/>
    <x v="11"/>
    <x v="1"/>
    <n v="265676"/>
    <n v="983299608"/>
    <n v="43691"/>
    <n v="14165.4"/>
    <x v="0"/>
    <x v="0"/>
    <n v="54"/>
    <n v="156"/>
    <n v="8"/>
    <n v="658"/>
    <x v="1"/>
    <s v="Bengaluru"/>
  </r>
  <r>
    <x v="52"/>
    <x v="11"/>
    <x v="2"/>
    <n v="415250"/>
    <n v="960814524"/>
    <n v="65035"/>
    <n v="23890"/>
    <x v="0"/>
    <x v="0"/>
    <n v="93"/>
    <n v="81"/>
    <n v="42"/>
    <n v="443"/>
    <x v="2"/>
    <s v="Mumbai"/>
  </r>
  <r>
    <x v="53"/>
    <x v="0"/>
    <x v="3"/>
    <n v="639771"/>
    <n v="941051604"/>
    <n v="85648"/>
    <n v="12942.5"/>
    <x v="0"/>
    <x v="0"/>
    <n v="49"/>
    <n v="220"/>
    <n v="31"/>
    <n v="924"/>
    <x v="3"/>
    <s v="Ahmedabad"/>
  </r>
  <r>
    <x v="54"/>
    <x v="0"/>
    <x v="4"/>
    <n v="365610"/>
    <n v="921999775"/>
    <n v="13371"/>
    <n v="23121.200000000001"/>
    <x v="0"/>
    <x v="0"/>
    <n v="90"/>
    <n v="40"/>
    <n v="11"/>
    <n v="252"/>
    <x v="4"/>
    <s v="Thiruvananthapuram"/>
  </r>
  <r>
    <x v="55"/>
    <x v="0"/>
    <x v="0"/>
    <n v="248441"/>
    <n v="908480897"/>
    <n v="97069"/>
    <n v="13378.2"/>
    <x v="0"/>
    <x v="0"/>
    <n v="51"/>
    <n v="54"/>
    <n v="24"/>
    <n v="283"/>
    <x v="0"/>
    <s v="Hyderbad"/>
  </r>
  <r>
    <x v="56"/>
    <x v="0"/>
    <x v="1"/>
    <n v="265676"/>
    <n v="983299608"/>
    <n v="51833"/>
    <n v="10702.4"/>
    <x v="0"/>
    <x v="0"/>
    <n v="40"/>
    <n v="245"/>
    <n v="36"/>
    <n v="1014"/>
    <x v="1"/>
    <s v="Bengaluru"/>
  </r>
  <r>
    <x v="57"/>
    <x v="1"/>
    <x v="2"/>
    <n v="415250"/>
    <n v="960814524"/>
    <n v="67777"/>
    <n v="14386.3"/>
    <x v="0"/>
    <x v="0"/>
    <n v="55"/>
    <n v="78"/>
    <n v="16"/>
    <n v="368"/>
    <x v="2"/>
    <s v="Mumbai"/>
  </r>
  <r>
    <x v="58"/>
    <x v="1"/>
    <x v="3"/>
    <n v="639771"/>
    <n v="941051604"/>
    <n v="86788"/>
    <n v="12187.8"/>
    <x v="1"/>
    <x v="1"/>
    <n v="46"/>
    <n v="207"/>
    <n v="33"/>
    <n v="874"/>
    <x v="3"/>
    <s v="Ahmedabad"/>
  </r>
  <r>
    <x v="59"/>
    <x v="1"/>
    <x v="4"/>
    <n v="365610"/>
    <n v="921999775"/>
    <n v="90230"/>
    <n v="14676.5"/>
    <x v="1"/>
    <x v="1"/>
    <n v="56"/>
    <n v="178"/>
    <n v="31"/>
    <n v="771"/>
    <x v="4"/>
    <s v="Thiruvananthapuram"/>
  </r>
  <r>
    <x v="0"/>
    <x v="0"/>
    <x v="0"/>
    <n v="248441"/>
    <n v="908480897"/>
    <n v="59563"/>
    <n v="18622.7"/>
    <x v="0"/>
    <x v="0"/>
    <n v="72"/>
    <n v="38"/>
    <n v="32"/>
    <n v="249"/>
    <x v="0"/>
    <s v="Hyderbad"/>
  </r>
  <r>
    <x v="1"/>
    <x v="0"/>
    <x v="1"/>
    <n v="265676"/>
    <n v="983299608"/>
    <n v="23885"/>
    <n v="12429.3"/>
    <x v="0"/>
    <x v="0"/>
    <n v="47"/>
    <n v="181"/>
    <n v="48"/>
    <n v="790"/>
    <x v="1"/>
    <s v="Bengaluru"/>
  </r>
  <r>
    <x v="2"/>
    <x v="0"/>
    <x v="2"/>
    <n v="415250"/>
    <n v="960814524"/>
    <n v="87152"/>
    <n v="15656.1"/>
    <x v="0"/>
    <x v="0"/>
    <n v="60"/>
    <n v="124"/>
    <n v="36"/>
    <n v="571"/>
    <x v="2"/>
    <s v="Mumbai"/>
  </r>
  <r>
    <x v="3"/>
    <x v="0"/>
    <x v="3"/>
    <n v="639771"/>
    <n v="941051604"/>
    <n v="85564"/>
    <n v="24366.3"/>
    <x v="0"/>
    <x v="0"/>
    <n v="95"/>
    <n v="26"/>
    <n v="14"/>
    <n v="208"/>
    <x v="3"/>
    <s v="Ahmedabad"/>
  </r>
  <r>
    <x v="4"/>
    <x v="0"/>
    <x v="4"/>
    <n v="365610"/>
    <n v="921999775"/>
    <n v="69351"/>
    <n v="24415.599999999999"/>
    <x v="1"/>
    <x v="1"/>
    <n v="95"/>
    <n v="152"/>
    <n v="23"/>
    <n v="701"/>
    <x v="4"/>
    <s v="Thiruvananthapuram"/>
  </r>
  <r>
    <x v="5"/>
    <x v="1"/>
    <x v="0"/>
    <n v="248441"/>
    <n v="908480897"/>
    <n v="52803"/>
    <n v="24200.400000000001"/>
    <x v="0"/>
    <x v="1"/>
    <n v="94"/>
    <n v="236"/>
    <n v="48"/>
    <n v="1048"/>
    <x v="0"/>
    <s v="Hyderbad"/>
  </r>
  <r>
    <x v="6"/>
    <x v="1"/>
    <x v="1"/>
    <n v="265676"/>
    <n v="983299608"/>
    <n v="44384"/>
    <n v="11381.6"/>
    <x v="0"/>
    <x v="0"/>
    <n v="43"/>
    <n v="64"/>
    <n v="22"/>
    <n v="309"/>
    <x v="1"/>
    <s v="Bengaluru"/>
  </r>
  <r>
    <x v="7"/>
    <x v="1"/>
    <x v="2"/>
    <n v="415250"/>
    <n v="960814524"/>
    <n v="55067"/>
    <n v="24671.599999999999"/>
    <x v="0"/>
    <x v="0"/>
    <n v="96"/>
    <n v="167"/>
    <n v="28"/>
    <n v="762"/>
    <x v="2"/>
    <s v="Mumbai"/>
  </r>
  <r>
    <x v="8"/>
    <x v="1"/>
    <x v="3"/>
    <n v="639771"/>
    <n v="941051604"/>
    <n v="42590"/>
    <n v="16418.599999999999"/>
    <x v="0"/>
    <x v="0"/>
    <n v="63"/>
    <n v="157"/>
    <n v="34"/>
    <n v="699"/>
    <x v="3"/>
    <s v="Ahmedabad"/>
  </r>
  <r>
    <x v="9"/>
    <x v="2"/>
    <x v="4"/>
    <n v="365610"/>
    <n v="921999775"/>
    <n v="43460"/>
    <n v="21901.599999999999"/>
    <x v="0"/>
    <x v="0"/>
    <n v="85"/>
    <n v="115"/>
    <n v="27"/>
    <n v="551"/>
    <x v="4"/>
    <s v="Thiruvananthapuram"/>
  </r>
  <r>
    <x v="10"/>
    <x v="2"/>
    <x v="0"/>
    <n v="248441"/>
    <n v="908480897"/>
    <n v="84585"/>
    <n v="12415"/>
    <x v="0"/>
    <x v="0"/>
    <n v="47"/>
    <n v="145"/>
    <n v="45"/>
    <n v="647"/>
    <x v="0"/>
    <s v="Hyderbad"/>
  </r>
  <r>
    <x v="11"/>
    <x v="2"/>
    <x v="1"/>
    <n v="265676"/>
    <n v="983299608"/>
    <n v="21596"/>
    <n v="21433.4"/>
    <x v="0"/>
    <x v="0"/>
    <n v="83"/>
    <n v="199"/>
    <n v="21"/>
    <n v="867"/>
    <x v="1"/>
    <s v="Bengaluru"/>
  </r>
  <r>
    <x v="12"/>
    <x v="2"/>
    <x v="2"/>
    <n v="415250"/>
    <n v="960814524"/>
    <n v="53161"/>
    <n v="10893.2"/>
    <x v="0"/>
    <x v="0"/>
    <n v="41"/>
    <n v="97"/>
    <n v="9"/>
    <n v="423"/>
    <x v="2"/>
    <s v="Mumbai"/>
  </r>
  <r>
    <x v="13"/>
    <x v="3"/>
    <x v="3"/>
    <n v="639771"/>
    <n v="941051604"/>
    <n v="25911"/>
    <n v="21158.5"/>
    <x v="1"/>
    <x v="1"/>
    <n v="82"/>
    <n v="138"/>
    <n v="5"/>
    <n v="617"/>
    <x v="3"/>
    <s v="Ahmedabad"/>
  </r>
  <r>
    <x v="14"/>
    <x v="3"/>
    <x v="4"/>
    <n v="365610"/>
    <n v="921999775"/>
    <n v="19404"/>
    <n v="21705.9"/>
    <x v="0"/>
    <x v="1"/>
    <n v="84"/>
    <n v="257"/>
    <n v="24"/>
    <n v="1093"/>
    <x v="4"/>
    <s v="Thiruvananthapuram"/>
  </r>
  <r>
    <x v="15"/>
    <x v="3"/>
    <x v="0"/>
    <n v="248441"/>
    <n v="908480897"/>
    <n v="89835"/>
    <n v="18367.900000000001"/>
    <x v="0"/>
    <x v="0"/>
    <n v="71"/>
    <n v="27"/>
    <n v="25"/>
    <n v="200"/>
    <x v="0"/>
    <s v="Hyderbad"/>
  </r>
  <r>
    <x v="16"/>
    <x v="3"/>
    <x v="1"/>
    <n v="265676"/>
    <n v="983299608"/>
    <n v="88244"/>
    <n v="17361.7"/>
    <x v="0"/>
    <x v="0"/>
    <n v="67"/>
    <n v="16"/>
    <n v="8"/>
    <n v="134"/>
    <x v="1"/>
    <s v="Bengaluru"/>
  </r>
  <r>
    <x v="17"/>
    <x v="3"/>
    <x v="2"/>
    <n v="415250"/>
    <n v="960814524"/>
    <n v="31971"/>
    <n v="18454.7"/>
    <x v="0"/>
    <x v="0"/>
    <n v="71"/>
    <n v="252"/>
    <n v="32"/>
    <n v="1068"/>
    <x v="2"/>
    <s v="Mumbai"/>
  </r>
  <r>
    <x v="18"/>
    <x v="4"/>
    <x v="3"/>
    <n v="639771"/>
    <n v="941051604"/>
    <n v="96769"/>
    <n v="15689.1"/>
    <x v="0"/>
    <x v="0"/>
    <n v="60"/>
    <n v="216"/>
    <n v="13"/>
    <n v="901"/>
    <x v="3"/>
    <s v="Ahmedabad"/>
  </r>
  <r>
    <x v="19"/>
    <x v="4"/>
    <x v="4"/>
    <n v="365610"/>
    <n v="921999775"/>
    <n v="99984"/>
    <n v="18662.099999999999"/>
    <x v="0"/>
    <x v="0"/>
    <n v="72"/>
    <n v="143"/>
    <n v="23"/>
    <n v="643"/>
    <x v="4"/>
    <s v="Thiruvananthapuram"/>
  </r>
  <r>
    <x v="20"/>
    <x v="4"/>
    <x v="0"/>
    <n v="248441"/>
    <n v="908480897"/>
    <n v="77839"/>
    <n v="16409.099999999999"/>
    <x v="0"/>
    <x v="0"/>
    <n v="63"/>
    <n v="139"/>
    <n v="8"/>
    <n v="604"/>
    <x v="0"/>
    <s v="Hyderbad"/>
  </r>
  <r>
    <x v="21"/>
    <x v="4"/>
    <x v="1"/>
    <n v="265676"/>
    <n v="983299608"/>
    <n v="78435"/>
    <n v="20673.3"/>
    <x v="0"/>
    <x v="0"/>
    <n v="80"/>
    <n v="174"/>
    <n v="15"/>
    <n v="763"/>
    <x v="1"/>
    <s v="Bengaluru"/>
  </r>
  <r>
    <x v="22"/>
    <x v="5"/>
    <x v="2"/>
    <n v="415250"/>
    <n v="960814524"/>
    <n v="54024"/>
    <n v="13148.5"/>
    <x v="1"/>
    <x v="1"/>
    <n v="50"/>
    <n v="106"/>
    <n v="28"/>
    <n v="485"/>
    <x v="2"/>
    <s v="Mumbai"/>
  </r>
  <r>
    <x v="23"/>
    <x v="5"/>
    <x v="3"/>
    <n v="639771"/>
    <n v="941051604"/>
    <n v="60003"/>
    <n v="11646.8"/>
    <x v="0"/>
    <x v="1"/>
    <n v="44"/>
    <n v="99"/>
    <n v="40"/>
    <n v="462"/>
    <x v="3"/>
    <s v="Ahmedabad"/>
  </r>
  <r>
    <x v="24"/>
    <x v="5"/>
    <x v="4"/>
    <n v="365610"/>
    <n v="921999775"/>
    <n v="89066"/>
    <n v="17410.5"/>
    <x v="0"/>
    <x v="0"/>
    <n v="67"/>
    <n v="137"/>
    <n v="32"/>
    <n v="622"/>
    <x v="4"/>
    <s v="Thiruvananthapuram"/>
  </r>
  <r>
    <x v="25"/>
    <x v="5"/>
    <x v="0"/>
    <n v="248441"/>
    <n v="908480897"/>
    <n v="50078"/>
    <n v="20868.5"/>
    <x v="0"/>
    <x v="0"/>
    <n v="81"/>
    <n v="30"/>
    <n v="22"/>
    <n v="216"/>
    <x v="0"/>
    <s v="Hyderbad"/>
  </r>
  <r>
    <x v="26"/>
    <x v="6"/>
    <x v="1"/>
    <n v="265676"/>
    <n v="983299608"/>
    <n v="67771"/>
    <n v="11447.5"/>
    <x v="0"/>
    <x v="0"/>
    <n v="43"/>
    <n v="230"/>
    <n v="42"/>
    <n v="968"/>
    <x v="1"/>
    <s v="Bengaluru"/>
  </r>
  <r>
    <x v="27"/>
    <x v="6"/>
    <x v="2"/>
    <n v="415250"/>
    <n v="960814524"/>
    <n v="65682"/>
    <n v="25443.8"/>
    <x v="0"/>
    <x v="0"/>
    <n v="99"/>
    <n v="224"/>
    <n v="28"/>
    <n v="987"/>
    <x v="2"/>
    <s v="Mumbai"/>
  </r>
  <r>
    <x v="28"/>
    <x v="6"/>
    <x v="3"/>
    <n v="639771"/>
    <n v="941051604"/>
    <n v="25526"/>
    <n v="16871.2"/>
    <x v="0"/>
    <x v="0"/>
    <n v="65"/>
    <n v="37"/>
    <n v="20"/>
    <n v="227"/>
    <x v="3"/>
    <s v="Ahmedabad"/>
  </r>
  <r>
    <x v="29"/>
    <x v="6"/>
    <x v="4"/>
    <n v="365610"/>
    <n v="921999775"/>
    <n v="77536"/>
    <n v="20910.3"/>
    <x v="0"/>
    <x v="0"/>
    <n v="81"/>
    <n v="141"/>
    <n v="14"/>
    <n v="634"/>
    <x v="4"/>
    <s v="Thiruvananthapuram"/>
  </r>
  <r>
    <x v="30"/>
    <x v="6"/>
    <x v="0"/>
    <n v="248441"/>
    <n v="908480897"/>
    <n v="27045"/>
    <n v="23365"/>
    <x v="0"/>
    <x v="0"/>
    <n v="91"/>
    <n v="17"/>
    <n v="34"/>
    <n v="191"/>
    <x v="0"/>
    <s v="Hyderbad"/>
  </r>
  <r>
    <x v="31"/>
    <x v="7"/>
    <x v="1"/>
    <n v="265676"/>
    <n v="983299608"/>
    <n v="49008"/>
    <n v="16918.900000000001"/>
    <x v="1"/>
    <x v="1"/>
    <n v="65"/>
    <n v="156"/>
    <n v="42"/>
    <n v="704"/>
    <x v="1"/>
    <s v="Bengaluru"/>
  </r>
  <r>
    <x v="32"/>
    <x v="7"/>
    <x v="2"/>
    <n v="415250"/>
    <n v="960814524"/>
    <n v="91452"/>
    <n v="18639"/>
    <x v="0"/>
    <x v="1"/>
    <n v="72"/>
    <n v="83"/>
    <n v="21"/>
    <n v="412"/>
    <x v="2"/>
    <s v="Mumbai"/>
  </r>
  <r>
    <x v="33"/>
    <x v="7"/>
    <x v="3"/>
    <n v="639771"/>
    <n v="941051604"/>
    <n v="60313"/>
    <n v="12910.1"/>
    <x v="0"/>
    <x v="0"/>
    <n v="49"/>
    <n v="137"/>
    <n v="24"/>
    <n v="600"/>
    <x v="3"/>
    <s v="Ahmedabad"/>
  </r>
  <r>
    <x v="34"/>
    <x v="7"/>
    <x v="4"/>
    <n v="365610"/>
    <n v="921999775"/>
    <n v="20961"/>
    <n v="16921.400000000001"/>
    <x v="0"/>
    <x v="0"/>
    <n v="65"/>
    <n v="169"/>
    <n v="16"/>
    <n v="729"/>
    <x v="4"/>
    <s v="Thiruvananthapuram"/>
  </r>
  <r>
    <x v="35"/>
    <x v="8"/>
    <x v="0"/>
    <n v="248441"/>
    <n v="908480897"/>
    <n v="57227"/>
    <n v="16669.900000000001"/>
    <x v="0"/>
    <x v="0"/>
    <n v="64"/>
    <n v="157"/>
    <n v="47"/>
    <n v="713"/>
    <x v="0"/>
    <s v="Hyderbad"/>
  </r>
  <r>
    <x v="36"/>
    <x v="8"/>
    <x v="1"/>
    <n v="265676"/>
    <n v="983299608"/>
    <n v="59115"/>
    <n v="22385.7"/>
    <x v="0"/>
    <x v="0"/>
    <n v="87"/>
    <n v="72"/>
    <n v="34"/>
    <n v="394"/>
    <x v="1"/>
    <s v="Bengaluru"/>
  </r>
  <r>
    <x v="37"/>
    <x v="8"/>
    <x v="2"/>
    <n v="415250"/>
    <n v="960814524"/>
    <n v="87743"/>
    <n v="12911.1"/>
    <x v="0"/>
    <x v="0"/>
    <n v="49"/>
    <n v="138"/>
    <n v="31"/>
    <n v="610"/>
    <x v="2"/>
    <s v="Mumbai"/>
  </r>
  <r>
    <x v="38"/>
    <x v="8"/>
    <x v="3"/>
    <n v="639771"/>
    <n v="941051604"/>
    <n v="18201"/>
    <n v="18449.7"/>
    <x v="0"/>
    <x v="0"/>
    <n v="71"/>
    <n v="239"/>
    <n v="31"/>
    <n v="1018"/>
    <x v="3"/>
    <s v="Ahmedabad"/>
  </r>
  <r>
    <x v="39"/>
    <x v="9"/>
    <x v="4"/>
    <n v="365610"/>
    <n v="921999775"/>
    <n v="45198"/>
    <n v="22391.3"/>
    <x v="0"/>
    <x v="0"/>
    <n v="87"/>
    <n v="87"/>
    <n v="28"/>
    <n v="450"/>
    <x v="4"/>
    <s v="Thiruvananthapuram"/>
  </r>
  <r>
    <x v="40"/>
    <x v="9"/>
    <x v="0"/>
    <n v="248441"/>
    <n v="908480897"/>
    <n v="52252"/>
    <n v="19923.2"/>
    <x v="1"/>
    <x v="1"/>
    <n v="77"/>
    <n v="165"/>
    <n v="48"/>
    <n v="759"/>
    <x v="0"/>
    <s v="Hyderbad"/>
  </r>
  <r>
    <x v="41"/>
    <x v="9"/>
    <x v="1"/>
    <n v="265676"/>
    <n v="983299608"/>
    <n v="54977"/>
    <n v="19124.099999999999"/>
    <x v="0"/>
    <x v="1"/>
    <n v="74"/>
    <n v="40"/>
    <n v="38"/>
    <n v="265"/>
    <x v="1"/>
    <s v="Bengaluru"/>
  </r>
  <r>
    <x v="42"/>
    <x v="9"/>
    <x v="2"/>
    <n v="415250"/>
    <n v="960814524"/>
    <n v="86731"/>
    <n v="13136.3"/>
    <x v="0"/>
    <x v="0"/>
    <n v="50"/>
    <n v="75"/>
    <n v="27"/>
    <n v="363"/>
    <x v="2"/>
    <s v="Mumbai"/>
  </r>
  <r>
    <x v="43"/>
    <x v="9"/>
    <x v="3"/>
    <n v="639771"/>
    <n v="941051604"/>
    <n v="29925"/>
    <n v="11622.2"/>
    <x v="0"/>
    <x v="0"/>
    <n v="44"/>
    <n v="41"/>
    <n v="17"/>
    <n v="216"/>
    <x v="3"/>
    <s v="Ahmedabad"/>
  </r>
  <r>
    <x v="44"/>
    <x v="10"/>
    <x v="4"/>
    <n v="365610"/>
    <n v="921999775"/>
    <n v="36695"/>
    <n v="24921.1"/>
    <x v="0"/>
    <x v="0"/>
    <n v="97"/>
    <n v="165"/>
    <n v="28"/>
    <n v="758"/>
    <x v="4"/>
    <s v="Thiruvananthapuram"/>
  </r>
  <r>
    <x v="45"/>
    <x v="10"/>
    <x v="0"/>
    <n v="248441"/>
    <n v="908480897"/>
    <n v="91396"/>
    <n v="13921.8"/>
    <x v="0"/>
    <x v="0"/>
    <n v="53"/>
    <n v="173"/>
    <n v="5"/>
    <n v="721"/>
    <x v="0"/>
    <s v="Hyderbad"/>
  </r>
  <r>
    <x v="46"/>
    <x v="10"/>
    <x v="1"/>
    <n v="265676"/>
    <n v="983299608"/>
    <n v="78288"/>
    <n v="16704.7"/>
    <x v="0"/>
    <x v="0"/>
    <n v="64"/>
    <n v="250"/>
    <n v="39"/>
    <n v="1061"/>
    <x v="1"/>
    <s v="Bengaluru"/>
  </r>
  <r>
    <x v="47"/>
    <x v="10"/>
    <x v="2"/>
    <n v="415250"/>
    <n v="960814524"/>
    <n v="79252"/>
    <n v="11696.5"/>
    <x v="0"/>
    <x v="0"/>
    <n v="44"/>
    <n v="231"/>
    <n v="30"/>
    <n v="959"/>
    <x v="2"/>
    <s v="Mumbai"/>
  </r>
  <r>
    <x v="48"/>
    <x v="11"/>
    <x v="3"/>
    <n v="639771"/>
    <n v="941051604"/>
    <n v="42049"/>
    <n v="21397.1"/>
    <x v="0"/>
    <x v="0"/>
    <n v="83"/>
    <n v="108"/>
    <n v="7"/>
    <n v="504"/>
    <x v="3"/>
    <s v="Ahmedabad"/>
  </r>
  <r>
    <x v="49"/>
    <x v="11"/>
    <x v="4"/>
    <n v="365610"/>
    <n v="921999775"/>
    <n v="43270"/>
    <n v="23956.7"/>
    <x v="1"/>
    <x v="1"/>
    <n v="93"/>
    <n v="256"/>
    <n v="37"/>
    <n v="1110"/>
    <x v="4"/>
    <s v="Thiruvananthapuram"/>
  </r>
  <r>
    <x v="50"/>
    <x v="11"/>
    <x v="0"/>
    <n v="248441"/>
    <n v="908480897"/>
    <n v="83729"/>
    <n v="24442.5"/>
    <x v="0"/>
    <x v="1"/>
    <n v="95"/>
    <n v="221"/>
    <n v="28"/>
    <n v="970"/>
    <x v="0"/>
    <s v="Hyderbad"/>
  </r>
  <r>
    <x v="51"/>
    <x v="11"/>
    <x v="1"/>
    <n v="265676"/>
    <n v="983299608"/>
    <n v="29040"/>
    <n v="22865.599999999999"/>
    <x v="0"/>
    <x v="0"/>
    <n v="89"/>
    <n v="17"/>
    <n v="40"/>
    <n v="195"/>
    <x v="1"/>
    <s v="Bengaluru"/>
  </r>
  <r>
    <x v="52"/>
    <x v="11"/>
    <x v="2"/>
    <n v="415250"/>
    <n v="960814524"/>
    <n v="81911"/>
    <n v="23700.6"/>
    <x v="0"/>
    <x v="0"/>
    <n v="92"/>
    <n v="247"/>
    <n v="9"/>
    <n v="1048"/>
    <x v="2"/>
    <s v="Mumbai"/>
  </r>
  <r>
    <x v="53"/>
    <x v="0"/>
    <x v="3"/>
    <n v="639771"/>
    <n v="941051604"/>
    <n v="67132"/>
    <n v="25142.2"/>
    <x v="0"/>
    <x v="0"/>
    <n v="98"/>
    <n v="90"/>
    <n v="28"/>
    <n v="470"/>
    <x v="3"/>
    <s v="Ahmedabad"/>
  </r>
  <r>
    <x v="54"/>
    <x v="0"/>
    <x v="4"/>
    <n v="365610"/>
    <n v="921999775"/>
    <n v="84413"/>
    <n v="11864.8"/>
    <x v="0"/>
    <x v="0"/>
    <n v="45"/>
    <n v="24"/>
    <n v="8"/>
    <n v="143"/>
    <x v="4"/>
    <s v="Thiruvananthapuram"/>
  </r>
  <r>
    <x v="55"/>
    <x v="0"/>
    <x v="0"/>
    <n v="248441"/>
    <n v="908480897"/>
    <n v="33351"/>
    <n v="14446.3"/>
    <x v="0"/>
    <x v="0"/>
    <n v="55"/>
    <n v="229"/>
    <n v="34"/>
    <n v="968"/>
    <x v="0"/>
    <s v="Hyderbad"/>
  </r>
  <r>
    <x v="56"/>
    <x v="0"/>
    <x v="1"/>
    <n v="265676"/>
    <n v="983299608"/>
    <n v="74203"/>
    <n v="17161"/>
    <x v="0"/>
    <x v="0"/>
    <n v="66"/>
    <n v="140"/>
    <n v="24"/>
    <n v="626"/>
    <x v="1"/>
    <s v="Bengaluru"/>
  </r>
  <r>
    <x v="57"/>
    <x v="1"/>
    <x v="2"/>
    <n v="415250"/>
    <n v="960814524"/>
    <n v="77481"/>
    <n v="23123.200000000001"/>
    <x v="0"/>
    <x v="0"/>
    <n v="90"/>
    <n v="35"/>
    <n v="49"/>
    <n v="272"/>
    <x v="2"/>
    <s v="Mumbai"/>
  </r>
  <r>
    <x v="58"/>
    <x v="1"/>
    <x v="3"/>
    <n v="639771"/>
    <n v="941051604"/>
    <n v="90907"/>
    <n v="14673.2"/>
    <x v="1"/>
    <x v="1"/>
    <n v="56"/>
    <n v="175"/>
    <n v="12"/>
    <n v="738"/>
    <x v="3"/>
    <s v="Ahmedabad"/>
  </r>
  <r>
    <x v="59"/>
    <x v="1"/>
    <x v="4"/>
    <n v="365610"/>
    <n v="921999775"/>
    <n v="22403"/>
    <n v="16905.099999999999"/>
    <x v="0"/>
    <x v="1"/>
    <n v="65"/>
    <n v="128"/>
    <n v="12"/>
    <n v="566"/>
    <x v="4"/>
    <s v="Thiruvananthapuram"/>
  </r>
  <r>
    <x v="0"/>
    <x v="0"/>
    <x v="5"/>
    <n v="248464"/>
    <n v="908480897"/>
    <n v="61222"/>
    <n v="16100.199999999999"/>
    <x v="0"/>
    <x v="0"/>
    <n v="94"/>
    <n v="61"/>
    <n v="10"/>
    <n v="547"/>
    <x v="2"/>
    <s v="Mumbai"/>
  </r>
  <r>
    <x v="5"/>
    <x v="1"/>
    <x v="5"/>
    <n v="248464"/>
    <n v="908480897"/>
    <n v="80503"/>
    <n v="8285.7333333333336"/>
    <x v="1"/>
    <x v="1"/>
    <n v="47"/>
    <n v="97"/>
    <n v="26"/>
    <n v="783"/>
    <x v="2"/>
    <s v="Mumbai"/>
  </r>
  <r>
    <x v="10"/>
    <x v="2"/>
    <x v="5"/>
    <n v="248464"/>
    <n v="908480897"/>
    <n v="43004"/>
    <n v="12611.4"/>
    <x v="0"/>
    <x v="0"/>
    <n v="73"/>
    <n v="82"/>
    <n v="24"/>
    <n v="694"/>
    <x v="2"/>
    <s v="Mumbai"/>
  </r>
  <r>
    <x v="15"/>
    <x v="3"/>
    <x v="5"/>
    <n v="248464"/>
    <n v="908480897"/>
    <n v="18561"/>
    <n v="13583.4"/>
    <x v="0"/>
    <x v="0"/>
    <n v="79"/>
    <n v="26"/>
    <n v="13"/>
    <n v="280"/>
    <x v="2"/>
    <s v="Mumbai"/>
  </r>
  <r>
    <x v="20"/>
    <x v="4"/>
    <x v="5"/>
    <n v="248464"/>
    <n v="908480897"/>
    <n v="45695"/>
    <n v="9740.7333333333336"/>
    <x v="0"/>
    <x v="0"/>
    <n v="56"/>
    <n v="7"/>
    <n v="8"/>
    <n v="117"/>
    <x v="2"/>
    <s v="Mumbai"/>
  </r>
  <r>
    <x v="25"/>
    <x v="5"/>
    <x v="5"/>
    <n v="248464"/>
    <n v="908480897"/>
    <n v="37256"/>
    <n v="7102.2666666666664"/>
    <x v="0"/>
    <x v="0"/>
    <n v="40"/>
    <n v="61"/>
    <n v="44"/>
    <n v="524"/>
    <x v="2"/>
    <s v="Mumbai"/>
  </r>
  <r>
    <x v="30"/>
    <x v="6"/>
    <x v="5"/>
    <n v="248464"/>
    <n v="908480897"/>
    <n v="65844"/>
    <n v="13099.066666666666"/>
    <x v="0"/>
    <x v="0"/>
    <n v="76"/>
    <n v="56"/>
    <n v="32"/>
    <n v="512"/>
    <x v="2"/>
    <s v="Mumbai"/>
  </r>
  <r>
    <x v="35"/>
    <x v="8"/>
    <x v="5"/>
    <n v="248464"/>
    <n v="908480897"/>
    <n v="69997"/>
    <n v="11636.199999999999"/>
    <x v="0"/>
    <x v="0"/>
    <n v="67"/>
    <n v="133"/>
    <n v="28"/>
    <n v="1060"/>
    <x v="2"/>
    <s v="Mumbai"/>
  </r>
  <r>
    <x v="40"/>
    <x v="9"/>
    <x v="5"/>
    <n v="248464"/>
    <n v="908480897"/>
    <n v="27574"/>
    <n v="8805"/>
    <x v="0"/>
    <x v="1"/>
    <n v="50"/>
    <n v="135"/>
    <n v="43"/>
    <n v="1075"/>
    <x v="2"/>
    <s v="Mumbai"/>
  </r>
  <r>
    <x v="45"/>
    <x v="10"/>
    <x v="5"/>
    <n v="248464"/>
    <n v="908480897"/>
    <n v="57512"/>
    <n v="9448.3333333333339"/>
    <x v="0"/>
    <x v="0"/>
    <n v="54"/>
    <n v="92"/>
    <n v="6"/>
    <n v="729"/>
    <x v="2"/>
    <s v="Mumbai"/>
  </r>
  <r>
    <x v="50"/>
    <x v="11"/>
    <x v="5"/>
    <n v="248464"/>
    <n v="908480897"/>
    <n v="81880"/>
    <n v="14098.866666666667"/>
    <x v="1"/>
    <x v="1"/>
    <n v="82"/>
    <n v="58"/>
    <n v="10"/>
    <n v="515"/>
    <x v="2"/>
    <s v="Mumbai"/>
  </r>
  <r>
    <x v="55"/>
    <x v="0"/>
    <x v="5"/>
    <n v="248464"/>
    <n v="908480897"/>
    <n v="48707"/>
    <n v="13952.133333333333"/>
    <x v="0"/>
    <x v="0"/>
    <n v="81"/>
    <n v="95"/>
    <n v="38"/>
    <n v="813"/>
    <x v="2"/>
    <s v="Mumbai"/>
  </r>
  <r>
    <x v="0"/>
    <x v="0"/>
    <x v="5"/>
    <n v="248464"/>
    <n v="908480897"/>
    <n v="27861"/>
    <n v="15634.4"/>
    <x v="0"/>
    <x v="0"/>
    <n v="91"/>
    <n v="132"/>
    <n v="6"/>
    <n v="1057"/>
    <x v="2"/>
    <s v="Mumbai"/>
  </r>
  <r>
    <x v="5"/>
    <x v="1"/>
    <x v="5"/>
    <n v="248464"/>
    <n v="908480897"/>
    <n v="18465"/>
    <n v="16578.733333333334"/>
    <x v="0"/>
    <x v="1"/>
    <n v="97"/>
    <n v="17"/>
    <n v="7"/>
    <n v="228"/>
    <x v="2"/>
    <s v="Mumbai"/>
  </r>
  <r>
    <x v="10"/>
    <x v="2"/>
    <x v="5"/>
    <n v="248464"/>
    <n v="908480897"/>
    <n v="98024"/>
    <n v="9921.9333333333325"/>
    <x v="0"/>
    <x v="0"/>
    <n v="57"/>
    <n v="32"/>
    <n v="47"/>
    <n v="336"/>
    <x v="2"/>
    <s v="Mumbai"/>
  </r>
  <r>
    <x v="15"/>
    <x v="3"/>
    <x v="5"/>
    <n v="248464"/>
    <n v="908480897"/>
    <n v="13202"/>
    <n v="12630.800000000001"/>
    <x v="0"/>
    <x v="0"/>
    <n v="73"/>
    <n v="123"/>
    <n v="15"/>
    <n v="985"/>
    <x v="2"/>
    <s v="Mumbai"/>
  </r>
  <r>
    <x v="20"/>
    <x v="4"/>
    <x v="5"/>
    <n v="248464"/>
    <n v="908480897"/>
    <n v="88218"/>
    <n v="12124.333333333334"/>
    <x v="0"/>
    <x v="0"/>
    <n v="70"/>
    <n v="110"/>
    <n v="15"/>
    <n v="885"/>
    <x v="2"/>
    <s v="Mumbai"/>
  </r>
  <r>
    <x v="25"/>
    <x v="5"/>
    <x v="5"/>
    <n v="248464"/>
    <n v="908480897"/>
    <n v="47168"/>
    <n v="15300.266666666668"/>
    <x v="0"/>
    <x v="0"/>
    <n v="89"/>
    <n v="126"/>
    <n v="37"/>
    <n v="1043"/>
    <x v="2"/>
    <s v="Mumbai"/>
  </r>
  <r>
    <x v="30"/>
    <x v="6"/>
    <x v="5"/>
    <n v="248464"/>
    <n v="908480897"/>
    <n v="62738"/>
    <n v="11111.266666666668"/>
    <x v="0"/>
    <x v="0"/>
    <n v="64"/>
    <n v="79"/>
    <n v="45"/>
    <n v="683"/>
    <x v="2"/>
    <s v="Mumbai"/>
  </r>
  <r>
    <x v="35"/>
    <x v="8"/>
    <x v="5"/>
    <n v="248464"/>
    <n v="908480897"/>
    <n v="70135"/>
    <n v="9761.8666666666668"/>
    <x v="0"/>
    <x v="0"/>
    <n v="56"/>
    <n v="49"/>
    <n v="21"/>
    <n v="434"/>
    <x v="2"/>
    <s v="Mumbai"/>
  </r>
  <r>
    <x v="40"/>
    <x v="9"/>
    <x v="5"/>
    <n v="248464"/>
    <n v="908480897"/>
    <n v="83321"/>
    <n v="15458.199999999999"/>
    <x v="0"/>
    <x v="1"/>
    <n v="90"/>
    <n v="109"/>
    <n v="25"/>
    <n v="913"/>
    <x v="2"/>
    <s v="Mumbai"/>
  </r>
  <r>
    <x v="45"/>
    <x v="10"/>
    <x v="5"/>
    <n v="248464"/>
    <n v="908480897"/>
    <n v="56773"/>
    <n v="12596.6"/>
    <x v="0"/>
    <x v="0"/>
    <n v="73"/>
    <n v="54"/>
    <n v="9"/>
    <n v="472"/>
    <x v="2"/>
    <s v="Mumbai"/>
  </r>
  <r>
    <x v="50"/>
    <x v="11"/>
    <x v="5"/>
    <n v="248464"/>
    <n v="908480897"/>
    <n v="47444"/>
    <n v="15248.533333333333"/>
    <x v="0"/>
    <x v="1"/>
    <n v="89"/>
    <n v="19"/>
    <n v="43"/>
    <n v="267"/>
    <x v="2"/>
    <s v="Mumbai"/>
  </r>
  <r>
    <x v="55"/>
    <x v="0"/>
    <x v="5"/>
    <n v="248464"/>
    <n v="908480897"/>
    <n v="88916"/>
    <n v="16122.4"/>
    <x v="0"/>
    <x v="0"/>
    <n v="94"/>
    <n v="104"/>
    <n v="30"/>
    <n v="880"/>
    <x v="2"/>
    <s v="Mumbai"/>
  </r>
  <r>
    <x v="0"/>
    <x v="0"/>
    <x v="5"/>
    <n v="248464"/>
    <n v="908480897"/>
    <n v="97687"/>
    <n v="8282.1999999999989"/>
    <x v="0"/>
    <x v="0"/>
    <n v="47"/>
    <n v="93"/>
    <n v="5"/>
    <n v="730"/>
    <x v="2"/>
    <s v="Mumbai"/>
  </r>
  <r>
    <x v="5"/>
    <x v="1"/>
    <x v="5"/>
    <n v="248464"/>
    <n v="908480897"/>
    <n v="47934"/>
    <n v="13454.466666666667"/>
    <x v="1"/>
    <x v="1"/>
    <n v="78"/>
    <n v="101"/>
    <n v="32"/>
    <n v="845"/>
    <x v="2"/>
    <s v="Mumbai"/>
  </r>
  <r>
    <x v="10"/>
    <x v="2"/>
    <x v="5"/>
    <n v="248464"/>
    <n v="908480897"/>
    <n v="41356"/>
    <n v="9266.0666666666675"/>
    <x v="0"/>
    <x v="0"/>
    <n v="53"/>
    <n v="59"/>
    <n v="12"/>
    <n v="494"/>
    <x v="2"/>
    <s v="Mumbai"/>
  </r>
  <r>
    <x v="15"/>
    <x v="3"/>
    <x v="5"/>
    <n v="248464"/>
    <n v="908480897"/>
    <n v="82813"/>
    <n v="7088.5333333333328"/>
    <x v="0"/>
    <x v="0"/>
    <n v="40"/>
    <n v="34"/>
    <n v="29"/>
    <n v="318"/>
    <x v="2"/>
    <s v="Mumbai"/>
  </r>
  <r>
    <x v="20"/>
    <x v="4"/>
    <x v="5"/>
    <n v="248464"/>
    <n v="908480897"/>
    <n v="58816"/>
    <n v="14965.4"/>
    <x v="0"/>
    <x v="0"/>
    <n v="87"/>
    <n v="126"/>
    <n v="16"/>
    <n v="1018"/>
    <x v="2"/>
    <s v="Mumbai"/>
  </r>
  <r>
    <x v="25"/>
    <x v="5"/>
    <x v="5"/>
    <n v="248464"/>
    <n v="908480897"/>
    <n v="90427"/>
    <n v="8258.6"/>
    <x v="0"/>
    <x v="0"/>
    <n v="47"/>
    <n v="38"/>
    <n v="49"/>
    <n v="376"/>
    <x v="2"/>
    <s v="Mumbai"/>
  </r>
  <r>
    <x v="30"/>
    <x v="6"/>
    <x v="5"/>
    <n v="248464"/>
    <n v="908480897"/>
    <n v="40050"/>
    <n v="8805.3333333333339"/>
    <x v="0"/>
    <x v="0"/>
    <n v="50"/>
    <n v="135"/>
    <n v="45"/>
    <n v="1080"/>
    <x v="2"/>
    <s v="Mumbai"/>
  </r>
  <r>
    <x v="35"/>
    <x v="8"/>
    <x v="5"/>
    <n v="248464"/>
    <n v="908480897"/>
    <n v="53561"/>
    <n v="13756.800000000001"/>
    <x v="0"/>
    <x v="0"/>
    <n v="80"/>
    <n v="39"/>
    <n v="15"/>
    <n v="382"/>
    <x v="2"/>
    <s v="Mumbai"/>
  </r>
  <r>
    <x v="40"/>
    <x v="9"/>
    <x v="5"/>
    <n v="248464"/>
    <n v="908480897"/>
    <n v="56888"/>
    <n v="13112.4"/>
    <x v="0"/>
    <x v="1"/>
    <n v="76"/>
    <n v="83"/>
    <n v="35"/>
    <n v="712"/>
    <x v="2"/>
    <s v="Mumbai"/>
  </r>
  <r>
    <x v="45"/>
    <x v="10"/>
    <x v="5"/>
    <n v="248464"/>
    <n v="908480897"/>
    <n v="95595"/>
    <n v="13123.066666666666"/>
    <x v="0"/>
    <x v="0"/>
    <n v="76"/>
    <n v="106"/>
    <n v="22"/>
    <n v="872"/>
    <x v="2"/>
    <s v="Mumbai"/>
  </r>
  <r>
    <x v="50"/>
    <x v="11"/>
    <x v="5"/>
    <n v="248464"/>
    <n v="908480897"/>
    <n v="90021"/>
    <n v="8583.6666666666661"/>
    <x v="1"/>
    <x v="1"/>
    <n v="49"/>
    <n v="27"/>
    <n v="9"/>
    <n v="254"/>
    <x v="2"/>
    <s v="Mumbai"/>
  </r>
  <r>
    <x v="55"/>
    <x v="0"/>
    <x v="5"/>
    <n v="248464"/>
    <n v="908480897"/>
    <n v="92276"/>
    <n v="8944.9333333333325"/>
    <x v="0"/>
    <x v="0"/>
    <n v="51"/>
    <n v="85"/>
    <n v="8"/>
    <n v="675"/>
    <x v="2"/>
    <s v="Mumbai"/>
  </r>
  <r>
    <x v="0"/>
    <x v="0"/>
    <x v="5"/>
    <n v="248464"/>
    <n v="908480897"/>
    <n v="33300"/>
    <n v="9109.8000000000011"/>
    <x v="0"/>
    <x v="0"/>
    <n v="52"/>
    <n v="81"/>
    <n v="9"/>
    <n v="649"/>
    <x v="2"/>
    <s v="Mumbai"/>
  </r>
  <r>
    <x v="5"/>
    <x v="1"/>
    <x v="5"/>
    <n v="248464"/>
    <n v="908480897"/>
    <n v="21146"/>
    <n v="15930.266666666668"/>
    <x v="0"/>
    <x v="1"/>
    <n v="93"/>
    <n v="49"/>
    <n v="47"/>
    <n v="497"/>
    <x v="2"/>
    <s v="Mumbai"/>
  </r>
  <r>
    <x v="10"/>
    <x v="2"/>
    <x v="5"/>
    <n v="248464"/>
    <n v="908480897"/>
    <n v="95512"/>
    <n v="16446.266666666666"/>
    <x v="0"/>
    <x v="0"/>
    <n v="96"/>
    <n v="87"/>
    <n v="13"/>
    <n v="740"/>
    <x v="2"/>
    <s v="Mumbai"/>
  </r>
  <r>
    <x v="15"/>
    <x v="3"/>
    <x v="5"/>
    <n v="248464"/>
    <n v="908480897"/>
    <n v="97682"/>
    <n v="13784.733333333332"/>
    <x v="0"/>
    <x v="0"/>
    <n v="80"/>
    <n v="95"/>
    <n v="29"/>
    <n v="801"/>
    <x v="2"/>
    <s v="Mumbai"/>
  </r>
  <r>
    <x v="20"/>
    <x v="4"/>
    <x v="5"/>
    <n v="248464"/>
    <n v="908480897"/>
    <n v="56579"/>
    <n v="14126.866666666667"/>
    <x v="0"/>
    <x v="0"/>
    <n v="82"/>
    <n v="112"/>
    <n v="40"/>
    <n v="935"/>
    <x v="2"/>
    <s v="Mumbai"/>
  </r>
  <r>
    <x v="25"/>
    <x v="5"/>
    <x v="5"/>
    <n v="248464"/>
    <n v="908480897"/>
    <n v="20514"/>
    <n v="12246.666666666666"/>
    <x v="0"/>
    <x v="0"/>
    <n v="71"/>
    <n v="20"/>
    <n v="6"/>
    <n v="221"/>
    <x v="2"/>
    <s v="Mumbai"/>
  </r>
  <r>
    <x v="30"/>
    <x v="6"/>
    <x v="5"/>
    <n v="248464"/>
    <n v="908480897"/>
    <n v="11916"/>
    <n v="9924.4666666666672"/>
    <x v="0"/>
    <x v="0"/>
    <n v="57"/>
    <n v="43"/>
    <n v="6"/>
    <n v="374"/>
    <x v="2"/>
    <s v="Mumbai"/>
  </r>
  <r>
    <x v="35"/>
    <x v="8"/>
    <x v="5"/>
    <n v="248464"/>
    <n v="908480897"/>
    <n v="91460"/>
    <n v="15248.333333333334"/>
    <x v="0"/>
    <x v="0"/>
    <n v="89"/>
    <n v="24"/>
    <n v="5"/>
    <n v="264"/>
    <x v="2"/>
    <s v="Mumbai"/>
  </r>
  <r>
    <x v="40"/>
    <x v="9"/>
    <x v="5"/>
    <n v="248464"/>
    <n v="908480897"/>
    <n v="63836"/>
    <n v="12919"/>
    <x v="1"/>
    <x v="1"/>
    <n v="75"/>
    <n v="27"/>
    <n v="38"/>
    <n v="310"/>
    <x v="2"/>
    <s v="Mumbai"/>
  </r>
  <r>
    <x v="45"/>
    <x v="10"/>
    <x v="5"/>
    <n v="248464"/>
    <n v="908480897"/>
    <n v="89825"/>
    <n v="9273.9333333333325"/>
    <x v="0"/>
    <x v="0"/>
    <n v="53"/>
    <n v="75"/>
    <n v="12"/>
    <n v="612"/>
    <x v="2"/>
    <s v="Mumbai"/>
  </r>
  <r>
    <x v="50"/>
    <x v="11"/>
    <x v="5"/>
    <n v="248464"/>
    <n v="908480897"/>
    <n v="73265"/>
    <n v="14290"/>
    <x v="0"/>
    <x v="1"/>
    <n v="83"/>
    <n v="108"/>
    <n v="11"/>
    <n v="883"/>
    <x v="2"/>
    <s v="Mumbai"/>
  </r>
  <r>
    <x v="55"/>
    <x v="0"/>
    <x v="5"/>
    <n v="248464"/>
    <n v="908480897"/>
    <n v="40808"/>
    <n v="15103.733333333332"/>
    <x v="0"/>
    <x v="0"/>
    <n v="88"/>
    <n v="63"/>
    <n v="47"/>
    <n v="594"/>
    <x v="2"/>
    <s v="Mumbai"/>
  </r>
  <r>
    <x v="0"/>
    <x v="0"/>
    <x v="5"/>
    <n v="248464"/>
    <n v="908480897"/>
    <n v="22797"/>
    <n v="13609.4"/>
    <x v="0"/>
    <x v="0"/>
    <n v="79"/>
    <n v="77"/>
    <n v="30"/>
    <n v="670"/>
    <x v="2"/>
    <s v="Mumbai"/>
  </r>
  <r>
    <x v="5"/>
    <x v="1"/>
    <x v="5"/>
    <n v="248464"/>
    <n v="908480897"/>
    <n v="37471"/>
    <n v="9585.5333333333328"/>
    <x v="1"/>
    <x v="1"/>
    <n v="55"/>
    <n v="27"/>
    <n v="38"/>
    <n v="288"/>
    <x v="2"/>
    <s v="Mumbai"/>
  </r>
  <r>
    <x v="10"/>
    <x v="2"/>
    <x v="5"/>
    <n v="248464"/>
    <n v="908480897"/>
    <n v="75396"/>
    <n v="14076.4"/>
    <x v="0"/>
    <x v="0"/>
    <n v="82"/>
    <n v="11"/>
    <n v="18"/>
    <n v="178"/>
    <x v="2"/>
    <s v="Mumbai"/>
  </r>
  <r>
    <x v="15"/>
    <x v="3"/>
    <x v="5"/>
    <n v="248464"/>
    <n v="908480897"/>
    <n v="78792"/>
    <n v="13091.666666666666"/>
    <x v="0"/>
    <x v="0"/>
    <n v="76"/>
    <n v="44"/>
    <n v="7"/>
    <n v="401"/>
    <x v="2"/>
    <s v="Mumbai"/>
  </r>
  <r>
    <x v="20"/>
    <x v="4"/>
    <x v="5"/>
    <n v="248464"/>
    <n v="908480897"/>
    <n v="49379"/>
    <n v="16765.666666666668"/>
    <x v="0"/>
    <x v="0"/>
    <n v="98"/>
    <n v="59"/>
    <n v="8"/>
    <n v="533"/>
    <x v="2"/>
    <s v="Mumbai"/>
  </r>
  <r>
    <x v="25"/>
    <x v="5"/>
    <x v="5"/>
    <n v="248464"/>
    <n v="908480897"/>
    <n v="36171"/>
    <n v="13617.6"/>
    <x v="0"/>
    <x v="0"/>
    <n v="79"/>
    <n v="95"/>
    <n v="20"/>
    <n v="793"/>
    <x v="2"/>
    <s v="Mumbai"/>
  </r>
  <r>
    <x v="30"/>
    <x v="6"/>
    <x v="5"/>
    <n v="248464"/>
    <n v="908480897"/>
    <n v="37502"/>
    <n v="10758.800000000001"/>
    <x v="0"/>
    <x v="0"/>
    <n v="62"/>
    <n v="41"/>
    <n v="36"/>
    <n v="394"/>
    <x v="2"/>
    <s v="Mumbai"/>
  </r>
  <r>
    <x v="35"/>
    <x v="8"/>
    <x v="5"/>
    <n v="248464"/>
    <n v="908480897"/>
    <n v="97735"/>
    <n v="10612.133333333333"/>
    <x v="0"/>
    <x v="0"/>
    <n v="61"/>
    <n v="81"/>
    <n v="47"/>
    <n v="693"/>
    <x v="2"/>
    <s v="Mumbai"/>
  </r>
  <r>
    <x v="40"/>
    <x v="9"/>
    <x v="5"/>
    <n v="248464"/>
    <n v="908480897"/>
    <n v="23419"/>
    <n v="11468.333333333334"/>
    <x v="1"/>
    <x v="1"/>
    <n v="66"/>
    <n v="127"/>
    <n v="47"/>
    <n v="1041"/>
    <x v="2"/>
    <s v="Mumbai"/>
  </r>
  <r>
    <x v="45"/>
    <x v="10"/>
    <x v="5"/>
    <n v="248464"/>
    <n v="908480897"/>
    <n v="54295"/>
    <n v="7426.2666666666664"/>
    <x v="0"/>
    <x v="0"/>
    <n v="42"/>
    <n v="46"/>
    <n v="6"/>
    <n v="386"/>
    <x v="2"/>
    <s v="Mumbai"/>
  </r>
  <r>
    <x v="50"/>
    <x v="11"/>
    <x v="5"/>
    <n v="248464"/>
    <n v="908480897"/>
    <n v="46115"/>
    <n v="9275.0666666666675"/>
    <x v="1"/>
    <x v="1"/>
    <n v="53"/>
    <n v="76"/>
    <n v="21"/>
    <n v="629"/>
    <x v="2"/>
    <s v="Mumbai"/>
  </r>
  <r>
    <x v="55"/>
    <x v="0"/>
    <x v="5"/>
    <n v="248464"/>
    <n v="908480897"/>
    <n v="97069"/>
    <n v="8918.8000000000011"/>
    <x v="0"/>
    <x v="0"/>
    <n v="51"/>
    <n v="28"/>
    <n v="24"/>
    <n v="283"/>
    <x v="2"/>
    <s v="Mumbai"/>
  </r>
  <r>
    <x v="0"/>
    <x v="0"/>
    <x v="5"/>
    <n v="248464"/>
    <n v="908480897"/>
    <n v="59563"/>
    <n v="12415.133333333333"/>
    <x v="0"/>
    <x v="0"/>
    <n v="72"/>
    <n v="20"/>
    <n v="32"/>
    <n v="249"/>
    <x v="2"/>
    <s v="Mumbai"/>
  </r>
  <r>
    <x v="5"/>
    <x v="1"/>
    <x v="5"/>
    <n v="248464"/>
    <n v="908480897"/>
    <n v="52803"/>
    <n v="16133.6"/>
    <x v="0"/>
    <x v="1"/>
    <n v="94"/>
    <n v="124"/>
    <n v="48"/>
    <n v="1048"/>
    <x v="2"/>
    <s v="Mumbai"/>
  </r>
  <r>
    <x v="10"/>
    <x v="2"/>
    <x v="5"/>
    <n v="248464"/>
    <n v="908480897"/>
    <n v="84585"/>
    <n v="8276.6666666666661"/>
    <x v="0"/>
    <x v="0"/>
    <n v="47"/>
    <n v="76"/>
    <n v="45"/>
    <n v="647"/>
    <x v="2"/>
    <s v="Mumbai"/>
  </r>
  <r>
    <x v="15"/>
    <x v="3"/>
    <x v="5"/>
    <n v="248464"/>
    <n v="908480897"/>
    <n v="89835"/>
    <n v="12245.266666666668"/>
    <x v="0"/>
    <x v="0"/>
    <n v="71"/>
    <n v="14"/>
    <n v="25"/>
    <n v="200"/>
    <x v="2"/>
    <s v="Mumbai"/>
  </r>
  <r>
    <x v="20"/>
    <x v="4"/>
    <x v="5"/>
    <n v="248464"/>
    <n v="908480897"/>
    <n v="77839"/>
    <n v="10939.4"/>
    <x v="0"/>
    <x v="0"/>
    <n v="63"/>
    <n v="73"/>
    <n v="8"/>
    <n v="604"/>
    <x v="2"/>
    <s v="Mumbai"/>
  </r>
  <r>
    <x v="25"/>
    <x v="5"/>
    <x v="5"/>
    <n v="248464"/>
    <n v="908480897"/>
    <n v="50078"/>
    <n v="13912.333333333334"/>
    <x v="0"/>
    <x v="0"/>
    <n v="81"/>
    <n v="16"/>
    <n v="22"/>
    <n v="216"/>
    <x v="2"/>
    <s v="Mumbai"/>
  </r>
  <r>
    <x v="30"/>
    <x v="6"/>
    <x v="5"/>
    <n v="248464"/>
    <n v="908480897"/>
    <n v="27045"/>
    <n v="15576.666666666666"/>
    <x v="0"/>
    <x v="0"/>
    <n v="91"/>
    <n v="9"/>
    <n v="34"/>
    <n v="191"/>
    <x v="2"/>
    <s v="Mumbai"/>
  </r>
  <r>
    <x v="35"/>
    <x v="8"/>
    <x v="5"/>
    <n v="248464"/>
    <n v="908480897"/>
    <n v="57227"/>
    <n v="11113.266666666668"/>
    <x v="0"/>
    <x v="0"/>
    <n v="64"/>
    <n v="83"/>
    <n v="47"/>
    <n v="713"/>
    <x v="2"/>
    <s v="Mumbai"/>
  </r>
  <r>
    <x v="40"/>
    <x v="9"/>
    <x v="5"/>
    <n v="248464"/>
    <n v="908480897"/>
    <n v="52252"/>
    <n v="13282.133333333333"/>
    <x v="1"/>
    <x v="1"/>
    <n v="77"/>
    <n v="87"/>
    <n v="48"/>
    <n v="759"/>
    <x v="2"/>
    <s v="Mumbai"/>
  </r>
  <r>
    <x v="45"/>
    <x v="10"/>
    <x v="5"/>
    <n v="248464"/>
    <n v="908480897"/>
    <n v="91396"/>
    <n v="9281.1999999999989"/>
    <x v="0"/>
    <x v="0"/>
    <n v="53"/>
    <n v="91"/>
    <n v="5"/>
    <n v="721"/>
    <x v="2"/>
    <s v="Mumbai"/>
  </r>
  <r>
    <x v="50"/>
    <x v="11"/>
    <x v="5"/>
    <n v="248464"/>
    <n v="908480897"/>
    <n v="83729"/>
    <n v="16295"/>
    <x v="0"/>
    <x v="1"/>
    <n v="95"/>
    <n v="116"/>
    <n v="28"/>
    <n v="970"/>
    <x v="2"/>
    <s v="Mumbai"/>
  </r>
  <r>
    <x v="55"/>
    <x v="0"/>
    <x v="5"/>
    <n v="248464"/>
    <n v="908480897"/>
    <n v="33351"/>
    <n v="9630.8666666666668"/>
    <x v="0"/>
    <x v="0"/>
    <n v="55"/>
    <n v="121"/>
    <n v="34"/>
    <n v="968"/>
    <x v="2"/>
    <s v="Mumba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B29B94-493F-4402-8F9F-BD11126CE2F8}" name="PivotTable4"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5:W8" firstHeaderRow="1" firstDataRow="1" firstDataCol="1"/>
  <pivotFields count="17">
    <pivotField numFmtId="165" showAll="0">
      <items count="15">
        <item x="0"/>
        <item x="1"/>
        <item x="2"/>
        <item x="3"/>
        <item x="4"/>
        <item x="5"/>
        <item x="6"/>
        <item x="7"/>
        <item x="8"/>
        <item x="9"/>
        <item x="10"/>
        <item x="11"/>
        <item x="12"/>
        <item x="13"/>
        <item t="default"/>
      </items>
    </pivotField>
    <pivotField showAll="0">
      <items count="13">
        <item x="0"/>
        <item x="1"/>
        <item x="2"/>
        <item x="3"/>
        <item x="4"/>
        <item x="5"/>
        <item x="6"/>
        <item x="7"/>
        <item x="8"/>
        <item x="9"/>
        <item x="10"/>
        <item x="11"/>
        <item t="default"/>
      </items>
    </pivotField>
    <pivotField showAll="0"/>
    <pivotField showAll="0"/>
    <pivotField showAll="0"/>
    <pivotField showAll="0"/>
    <pivotField dataField="1" numFmtId="164" showAll="0"/>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8"/>
  </rowFields>
  <rowItems count="3">
    <i>
      <x/>
    </i>
    <i>
      <x v="1"/>
    </i>
    <i t="grand">
      <x/>
    </i>
  </rowItems>
  <colItems count="1">
    <i/>
  </colItems>
  <dataFields count="1">
    <dataField name="Sum of Amoun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C3F0319-5A6C-4F4F-A6C0-FF521E06BC0A}" name="PivotTable6"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Z5:AC13" firstHeaderRow="1" firstDataRow="2" firstDataCol="1"/>
  <pivotFields count="17">
    <pivotField showAll="0">
      <items count="15">
        <item x="0"/>
        <item x="1"/>
        <item x="2"/>
        <item x="3"/>
        <item x="4"/>
        <item x="5"/>
        <item x="6"/>
        <item x="7"/>
        <item x="8"/>
        <item x="9"/>
        <item x="10"/>
        <item x="11"/>
        <item x="12"/>
        <item x="13"/>
        <item t="default"/>
      </items>
    </pivotField>
    <pivotField showAll="0">
      <items count="13">
        <item x="0"/>
        <item x="1"/>
        <item x="2"/>
        <item x="3"/>
        <item x="4"/>
        <item x="5"/>
        <item x="6"/>
        <item x="7"/>
        <item x="8"/>
        <item x="9"/>
        <item x="10"/>
        <item x="11"/>
        <item t="default"/>
      </items>
    </pivotField>
    <pivotField axis="axisRow" showAll="0">
      <items count="7">
        <item x="0"/>
        <item x="2"/>
        <item x="4"/>
        <item x="3"/>
        <item x="1"/>
        <item x="5"/>
        <item t="default"/>
      </items>
    </pivotField>
    <pivotField showAll="0"/>
    <pivotField showAll="0"/>
    <pivotField showAll="0"/>
    <pivotField dataField="1" showAll="0"/>
    <pivotField showAll="0">
      <items count="3">
        <item x="1"/>
        <item x="0"/>
        <item t="default"/>
      </items>
    </pivotField>
    <pivotField axis="axisCol" showAll="0">
      <items count="3">
        <item x="0"/>
        <item x="1"/>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Fields count="1">
    <field x="8"/>
  </colFields>
  <colItems count="3">
    <i>
      <x/>
    </i>
    <i>
      <x v="1"/>
    </i>
    <i t="grand">
      <x/>
    </i>
  </colItems>
  <dataFields count="1">
    <dataField name="Sum of Amount" fld="6" baseField="0" baseItem="0" numFmtId="164"/>
  </dataFields>
  <formats count="4">
    <format dxfId="26">
      <pivotArea dataOnly="0" labelOnly="1" fieldPosition="0">
        <references count="1">
          <reference field="2" count="1">
            <x v="0"/>
          </reference>
        </references>
      </pivotArea>
    </format>
    <format dxfId="25">
      <pivotArea collapsedLevelsAreSubtotals="1" fieldPosition="0">
        <references count="1">
          <reference field="2" count="1">
            <x v="1"/>
          </reference>
        </references>
      </pivotArea>
    </format>
    <format dxfId="24">
      <pivotArea outline="0" collapsedLevelsAreSubtotals="1" fieldPosition="0"/>
    </format>
    <format dxfId="23">
      <pivotArea dataOnly="0" labelOnly="1" outline="0" axis="axisValues" fieldPosition="0"/>
    </format>
  </formats>
  <chartFormats count="3">
    <chartFormat chart="4" format="11"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8" count="1" selected="0">
            <x v="1"/>
          </reference>
        </references>
      </pivotArea>
    </chartFormat>
    <chartFormat chart="4" format="14"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C018C6-4EE2-45F6-916B-CDD567CC0D46}" name="PivotTable5" cacheId="3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G5:AJ10" firstHeaderRow="0" firstDataRow="1" firstDataCol="1"/>
  <pivotFields count="17">
    <pivotField compact="0" outline="0" showAll="0" defaultSubtotal="0">
      <items count="14">
        <item x="0"/>
        <item x="1"/>
        <item x="2"/>
        <item x="3"/>
        <item x="4"/>
        <item x="5"/>
        <item x="6"/>
        <item x="7"/>
        <item x="8"/>
        <item x="9"/>
        <item x="10"/>
        <item x="11"/>
        <item x="12"/>
        <item x="13"/>
      </items>
    </pivotField>
    <pivotField compact="0" outline="0" showAll="0" defaultSubtotal="0">
      <items count="12">
        <item x="0"/>
        <item x="1"/>
        <item x="2"/>
        <item x="3"/>
        <item x="4"/>
        <item x="5"/>
        <item x="6"/>
        <item x="7"/>
        <item x="8"/>
        <item x="9"/>
        <item x="10"/>
        <item x="1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ubtotalTop="0" showAll="0" defaultSubtotal="0">
      <items count="2">
        <item x="0"/>
        <item x="1"/>
      </items>
    </pivotField>
    <pivotField dataField="1" compact="0" outline="0" showAll="0" defaultSubtotal="0"/>
    <pivotField dataField="1" compact="0" outline="0" showAll="0" defaultSubtotal="0"/>
    <pivotField dataField="1" compact="0" outline="0" showAll="0" defaultSubtotal="0"/>
    <pivotField compact="0" outline="0" showAll="0" defaultSubtotal="0"/>
    <pivotField axis="axisRow" compact="0" outline="0" showAll="0" defaultSubtotal="0">
      <items count="5">
        <item x="3"/>
        <item x="1"/>
        <item x="4"/>
        <item x="0"/>
        <item x="2"/>
      </items>
    </pivotField>
    <pivotField compact="0" outline="0" showAll="0" defaultSubtotal="0"/>
    <pivotField compact="0" outline="0" subtotalTop="0" showAll="0" defaultSubtotal="0">
      <items count="6">
        <item x="0"/>
        <item x="1"/>
        <item x="2"/>
        <item x="3"/>
        <item x="4"/>
        <item x="5"/>
      </items>
    </pivotField>
    <pivotField compact="0" outline="0" subtotalTop="0" showAll="0" defaultSubtotal="0">
      <items count="4">
        <item x="0"/>
        <item x="1"/>
        <item x="2"/>
        <item x="3"/>
      </items>
    </pivotField>
  </pivotFields>
  <rowFields count="1">
    <field x="13"/>
  </rowFields>
  <rowItems count="5">
    <i>
      <x/>
    </i>
    <i>
      <x v="1"/>
    </i>
    <i>
      <x v="2"/>
    </i>
    <i>
      <x v="3"/>
    </i>
    <i>
      <x v="4"/>
    </i>
  </rowItems>
  <colFields count="1">
    <field x="-2"/>
  </colFields>
  <colItems count="3">
    <i>
      <x/>
    </i>
    <i i="1">
      <x v="1"/>
    </i>
    <i i="2">
      <x v="2"/>
    </i>
  </colItems>
  <dataFields count="3">
    <dataField name="Sum of Fan " fld="9" baseField="0" baseItem="0"/>
    <dataField name="Sum of Lamps" fld="10" baseField="0" baseItem="0"/>
    <dataField name="Sum of Cooler" fld="11"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2"/>
          </reference>
        </references>
      </pivotArea>
    </chartFormat>
    <chartFormat chart="2"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80B5BA-2208-4CA8-AD0E-FE6F6E2F1C7F}" name="PivotTable3" cacheId="30"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J5:K18" firstHeaderRow="1" firstDataRow="1" firstDataCol="1"/>
  <pivotFields count="17">
    <pivotField showAll="0">
      <items count="15">
        <item x="0"/>
        <item x="1"/>
        <item x="2"/>
        <item x="3"/>
        <item x="4"/>
        <item x="5"/>
        <item x="6"/>
        <item x="7"/>
        <item x="8"/>
        <item x="9"/>
        <item x="10"/>
        <item x="11"/>
        <item x="12"/>
        <item x="13"/>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Fan " fld="9"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20547C-24D8-419A-BF4A-0EE37E855738}" name="PivotTable10"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5:D16" firstHeaderRow="0" firstDataRow="1" firstDataCol="0"/>
  <pivotFields count="17">
    <pivotField showAll="0">
      <items count="15">
        <item x="0"/>
        <item x="1"/>
        <item x="2"/>
        <item x="3"/>
        <item x="4"/>
        <item x="5"/>
        <item x="6"/>
        <item x="7"/>
        <item x="8"/>
        <item x="9"/>
        <item x="10"/>
        <item x="11"/>
        <item x="12"/>
        <item x="13"/>
        <item t="default"/>
      </items>
    </pivotField>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3">
    <i>
      <x/>
    </i>
    <i i="1">
      <x v="1"/>
    </i>
    <i i="2">
      <x v="2"/>
    </i>
  </colItems>
  <dataFields count="3">
    <dataField name="Average of Fan " fld="9" subtotal="average" baseField="0" baseItem="0"/>
    <dataField name="Average of Lamps" fld="10" subtotal="average" baseField="0" baseItem="1"/>
    <dataField name="Average of Cooler" fld="11" subtotal="average" baseField="0" baseItem="1"/>
  </dataFields>
  <formats count="7">
    <format dxfId="14">
      <pivotArea outline="0" collapsedLevelsAreSubtotals="1" fieldPosition="0"/>
    </format>
    <format dxfId="13">
      <pivotArea type="all" dataOnly="0" outline="0" fieldPosition="0"/>
    </format>
    <format dxfId="12">
      <pivotArea outline="0" collapsedLevelsAreSubtotals="1" fieldPosition="0"/>
    </format>
    <format dxfId="11">
      <pivotArea dataOnly="0" labelOnly="1" outline="0" fieldPosition="0">
        <references count="1">
          <reference field="4294967294" count="3">
            <x v="0"/>
            <x v="1"/>
            <x v="2"/>
          </reference>
        </references>
      </pivotArea>
    </format>
    <format dxfId="10">
      <pivotArea type="all" dataOnly="0" outline="0" fieldPosition="0"/>
    </format>
    <format dxfId="9">
      <pivotArea outline="0" collapsedLevelsAreSubtotals="1" fieldPosition="0"/>
    </format>
    <format dxfId="8">
      <pivotArea dataOnly="0" labelOnly="1" outline="0" fieldPosition="0">
        <references count="1">
          <reference field="4294967294" count="3">
            <x v="0"/>
            <x v="1"/>
            <x v="2"/>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D6119F-F878-4AFC-AC22-08C143D79EA7}" name="PivotTable1"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5:D12" firstHeaderRow="1" firstDataRow="2" firstDataCol="1"/>
  <pivotFields count="17">
    <pivotField numFmtId="165" showAll="0">
      <items count="15">
        <item x="0"/>
        <item x="1"/>
        <item x="2"/>
        <item x="3"/>
        <item x="4"/>
        <item x="5"/>
        <item x="6"/>
        <item x="7"/>
        <item x="8"/>
        <item x="9"/>
        <item x="10"/>
        <item x="11"/>
        <item x="12"/>
        <item x="13"/>
        <item t="default"/>
      </items>
    </pivotField>
    <pivotField showAll="0">
      <items count="13">
        <item x="0"/>
        <item x="1"/>
        <item x="2"/>
        <item x="3"/>
        <item x="4"/>
        <item x="5"/>
        <item x="6"/>
        <item x="7"/>
        <item x="8"/>
        <item x="9"/>
        <item x="10"/>
        <item x="11"/>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axis="axisRow" showAll="0">
      <items count="6">
        <item x="3"/>
        <item x="1"/>
        <item x="4"/>
        <item x="0"/>
        <item x="2"/>
        <item t="default"/>
      </items>
    </pivotField>
    <pivotField showAll="0"/>
    <pivotField showAll="0">
      <items count="7">
        <item x="0"/>
        <item x="1"/>
        <item x="2"/>
        <item x="3"/>
        <item x="4"/>
        <item x="5"/>
        <item t="default"/>
      </items>
    </pivotField>
    <pivotField showAll="0">
      <items count="5">
        <item x="0"/>
        <item x="1"/>
        <item x="2"/>
        <item x="3"/>
        <item t="default"/>
      </items>
    </pivotField>
  </pivotFields>
  <rowFields count="1">
    <field x="13"/>
  </rowFields>
  <rowItems count="6">
    <i>
      <x/>
    </i>
    <i>
      <x v="1"/>
    </i>
    <i>
      <x v="2"/>
    </i>
    <i>
      <x v="3"/>
    </i>
    <i>
      <x v="4"/>
    </i>
    <i t="grand">
      <x/>
    </i>
  </rowItems>
  <colFields count="1">
    <field x="-2"/>
  </colFields>
  <colItems count="3">
    <i>
      <x/>
    </i>
    <i i="1">
      <x v="1"/>
    </i>
    <i i="2">
      <x v="2"/>
    </i>
  </colItems>
  <dataFields count="3">
    <dataField name="Sum of Fan " fld="9" baseField="0" baseItem="0"/>
    <dataField name="Sum of Lamps" fld="10" baseField="0" baseItem="0"/>
    <dataField name="Sum of Cooler" fld="11" baseField="0" baseItem="0"/>
  </dataFields>
  <chartFormats count="15">
    <chartFormat chart="7"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2"/>
          </reference>
        </references>
      </pivotArea>
    </chartFormat>
    <chartFormat chart="7"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1"/>
          </reference>
        </references>
      </pivotArea>
    </chartFormat>
    <chartFormat chart="8" format="7" series="1">
      <pivotArea type="data" outline="0" fieldPosition="0">
        <references count="1">
          <reference field="4294967294" count="1" selected="0">
            <x v="2"/>
          </reference>
        </references>
      </pivotArea>
    </chartFormat>
    <chartFormat chart="8" format="8"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1"/>
          </reference>
        </references>
      </pivotArea>
    </chartFormat>
    <chartFormat chart="13" format="3" series="1">
      <pivotArea type="data" outline="0" fieldPosition="0">
        <references count="1">
          <reference field="4294967294" count="1" selected="0">
            <x v="2"/>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2"/>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BDD720-FDD5-4A39-9759-7FB9DA66D775}" name="PivotTable2"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5:H18" firstHeaderRow="1" firstDataRow="1" firstDataCol="1"/>
  <pivotFields count="17">
    <pivotField numFmtId="165" showAll="0">
      <items count="15">
        <item x="0"/>
        <item x="1"/>
        <item x="2"/>
        <item x="3"/>
        <item x="4"/>
        <item x="5"/>
        <item x="6"/>
        <item x="7"/>
        <item x="8"/>
        <item x="9"/>
        <item x="10"/>
        <item x="11"/>
        <item x="12"/>
        <item x="13"/>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dataField="1" numFmtId="164"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Amount" fld="6" baseField="0" baseItem="0" numFmtId="164"/>
  </dataFields>
  <formats count="1">
    <format dxfId="15">
      <pivotArea outline="0" collapsedLevelsAreSubtotals="1" fieldPosition="0"/>
    </format>
  </formats>
  <chartFormats count="1">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16BA35-BD2A-4351-B290-271831151902}" name="PivotTable8"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5:Q18" firstHeaderRow="1" firstDataRow="1" firstDataCol="1"/>
  <pivotFields count="17">
    <pivotField numFmtId="165" showAll="0">
      <items count="15">
        <item x="0"/>
        <item x="1"/>
        <item x="2"/>
        <item x="3"/>
        <item x="4"/>
        <item x="5"/>
        <item x="6"/>
        <item x="7"/>
        <item x="8"/>
        <item x="9"/>
        <item x="10"/>
        <item x="11"/>
        <item x="12"/>
        <item x="13"/>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showAll="0"/>
    <pivotField dataField="1"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Cooler" fld="11"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907CD4-8708-4644-88D8-DA03F1905A7B}" name="PivotTable7"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5:N18" firstHeaderRow="1" firstDataRow="1" firstDataCol="1"/>
  <pivotFields count="17">
    <pivotField numFmtId="165" showAll="0">
      <items count="15">
        <item x="0"/>
        <item x="1"/>
        <item x="2"/>
        <item x="3"/>
        <item x="4"/>
        <item x="5"/>
        <item x="6"/>
        <item x="7"/>
        <item x="8"/>
        <item x="9"/>
        <item x="10"/>
        <item x="11"/>
        <item x="12"/>
        <item x="13"/>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dataField="1"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Lamps" fld="10"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3CFD102-D156-4B9E-8A5D-A73C5475747B}" name="PivotTable9"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5:A16" firstHeaderRow="1" firstDataRow="1" firstDataCol="0"/>
  <pivotFields count="17">
    <pivotField showAll="0">
      <items count="15">
        <item x="0"/>
        <item x="1"/>
        <item x="2"/>
        <item x="3"/>
        <item x="4"/>
        <item x="5"/>
        <item x="6"/>
        <item x="7"/>
        <item x="8"/>
        <item x="9"/>
        <item x="10"/>
        <item x="11"/>
        <item x="12"/>
        <item x="13"/>
        <item t="default"/>
      </items>
    </pivotField>
    <pivotField showAll="0">
      <items count="13">
        <item x="0"/>
        <item x="1"/>
        <item x="2"/>
        <item x="3"/>
        <item x="4"/>
        <item x="5"/>
        <item x="6"/>
        <item x="7"/>
        <item x="8"/>
        <item x="9"/>
        <item x="10"/>
        <item x="11"/>
        <item t="default"/>
      </items>
    </pivotField>
    <pivotField showAll="0"/>
    <pivotField showAll="0"/>
    <pivotField showAll="0"/>
    <pivotField showAll="0"/>
    <pivotField dataField="1"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Average of Amount" fld="6" subtotal="average" baseField="0" baseItem="0" numFmtId="164"/>
  </dataFields>
  <formats count="7">
    <format dxfId="22">
      <pivotArea outline="0" collapsedLevelsAreSubtotals="1" fieldPosition="0"/>
    </format>
    <format dxfId="21">
      <pivotArea type="all" dataOnly="0" outline="0" fieldPosition="0"/>
    </format>
    <format dxfId="20">
      <pivotArea outline="0" collapsedLevelsAreSubtotals="1" fieldPosition="0"/>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87D1C01-80AD-42BC-BA6D-D4443F50384A}" sourceName="Month">
  <pivotTables>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196590264">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 xr10:uid="{DE58E7A1-C4F9-4B7E-8952-6A5CC346A0AE}" sourceName="Delivery ">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data>
    <tabular pivotCacheId="19659026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15F758D-A310-44F6-8305-183DDDCC56E2}" sourceName="Payment">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data>
    <tabular pivotCacheId="19659026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C821A4E-EE85-4B68-A31B-77D643C91BAA}" cache="Slicer_Month" caption="Month" columnCount="3" rowHeight="180000"/>
  <slicer name="Delivery " xr10:uid="{6E5DE523-618A-4703-9385-BEE0AF0E4DAC}" cache="Slicer_Delivery" caption="Delivery " rowHeight="180000"/>
  <slicer name="Payment" xr10:uid="{9BDB8E46-066D-4B65-88B3-A812AFDBB786}" cache="Slicer_Payment" caption="Payment"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442F15-6FFA-4F27-B966-909985A46FCF}" name="Table1" displayName="Table1" ref="A1:E76" totalsRowShown="0">
  <autoFilter ref="A1:E76" xr:uid="{39903B4F-24BC-44B4-A59F-5B630EB31883}"/>
  <tableColumns count="5">
    <tableColumn id="1" xr3:uid="{D86D48FB-25E6-4220-95E5-E4B774B72DDE}" name="Date" dataDxfId="7"/>
    <tableColumn id="2" xr3:uid="{E2C166B4-BE58-4A01-8EBD-75C987A6E72B}" name="Amount"/>
    <tableColumn id="3" xr3:uid="{BF0ADE7E-3EED-4F42-A56B-91F550A95B00}" name="Forecast(Amount)">
      <calculatedColumnFormula>_xlfn.FORECAST.ETS(A2,$B$2:$B$61,$A$2:$A$61,5,1)</calculatedColumnFormula>
    </tableColumn>
    <tableColumn id="4" xr3:uid="{035DAFDD-42EF-434B-97A2-39EC2A887E2D}" name="Lower Confidence Bound(Amount)" dataDxfId="6">
      <calculatedColumnFormula>C2-_xlfn.FORECAST.ETS.CONFINT(A2,$B$2:$B$61,$A$2:$A$61,0.9,5,1)</calculatedColumnFormula>
    </tableColumn>
    <tableColumn id="5" xr3:uid="{A108B804-9ACA-4DBF-A497-A7A435A2BBD3}" name="Upper Confidence Bound(Amount)" dataDxfId="5">
      <calculatedColumnFormula>C2+_xlfn.FORECAST.ETS.CONFINT(A2,$B$2:$B$61,$A$2:$A$61,0.9,5,1)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1BAAD4-316B-4A6D-A6C8-ED27169A6F56}" name="Table2" displayName="Table2" ref="A1:E76" totalsRowShown="0">
  <autoFilter ref="A1:E76" xr:uid="{BF589937-A833-4FF8-9E56-033D9E132289}"/>
  <tableColumns count="5">
    <tableColumn id="1" xr3:uid="{955F211F-0EC0-440E-AE15-CD960CC76DCF}" name="Date" dataDxfId="4"/>
    <tableColumn id="2" xr3:uid="{B03BC6F6-3BB2-4757-A4C6-078EDE8CCC56}" name="Cooler"/>
    <tableColumn id="3" xr3:uid="{C254241C-F28C-4470-93B8-F6E96563D4DC}" name="Forecast(Cooler)">
      <calculatedColumnFormula>_xlfn.FORECAST.ETS(A2,$B$2:$B$61,$A$2:$A$61,1,1)</calculatedColumnFormula>
    </tableColumn>
    <tableColumn id="4" xr3:uid="{FA6680A2-C7BA-47A6-AA11-E033FBB9CEA6}" name="Lower Confidence Bound(Cooler)" dataDxfId="3">
      <calculatedColumnFormula>C2-_xlfn.FORECAST.ETS.CONFINT(A2,$B$2:$B$61,$A$2:$A$61,0.95,1,1)</calculatedColumnFormula>
    </tableColumn>
    <tableColumn id="5" xr3:uid="{D2A7C796-D7A0-4031-B2F1-3BFB493ED902}" name="Upper Confidence Bound(Cooler)" dataDxfId="2">
      <calculatedColumnFormula>C2+_xlfn.FORECAST.ETS.CONFINT(A2,$B$2:$B$61,$A$2:$A$61,0.95,1,1)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BA17D2-2219-428C-AC1A-FC079A0FC5D9}" name="Table4" displayName="Table4" ref="A1:D76" totalsRowShown="0">
  <autoFilter ref="A1:D76" xr:uid="{9D3874A1-A941-458E-8DD0-D042969DC361}"/>
  <tableColumns count="4">
    <tableColumn id="1" xr3:uid="{4F85C69E-C810-4E22-BA70-9E546E5138D3}" name="Date" dataDxfId="1"/>
    <tableColumn id="2" xr3:uid="{4A085092-CAA6-4F9A-8DB3-900279529551}" name="Fan "/>
    <tableColumn id="3" xr3:uid="{A9B506FA-C2B7-4A2D-982C-9DC002DD9C6F}" name="Forecast(Fan )">
      <calculatedColumnFormula>_xlfn.FORECAST.ETS(A2,$B$2:$B$61,$A$2:$A$61,1,1)</calculatedColumnFormula>
    </tableColumn>
    <tableColumn id="4" xr3:uid="{37431A5B-DBB7-4064-92A7-2518276351A9}" name="Confidence Interval(Fan )">
      <calculatedColumnFormula>_xlfn.FORECAST.ETS.CONFINT(A2,$B$2:$B$61,$A$2:$A$61,0.95,1,1)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31A9B7B-EBF7-4C24-8A7F-E36025EB26DF}" name="Table5" displayName="Table5" ref="A1:D93" totalsRowShown="0">
  <autoFilter ref="A1:D93" xr:uid="{D0711EC2-68C9-4CAB-9EB0-F45BF0DBBAF3}"/>
  <tableColumns count="4">
    <tableColumn id="1" xr3:uid="{85BACB91-8F19-41C5-AD42-6D4D3DBF3AC9}" name="Date" dataDxfId="0"/>
    <tableColumn id="2" xr3:uid="{D7A59879-DCC0-4071-AB99-870E71669A44}" name="Lamps"/>
    <tableColumn id="3" xr3:uid="{E63272A5-FF4E-4861-AB63-1CA11964BDD4}" name="Forecast(Lamps)">
      <calculatedColumnFormula>_xlfn.FORECAST.ETS(A2,$B$2:$B$61,$A$2:$A$61,1,1)</calculatedColumnFormula>
    </tableColumn>
    <tableColumn id="4" xr3:uid="{7B8B89A2-09B8-4661-9A7B-69AA97FC376F}" name="Confidence Interval(Lamps)">
      <calculatedColumnFormula>_xlfn.FORECAST.ETS.CONFINT(A2,$B$2:$B$61,$A$2:$A$61,0.95,1,1)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
  <sheetViews>
    <sheetView showGridLines="0" showRowColHeaders="0" zoomScaleNormal="100" workbookViewId="0">
      <selection activeCell="E30" sqref="E30"/>
    </sheetView>
  </sheetViews>
  <sheetFormatPr defaultRowHeight="15.75" customHeight="1" x14ac:dyDescent="0.25"/>
  <cols>
    <col min="4" max="4" width="9.85546875" customWidth="1"/>
    <col min="7" max="7" width="6.28515625" customWidth="1"/>
    <col min="13" max="13" width="9.28515625" customWidth="1"/>
    <col min="14" max="14" width="7.7109375" customWidth="1"/>
  </cols>
  <sheetData>
    <row r="1" spans="1:29" s="5" customFormat="1" ht="15.75" customHeight="1" thickTop="1" x14ac:dyDescent="0.25">
      <c r="A1" s="13"/>
      <c r="B1" s="13"/>
      <c r="C1" s="13"/>
      <c r="D1" s="13"/>
      <c r="E1" s="15" t="s">
        <v>59</v>
      </c>
      <c r="F1" s="16"/>
      <c r="G1" s="16"/>
      <c r="H1" s="16"/>
      <c r="I1" s="16"/>
      <c r="J1" s="16"/>
      <c r="K1" s="16"/>
      <c r="L1" s="16"/>
      <c r="M1" s="16"/>
      <c r="N1" s="16"/>
      <c r="O1" s="16"/>
      <c r="P1" s="17"/>
      <c r="Q1" s="11"/>
      <c r="R1" s="11"/>
      <c r="S1" s="11"/>
      <c r="T1" s="11"/>
      <c r="U1" s="11"/>
      <c r="V1" s="12"/>
      <c r="W1" s="12"/>
      <c r="X1" s="12"/>
      <c r="Y1" s="12"/>
      <c r="Z1" s="12"/>
      <c r="AA1" s="12"/>
      <c r="AB1" s="12"/>
      <c r="AC1" s="12"/>
    </row>
    <row r="2" spans="1:29" s="5" customFormat="1" ht="15.75" customHeight="1" x14ac:dyDescent="0.25">
      <c r="A2" s="13"/>
      <c r="B2" s="13"/>
      <c r="C2" s="13"/>
      <c r="D2" s="13"/>
      <c r="E2" s="18"/>
      <c r="F2" s="19"/>
      <c r="G2" s="19"/>
      <c r="H2" s="19"/>
      <c r="I2" s="19"/>
      <c r="J2" s="19"/>
      <c r="K2" s="19"/>
      <c r="L2" s="19"/>
      <c r="M2" s="19"/>
      <c r="N2" s="19"/>
      <c r="O2" s="19"/>
      <c r="P2" s="20"/>
      <c r="Q2" s="11"/>
      <c r="R2" s="11"/>
      <c r="S2" s="11"/>
      <c r="T2" s="11"/>
      <c r="U2" s="11"/>
      <c r="V2" s="12"/>
      <c r="W2" s="12"/>
      <c r="X2" s="12"/>
      <c r="Y2" s="12"/>
      <c r="Z2" s="12"/>
      <c r="AA2" s="12"/>
      <c r="AB2" s="12"/>
      <c r="AC2" s="12"/>
    </row>
    <row r="3" spans="1:29" s="5" customFormat="1" ht="15.75" customHeight="1" x14ac:dyDescent="0.25">
      <c r="A3" s="13"/>
      <c r="B3" s="13"/>
      <c r="C3" s="13"/>
      <c r="D3" s="13"/>
      <c r="E3" s="18"/>
      <c r="F3" s="19"/>
      <c r="G3" s="19"/>
      <c r="H3" s="19"/>
      <c r="I3" s="19"/>
      <c r="J3" s="19"/>
      <c r="K3" s="19"/>
      <c r="L3" s="19"/>
      <c r="M3" s="19"/>
      <c r="N3" s="19"/>
      <c r="O3" s="19"/>
      <c r="P3" s="20"/>
      <c r="Q3" s="11"/>
      <c r="R3" s="11"/>
      <c r="S3" s="11"/>
      <c r="T3" s="11"/>
      <c r="U3" s="11"/>
      <c r="V3" s="12"/>
      <c r="W3" s="12"/>
      <c r="X3" s="12"/>
      <c r="Y3" s="12"/>
      <c r="Z3" s="12"/>
      <c r="AA3" s="12"/>
      <c r="AB3" s="12"/>
      <c r="AC3" s="12"/>
    </row>
    <row r="4" spans="1:29" s="5" customFormat="1" ht="15.75" customHeight="1" thickBot="1" x14ac:dyDescent="0.3">
      <c r="A4" s="13"/>
      <c r="B4" s="13"/>
      <c r="C4" s="13"/>
      <c r="D4" s="13"/>
      <c r="E4" s="21"/>
      <c r="F4" s="22"/>
      <c r="G4" s="22"/>
      <c r="H4" s="22"/>
      <c r="I4" s="22"/>
      <c r="J4" s="22"/>
      <c r="K4" s="22"/>
      <c r="L4" s="22"/>
      <c r="M4" s="22"/>
      <c r="N4" s="22"/>
      <c r="O4" s="22"/>
      <c r="P4" s="23"/>
      <c r="Q4" s="11"/>
      <c r="R4" s="11"/>
      <c r="S4" s="11"/>
      <c r="T4" s="11"/>
      <c r="U4" s="11"/>
      <c r="V4" s="12"/>
      <c r="W4" s="12"/>
      <c r="X4" s="12"/>
      <c r="Y4" s="12"/>
      <c r="Z4" s="12"/>
      <c r="AA4" s="12"/>
      <c r="AB4" s="12"/>
      <c r="AC4" s="12"/>
    </row>
    <row r="5" spans="1:29" ht="15.75" customHeight="1" thickTop="1" x14ac:dyDescent="0.25">
      <c r="A5" s="13"/>
      <c r="B5" s="13"/>
      <c r="C5" s="13"/>
      <c r="D5" s="13"/>
      <c r="E5" s="13"/>
      <c r="F5" s="13"/>
      <c r="G5" s="13"/>
      <c r="H5" s="13"/>
      <c r="I5" s="13"/>
      <c r="J5" s="13"/>
      <c r="K5" s="13"/>
    </row>
  </sheetData>
  <mergeCells count="1">
    <mergeCell ref="E1:P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8A6B6-271D-422D-BD75-5642BA18B916}">
  <dimension ref="A1"/>
  <sheetViews>
    <sheetView showGridLines="0" tabSelected="1" workbookViewId="0">
      <selection activeCell="M30" sqref="M30"/>
    </sheetView>
  </sheetViews>
  <sheetFormatPr defaultRowHeight="15" x14ac:dyDescent="0.25"/>
  <cols>
    <col min="11" max="11" width="7.28515625" customWidth="1"/>
  </cols>
  <sheetData>
    <row r="1" s="5" customFormat="1"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75"/>
  <sheetViews>
    <sheetView workbookViewId="0"/>
  </sheetViews>
  <sheetFormatPr defaultRowHeight="15" x14ac:dyDescent="0.25"/>
  <cols>
    <col min="1" max="1" width="13.140625" style="5" bestFit="1" customWidth="1"/>
    <col min="2" max="2" width="11.140625" style="5" bestFit="1" customWidth="1"/>
    <col min="3" max="3" width="13.28515625" bestFit="1" customWidth="1"/>
    <col min="4" max="4" width="13.5703125" style="5" bestFit="1" customWidth="1"/>
    <col min="5" max="5" width="3.42578125" style="5" customWidth="1"/>
    <col min="6" max="6" width="2.140625" style="5" customWidth="1"/>
    <col min="7" max="7" width="13.140625" style="5" bestFit="1" customWidth="1"/>
    <col min="8" max="8" width="14.85546875" style="5" bestFit="1" customWidth="1"/>
    <col min="9" max="9" width="5" style="5" bestFit="1" customWidth="1"/>
    <col min="10" max="10" width="13.140625" style="5" bestFit="1" customWidth="1"/>
    <col min="11" max="11" width="11.140625" style="5" bestFit="1" customWidth="1"/>
    <col min="12" max="12" width="4.28515625" style="5" customWidth="1"/>
    <col min="13" max="13" width="13.140625" style="5" bestFit="1" customWidth="1"/>
    <col min="14" max="14" width="13.28515625" style="5" bestFit="1" customWidth="1"/>
    <col min="15" max="15" width="3.42578125" style="5" customWidth="1"/>
    <col min="16" max="16" width="13.140625" style="5" bestFit="1" customWidth="1"/>
    <col min="17" max="17" width="13.5703125" style="5" customWidth="1"/>
    <col min="18" max="18" width="4.85546875" style="5" bestFit="1" customWidth="1"/>
    <col min="19" max="19" width="4" style="5" bestFit="1" customWidth="1"/>
    <col min="20" max="20" width="4" style="5" customWidth="1"/>
    <col min="21" max="21" width="4" style="5" bestFit="1" customWidth="1"/>
    <col min="22" max="22" width="13.140625" style="5" bestFit="1" customWidth="1"/>
    <col min="23" max="23" width="14.85546875" style="5" bestFit="1" customWidth="1"/>
    <col min="24" max="24" width="4" style="5" bestFit="1" customWidth="1"/>
    <col min="25" max="25" width="4.5703125" style="5" bestFit="1" customWidth="1"/>
    <col min="26" max="26" width="14.85546875" style="5" bestFit="1" customWidth="1"/>
    <col min="27" max="27" width="16.28515625" style="5" bestFit="1" customWidth="1"/>
    <col min="28" max="29" width="13.42578125" style="5" bestFit="1" customWidth="1"/>
    <col min="30" max="32" width="3" style="5" bestFit="1" customWidth="1"/>
    <col min="33" max="33" width="12" style="5" bestFit="1" customWidth="1"/>
    <col min="34" max="34" width="11.140625" style="5" bestFit="1" customWidth="1"/>
    <col min="35" max="35" width="13.28515625" style="5" bestFit="1" customWidth="1"/>
    <col min="36" max="37" width="13.5703125" style="5" bestFit="1" customWidth="1"/>
    <col min="38" max="38" width="11.140625" style="5" bestFit="1" customWidth="1"/>
    <col min="39" max="39" width="13.28515625" style="5" bestFit="1" customWidth="1"/>
    <col min="40" max="40" width="11.140625" style="5" bestFit="1" customWidth="1"/>
    <col min="41" max="41" width="13.28515625" style="5" bestFit="1" customWidth="1"/>
    <col min="42" max="42" width="11.140625" style="5" bestFit="1" customWidth="1"/>
    <col min="43" max="43" width="13.28515625" style="5" bestFit="1" customWidth="1"/>
    <col min="44" max="44" width="16.140625" style="5" bestFit="1" customWidth="1"/>
    <col min="45" max="45" width="18.28515625" style="5" bestFit="1" customWidth="1"/>
    <col min="46" max="47" width="3" style="5" bestFit="1" customWidth="1"/>
    <col min="48" max="78" width="3" bestFit="1" customWidth="1"/>
    <col min="79" max="79" width="11.28515625" bestFit="1" customWidth="1"/>
    <col min="80" max="80" width="3" bestFit="1" customWidth="1"/>
    <col min="81" max="81" width="7.85546875" bestFit="1" customWidth="1"/>
    <col min="82" max="82" width="4.85546875" bestFit="1" customWidth="1"/>
    <col min="83" max="83" width="2" bestFit="1" customWidth="1"/>
    <col min="84" max="91" width="3" bestFit="1" customWidth="1"/>
    <col min="92" max="92" width="7.85546875" bestFit="1" customWidth="1"/>
    <col min="93" max="93" width="4.85546875" bestFit="1" customWidth="1"/>
    <col min="94" max="98" width="3" bestFit="1" customWidth="1"/>
    <col min="99" max="99" width="7.85546875" bestFit="1" customWidth="1"/>
    <col min="100" max="100" width="4.85546875" bestFit="1" customWidth="1"/>
    <col min="101" max="107" width="3" bestFit="1" customWidth="1"/>
    <col min="108" max="108" width="7.85546875" bestFit="1" customWidth="1"/>
    <col min="109" max="109" width="4.85546875" bestFit="1" customWidth="1"/>
    <col min="110" max="115" width="3" bestFit="1" customWidth="1"/>
    <col min="116" max="116" width="7.85546875" bestFit="1" customWidth="1"/>
    <col min="117" max="117" width="4.85546875" bestFit="1" customWidth="1"/>
    <col min="118" max="119" width="3" bestFit="1" customWidth="1"/>
    <col min="120" max="120" width="7.85546875" bestFit="1" customWidth="1"/>
    <col min="121" max="121" width="4.85546875" bestFit="1" customWidth="1"/>
    <col min="122" max="122" width="2" bestFit="1" customWidth="1"/>
    <col min="123" max="123" width="7.85546875" bestFit="1" customWidth="1"/>
    <col min="124" max="124" width="4.85546875" bestFit="1" customWidth="1"/>
    <col min="125" max="129" width="3" bestFit="1" customWidth="1"/>
    <col min="130" max="130" width="7.85546875" bestFit="1" customWidth="1"/>
    <col min="131" max="131" width="4.85546875" bestFit="1" customWidth="1"/>
    <col min="132" max="132" width="2" bestFit="1" customWidth="1"/>
    <col min="133" max="134" width="3" bestFit="1" customWidth="1"/>
    <col min="135" max="135" width="7.85546875" bestFit="1" customWidth="1"/>
    <col min="136" max="136" width="4.85546875" bestFit="1" customWidth="1"/>
    <col min="137" max="141" width="3" bestFit="1" customWidth="1"/>
    <col min="142" max="142" width="7.85546875" bestFit="1" customWidth="1"/>
    <col min="143" max="143" width="4.85546875" bestFit="1" customWidth="1"/>
    <col min="144" max="147" width="3" bestFit="1" customWidth="1"/>
    <col min="148" max="148" width="7.85546875" bestFit="1" customWidth="1"/>
    <col min="149" max="149" width="4.85546875" bestFit="1" customWidth="1"/>
    <col min="150" max="150" width="2" bestFit="1" customWidth="1"/>
    <col min="151" max="156" width="3" bestFit="1" customWidth="1"/>
    <col min="157" max="157" width="7.85546875" bestFit="1" customWidth="1"/>
    <col min="158" max="158" width="4.85546875" bestFit="1" customWidth="1"/>
    <col min="159" max="160" width="3" bestFit="1" customWidth="1"/>
    <col min="161" max="161" width="7.85546875" bestFit="1" customWidth="1"/>
    <col min="162" max="162" width="4.85546875" bestFit="1" customWidth="1"/>
    <col min="163" max="166" width="3" bestFit="1" customWidth="1"/>
    <col min="167" max="167" width="7.85546875" bestFit="1" customWidth="1"/>
    <col min="168" max="168" width="4.85546875" bestFit="1" customWidth="1"/>
    <col min="169" max="170" width="3" bestFit="1" customWidth="1"/>
    <col min="171" max="171" width="7.85546875" bestFit="1" customWidth="1"/>
    <col min="172" max="172" width="4.85546875" bestFit="1" customWidth="1"/>
    <col min="173" max="174" width="3" bestFit="1" customWidth="1"/>
    <col min="175" max="175" width="7.85546875" bestFit="1" customWidth="1"/>
    <col min="176" max="176" width="4.85546875" bestFit="1" customWidth="1"/>
    <col min="177" max="180" width="3" bestFit="1" customWidth="1"/>
    <col min="181" max="181" width="7.85546875" bestFit="1" customWidth="1"/>
    <col min="182" max="182" width="4.85546875" bestFit="1" customWidth="1"/>
    <col min="183" max="184" width="3" bestFit="1" customWidth="1"/>
    <col min="185" max="185" width="7.85546875" bestFit="1" customWidth="1"/>
    <col min="186" max="186" width="4.85546875" bestFit="1" customWidth="1"/>
    <col min="187" max="192" width="3" bestFit="1" customWidth="1"/>
    <col min="193" max="193" width="7.85546875" bestFit="1" customWidth="1"/>
    <col min="194" max="194" width="4.85546875" bestFit="1" customWidth="1"/>
    <col min="195" max="199" width="3" bestFit="1" customWidth="1"/>
    <col min="200" max="200" width="7.85546875" bestFit="1" customWidth="1"/>
    <col min="201" max="201" width="4.85546875" bestFit="1" customWidth="1"/>
    <col min="202" max="204" width="3" bestFit="1" customWidth="1"/>
    <col min="205" max="205" width="7.85546875" bestFit="1" customWidth="1"/>
    <col min="206" max="206" width="4.85546875" bestFit="1" customWidth="1"/>
    <col min="207" max="211" width="3" bestFit="1" customWidth="1"/>
    <col min="212" max="212" width="7.85546875" bestFit="1" customWidth="1"/>
    <col min="213" max="213" width="4.85546875" bestFit="1" customWidth="1"/>
    <col min="214" max="218" width="3" bestFit="1" customWidth="1"/>
    <col min="219" max="219" width="7.85546875" bestFit="1" customWidth="1"/>
    <col min="220" max="220" width="4.85546875" bestFit="1" customWidth="1"/>
    <col min="221" max="223" width="3" bestFit="1" customWidth="1"/>
    <col min="224" max="224" width="7.85546875" bestFit="1" customWidth="1"/>
    <col min="225" max="225" width="4.85546875" bestFit="1" customWidth="1"/>
    <col min="226" max="232" width="3" bestFit="1" customWidth="1"/>
    <col min="233" max="233" width="7.85546875" bestFit="1" customWidth="1"/>
    <col min="234" max="234" width="4.85546875" bestFit="1" customWidth="1"/>
    <col min="235" max="235" width="2" bestFit="1" customWidth="1"/>
    <col min="236" max="239" width="3" bestFit="1" customWidth="1"/>
    <col min="240" max="240" width="7.85546875" bestFit="1" customWidth="1"/>
    <col min="241" max="241" width="4.85546875" bestFit="1" customWidth="1"/>
    <col min="242" max="245" width="3" bestFit="1" customWidth="1"/>
    <col min="246" max="246" width="7.85546875" bestFit="1" customWidth="1"/>
    <col min="247" max="247" width="4.85546875" bestFit="1" customWidth="1"/>
    <col min="248" max="253" width="3" bestFit="1" customWidth="1"/>
    <col min="254" max="254" width="7.85546875" bestFit="1" customWidth="1"/>
    <col min="255" max="255" width="4.85546875" bestFit="1" customWidth="1"/>
    <col min="256" max="257" width="3" bestFit="1" customWidth="1"/>
    <col min="258" max="258" width="7.85546875" bestFit="1" customWidth="1"/>
    <col min="259" max="259" width="4.85546875" bestFit="1" customWidth="1"/>
    <col min="260" max="264" width="3" bestFit="1" customWidth="1"/>
    <col min="265" max="265" width="7.85546875" bestFit="1" customWidth="1"/>
    <col min="266" max="266" width="4.85546875" bestFit="1" customWidth="1"/>
    <col min="267" max="273" width="3" bestFit="1" customWidth="1"/>
    <col min="274" max="274" width="7.85546875" bestFit="1" customWidth="1"/>
    <col min="275" max="275" width="4.85546875" bestFit="1" customWidth="1"/>
    <col min="276" max="278" width="3" bestFit="1" customWidth="1"/>
    <col min="279" max="279" width="7.85546875" bestFit="1" customWidth="1"/>
    <col min="280" max="280" width="4.85546875" bestFit="1" customWidth="1"/>
    <col min="281" max="287" width="3" bestFit="1" customWidth="1"/>
    <col min="288" max="288" width="7.85546875" bestFit="1" customWidth="1"/>
    <col min="289" max="289" width="4.85546875" bestFit="1" customWidth="1"/>
    <col min="290" max="295" width="3" bestFit="1" customWidth="1"/>
    <col min="296" max="296" width="7.85546875" bestFit="1" customWidth="1"/>
    <col min="297" max="297" width="4.85546875" bestFit="1" customWidth="1"/>
    <col min="298" max="300" width="3" bestFit="1" customWidth="1"/>
    <col min="301" max="301" width="7.85546875" bestFit="1" customWidth="1"/>
    <col min="302" max="302" width="4.85546875" bestFit="1" customWidth="1"/>
    <col min="303" max="306" width="3" bestFit="1" customWidth="1"/>
    <col min="307" max="307" width="7.85546875" bestFit="1" customWidth="1"/>
    <col min="308" max="308" width="4.85546875" bestFit="1" customWidth="1"/>
    <col min="309" max="312" width="3" bestFit="1" customWidth="1"/>
    <col min="313" max="313" width="7.85546875" bestFit="1" customWidth="1"/>
    <col min="314" max="314" width="4.85546875" bestFit="1" customWidth="1"/>
    <col min="315" max="320" width="3" bestFit="1" customWidth="1"/>
    <col min="321" max="321" width="7.85546875" bestFit="1" customWidth="1"/>
    <col min="322" max="322" width="4.85546875" bestFit="1" customWidth="1"/>
    <col min="323" max="324" width="3" bestFit="1" customWidth="1"/>
    <col min="325" max="325" width="7.85546875" bestFit="1" customWidth="1"/>
    <col min="326" max="326" width="4.85546875" bestFit="1" customWidth="1"/>
    <col min="327" max="331" width="3" bestFit="1" customWidth="1"/>
    <col min="332" max="332" width="7.85546875" bestFit="1" customWidth="1"/>
    <col min="333" max="333" width="4.85546875" bestFit="1" customWidth="1"/>
    <col min="334" max="334" width="2" bestFit="1" customWidth="1"/>
    <col min="335" max="335" width="7.85546875" bestFit="1" customWidth="1"/>
    <col min="336" max="336" width="4.85546875" bestFit="1" customWidth="1"/>
    <col min="337" max="343" width="3" bestFit="1" customWidth="1"/>
    <col min="344" max="344" width="7.85546875" bestFit="1" customWidth="1"/>
    <col min="345" max="345" width="4.85546875" bestFit="1" customWidth="1"/>
    <col min="346" max="348" width="3" bestFit="1" customWidth="1"/>
    <col min="349" max="349" width="7.85546875" bestFit="1" customWidth="1"/>
    <col min="350" max="350" width="4.85546875" bestFit="1" customWidth="1"/>
    <col min="351" max="357" width="3" bestFit="1" customWidth="1"/>
    <col min="358" max="358" width="7.85546875" bestFit="1" customWidth="1"/>
    <col min="359" max="359" width="4.85546875" bestFit="1" customWidth="1"/>
    <col min="360" max="364" width="3" bestFit="1" customWidth="1"/>
    <col min="365" max="365" width="7.85546875" bestFit="1" customWidth="1"/>
    <col min="366" max="366" width="4.85546875" bestFit="1" customWidth="1"/>
    <col min="367" max="371" width="3" bestFit="1" customWidth="1"/>
    <col min="372" max="372" width="7.85546875" bestFit="1" customWidth="1"/>
    <col min="373" max="373" width="4.85546875" bestFit="1" customWidth="1"/>
    <col min="374" max="377" width="3" bestFit="1" customWidth="1"/>
    <col min="378" max="378" width="7.85546875" bestFit="1" customWidth="1"/>
    <col min="379" max="379" width="4.85546875" bestFit="1" customWidth="1"/>
    <col min="380" max="382" width="3" bestFit="1" customWidth="1"/>
    <col min="383" max="383" width="7.85546875" bestFit="1" customWidth="1"/>
    <col min="384" max="384" width="4.85546875" bestFit="1" customWidth="1"/>
    <col min="385" max="385" width="2" bestFit="1" customWidth="1"/>
    <col min="386" max="391" width="3" bestFit="1" customWidth="1"/>
    <col min="392" max="392" width="7.85546875" bestFit="1" customWidth="1"/>
    <col min="393" max="393" width="4.85546875" bestFit="1" customWidth="1"/>
    <col min="394" max="401" width="3" bestFit="1" customWidth="1"/>
    <col min="402" max="402" width="7.85546875" bestFit="1" customWidth="1"/>
    <col min="403" max="403" width="4.85546875" bestFit="1" customWidth="1"/>
    <col min="404" max="407" width="3" bestFit="1" customWidth="1"/>
    <col min="408" max="408" width="7.85546875" bestFit="1" customWidth="1"/>
    <col min="409" max="409" width="4.85546875" bestFit="1" customWidth="1"/>
    <col min="410" max="410" width="2" bestFit="1" customWidth="1"/>
    <col min="411" max="415" width="3" bestFit="1" customWidth="1"/>
    <col min="416" max="416" width="7.85546875" bestFit="1" customWidth="1"/>
    <col min="417" max="417" width="4.85546875" bestFit="1" customWidth="1"/>
    <col min="418" max="423" width="3" bestFit="1" customWidth="1"/>
    <col min="424" max="424" width="7.85546875" bestFit="1" customWidth="1"/>
    <col min="425" max="425" width="4.85546875" bestFit="1" customWidth="1"/>
    <col min="426" max="426" width="3" bestFit="1" customWidth="1"/>
    <col min="427" max="427" width="7.85546875" bestFit="1" customWidth="1"/>
    <col min="428" max="428" width="11.28515625" bestFit="1" customWidth="1"/>
    <col min="429" max="429" width="8.85546875" bestFit="1" customWidth="1"/>
    <col min="430" max="430" width="5.85546875" bestFit="1" customWidth="1"/>
    <col min="431" max="431" width="8.85546875" bestFit="1" customWidth="1"/>
    <col min="432" max="432" width="5.85546875" bestFit="1" customWidth="1"/>
    <col min="433" max="433" width="8.85546875" bestFit="1" customWidth="1"/>
    <col min="434" max="434" width="7.85546875" bestFit="1" customWidth="1"/>
    <col min="435" max="435" width="5.85546875" bestFit="1" customWidth="1"/>
    <col min="436" max="436" width="8.85546875" bestFit="1" customWidth="1"/>
    <col min="437" max="437" width="5.85546875" bestFit="1" customWidth="1"/>
    <col min="438" max="438" width="8.85546875" bestFit="1" customWidth="1"/>
    <col min="439" max="439" width="5.85546875" bestFit="1" customWidth="1"/>
    <col min="440" max="440" width="3" bestFit="1" customWidth="1"/>
    <col min="441" max="441" width="8.85546875" bestFit="1" customWidth="1"/>
    <col min="442" max="442" width="5.85546875" bestFit="1" customWidth="1"/>
    <col min="443" max="443" width="8.85546875" bestFit="1" customWidth="1"/>
    <col min="444" max="444" width="7.85546875" bestFit="1" customWidth="1"/>
    <col min="445" max="445" width="4.85546875" bestFit="1" customWidth="1"/>
    <col min="446" max="446" width="7.85546875" bestFit="1" customWidth="1"/>
    <col min="447" max="447" width="5.85546875" bestFit="1" customWidth="1"/>
    <col min="448" max="448" width="8.85546875" bestFit="1" customWidth="1"/>
    <col min="449" max="449" width="5.85546875" bestFit="1" customWidth="1"/>
    <col min="450" max="450" width="8.85546875" bestFit="1" customWidth="1"/>
    <col min="451" max="451" width="5.85546875" bestFit="1" customWidth="1"/>
    <col min="452" max="452" width="8.85546875" bestFit="1" customWidth="1"/>
    <col min="453" max="453" width="5.85546875" bestFit="1" customWidth="1"/>
    <col min="454" max="454" width="8.85546875" bestFit="1" customWidth="1"/>
    <col min="455" max="455" width="5.85546875" bestFit="1" customWidth="1"/>
    <col min="456" max="456" width="8.85546875" bestFit="1" customWidth="1"/>
    <col min="457" max="457" width="5.85546875" bestFit="1" customWidth="1"/>
    <col min="458" max="458" width="8.85546875" bestFit="1" customWidth="1"/>
    <col min="459" max="459" width="7.85546875" bestFit="1" customWidth="1"/>
    <col min="460" max="460" width="5.85546875" bestFit="1" customWidth="1"/>
    <col min="461" max="461" width="8.85546875" bestFit="1" customWidth="1"/>
    <col min="462" max="462" width="5.85546875" bestFit="1" customWidth="1"/>
    <col min="463" max="463" width="8.85546875" bestFit="1" customWidth="1"/>
    <col min="464" max="464" width="5.85546875" bestFit="1" customWidth="1"/>
    <col min="465" max="465" width="8.85546875" bestFit="1" customWidth="1"/>
    <col min="466" max="466" width="7.85546875" bestFit="1" customWidth="1"/>
    <col min="467" max="467" width="5.85546875" bestFit="1" customWidth="1"/>
    <col min="468" max="468" width="8.85546875" bestFit="1" customWidth="1"/>
    <col min="469" max="469" width="5.85546875" bestFit="1" customWidth="1"/>
    <col min="470" max="470" width="8.85546875" bestFit="1" customWidth="1"/>
    <col min="471" max="471" width="5.85546875" bestFit="1" customWidth="1"/>
    <col min="472" max="472" width="8.85546875" bestFit="1" customWidth="1"/>
    <col min="473" max="473" width="5.85546875" bestFit="1" customWidth="1"/>
    <col min="474" max="474" width="8.85546875" bestFit="1" customWidth="1"/>
    <col min="475" max="475" width="5.85546875" bestFit="1" customWidth="1"/>
    <col min="476" max="476" width="8.85546875" bestFit="1" customWidth="1"/>
    <col min="477" max="477" width="5.85546875" bestFit="1" customWidth="1"/>
    <col min="478" max="478" width="8.85546875" bestFit="1" customWidth="1"/>
    <col min="479" max="479" width="5.85546875" bestFit="1" customWidth="1"/>
    <col min="480" max="480" width="8.85546875" bestFit="1" customWidth="1"/>
    <col min="481" max="481" width="7.85546875" bestFit="1" customWidth="1"/>
    <col min="482" max="482" width="5.85546875" bestFit="1" customWidth="1"/>
    <col min="483" max="483" width="8.85546875" bestFit="1" customWidth="1"/>
    <col min="484" max="484" width="5.85546875" bestFit="1" customWidth="1"/>
    <col min="485" max="485" width="8.85546875" bestFit="1" customWidth="1"/>
    <col min="486" max="486" width="5.85546875" bestFit="1" customWidth="1"/>
    <col min="487" max="487" width="8.85546875" bestFit="1" customWidth="1"/>
    <col min="488" max="488" width="5.85546875" bestFit="1" customWidth="1"/>
    <col min="489" max="489" width="8.85546875" bestFit="1" customWidth="1"/>
    <col min="490" max="490" width="5.85546875" bestFit="1" customWidth="1"/>
    <col min="491" max="491" width="8.85546875" bestFit="1" customWidth="1"/>
    <col min="492" max="492" width="5.85546875" bestFit="1" customWidth="1"/>
    <col min="493" max="493" width="8.85546875" bestFit="1" customWidth="1"/>
    <col min="494" max="494" width="5.85546875" bestFit="1" customWidth="1"/>
    <col min="495" max="495" width="8.85546875" bestFit="1" customWidth="1"/>
    <col min="496" max="496" width="5.85546875" bestFit="1" customWidth="1"/>
    <col min="497" max="497" width="8.85546875" bestFit="1" customWidth="1"/>
    <col min="498" max="498" width="5.85546875" bestFit="1" customWidth="1"/>
    <col min="499" max="499" width="8.85546875" bestFit="1" customWidth="1"/>
    <col min="500" max="500" width="5.85546875" bestFit="1" customWidth="1"/>
    <col min="501" max="501" width="8.85546875" bestFit="1" customWidth="1"/>
    <col min="502" max="502" width="7.85546875" bestFit="1" customWidth="1"/>
    <col min="503" max="503" width="4.85546875" bestFit="1" customWidth="1"/>
    <col min="504" max="504" width="7.85546875" bestFit="1" customWidth="1"/>
    <col min="505" max="505" width="5.85546875" bestFit="1" customWidth="1"/>
    <col min="506" max="506" width="8.85546875" bestFit="1" customWidth="1"/>
    <col min="507" max="507" width="5.85546875" bestFit="1" customWidth="1"/>
    <col min="508" max="508" width="8.85546875" bestFit="1" customWidth="1"/>
    <col min="509" max="509" width="5.85546875" bestFit="1" customWidth="1"/>
    <col min="510" max="510" width="8.85546875" bestFit="1" customWidth="1"/>
    <col min="511" max="511" width="7.85546875" bestFit="1" customWidth="1"/>
    <col min="512" max="512" width="5.85546875" bestFit="1" customWidth="1"/>
    <col min="513" max="513" width="8.85546875" bestFit="1" customWidth="1"/>
    <col min="514" max="514" width="5.85546875" bestFit="1" customWidth="1"/>
    <col min="515" max="515" width="8.85546875" bestFit="1" customWidth="1"/>
    <col min="516" max="516" width="5.85546875" bestFit="1" customWidth="1"/>
    <col min="517" max="517" width="8.85546875" bestFit="1" customWidth="1"/>
    <col min="518" max="518" width="5.85546875" bestFit="1" customWidth="1"/>
    <col min="519" max="519" width="8.85546875" bestFit="1" customWidth="1"/>
    <col min="520" max="520" width="5.85546875" bestFit="1" customWidth="1"/>
    <col min="521" max="521" width="8.85546875" bestFit="1" customWidth="1"/>
    <col min="522" max="522" width="5.85546875" bestFit="1" customWidth="1"/>
    <col min="523" max="523" width="8.85546875" bestFit="1" customWidth="1"/>
    <col min="524" max="524" width="5.85546875" bestFit="1" customWidth="1"/>
    <col min="525" max="525" width="8.85546875" bestFit="1" customWidth="1"/>
    <col min="526" max="526" width="5.85546875" bestFit="1" customWidth="1"/>
    <col min="527" max="527" width="8.85546875" bestFit="1" customWidth="1"/>
    <col min="528" max="528" width="7.85546875" bestFit="1" customWidth="1"/>
    <col min="529" max="529" width="4.85546875" bestFit="1" customWidth="1"/>
    <col min="530" max="530" width="7.85546875" bestFit="1" customWidth="1"/>
    <col min="531" max="531" width="5.85546875" bestFit="1" customWidth="1"/>
    <col min="532" max="532" width="8.85546875" bestFit="1" customWidth="1"/>
    <col min="533" max="533" width="5.85546875" bestFit="1" customWidth="1"/>
    <col min="534" max="534" width="8.85546875" bestFit="1" customWidth="1"/>
    <col min="535" max="535" width="5.85546875" bestFit="1" customWidth="1"/>
    <col min="536" max="536" width="8.85546875" bestFit="1" customWidth="1"/>
    <col min="537" max="537" width="5.85546875" bestFit="1" customWidth="1"/>
    <col min="538" max="538" width="8.85546875" bestFit="1" customWidth="1"/>
    <col min="539" max="539" width="5.85546875" bestFit="1" customWidth="1"/>
    <col min="540" max="540" width="8.85546875" bestFit="1" customWidth="1"/>
    <col min="541" max="541" width="5.85546875" bestFit="1" customWidth="1"/>
    <col min="542" max="542" width="8.85546875" bestFit="1" customWidth="1"/>
    <col min="543" max="543" width="5.85546875" bestFit="1" customWidth="1"/>
    <col min="544" max="544" width="8.85546875" bestFit="1" customWidth="1"/>
    <col min="545" max="545" width="7.85546875" bestFit="1" customWidth="1"/>
    <col min="546" max="546" width="5.85546875" bestFit="1" customWidth="1"/>
    <col min="547" max="547" width="8.85546875" bestFit="1" customWidth="1"/>
    <col min="548" max="548" width="5.85546875" bestFit="1" customWidth="1"/>
    <col min="549" max="549" width="8.85546875" bestFit="1" customWidth="1"/>
    <col min="550" max="550" width="5.85546875" bestFit="1" customWidth="1"/>
    <col min="551" max="551" width="8.85546875" bestFit="1" customWidth="1"/>
    <col min="552" max="552" width="5.85546875" bestFit="1" customWidth="1"/>
    <col min="553" max="553" width="8.85546875" bestFit="1" customWidth="1"/>
    <col min="554" max="554" width="5.85546875" bestFit="1" customWidth="1"/>
    <col min="555" max="555" width="8.85546875" bestFit="1" customWidth="1"/>
    <col min="556" max="556" width="5.85546875" bestFit="1" customWidth="1"/>
    <col min="557" max="557" width="8.85546875" bestFit="1" customWidth="1"/>
    <col min="558" max="558" width="7.85546875" bestFit="1" customWidth="1"/>
    <col min="559" max="559" width="4.85546875" bestFit="1" customWidth="1"/>
    <col min="560" max="560" width="7.85546875" bestFit="1" customWidth="1"/>
    <col min="561" max="561" width="5.85546875" bestFit="1" customWidth="1"/>
    <col min="562" max="562" width="8.85546875" bestFit="1" customWidth="1"/>
    <col min="563" max="563" width="5.85546875" bestFit="1" customWidth="1"/>
    <col min="564" max="564" width="8.85546875" bestFit="1" customWidth="1"/>
    <col min="565" max="565" width="5.85546875" bestFit="1" customWidth="1"/>
    <col min="566" max="566" width="8.85546875" bestFit="1" customWidth="1"/>
    <col min="567" max="567" width="5.85546875" bestFit="1" customWidth="1"/>
    <col min="568" max="568" width="8.85546875" bestFit="1" customWidth="1"/>
    <col min="569" max="569" width="5.85546875" bestFit="1" customWidth="1"/>
    <col min="570" max="570" width="8.85546875" bestFit="1" customWidth="1"/>
    <col min="571" max="571" width="5.85546875" bestFit="1" customWidth="1"/>
    <col min="572" max="572" width="8.85546875" bestFit="1" customWidth="1"/>
    <col min="573" max="573" width="5.85546875" bestFit="1" customWidth="1"/>
    <col min="574" max="574" width="8.85546875" bestFit="1" customWidth="1"/>
    <col min="575" max="575" width="7.85546875" bestFit="1" customWidth="1"/>
    <col min="576" max="576" width="4.85546875" bestFit="1" customWidth="1"/>
    <col min="577" max="577" width="7.85546875" bestFit="1" customWidth="1"/>
    <col min="578" max="578" width="5.85546875" bestFit="1" customWidth="1"/>
    <col min="579" max="579" width="8.85546875" bestFit="1" customWidth="1"/>
    <col min="580" max="580" width="5.85546875" bestFit="1" customWidth="1"/>
    <col min="581" max="581" width="8.85546875" bestFit="1" customWidth="1"/>
    <col min="582" max="582" width="5.85546875" bestFit="1" customWidth="1"/>
    <col min="583" max="583" width="8.85546875" bestFit="1" customWidth="1"/>
    <col min="584" max="584" width="5.85546875" bestFit="1" customWidth="1"/>
    <col min="585" max="585" width="8.85546875" bestFit="1" customWidth="1"/>
    <col min="586" max="586" width="5.85546875" bestFit="1" customWidth="1"/>
    <col min="587" max="587" width="8.85546875" bestFit="1" customWidth="1"/>
    <col min="588" max="588" width="5.85546875" bestFit="1" customWidth="1"/>
    <col min="589" max="589" width="8.85546875" bestFit="1" customWidth="1"/>
    <col min="590" max="590" width="7.85546875" bestFit="1" customWidth="1"/>
    <col min="591" max="591" width="5.85546875" bestFit="1" customWidth="1"/>
    <col min="592" max="592" width="8.85546875" bestFit="1" customWidth="1"/>
    <col min="593" max="593" width="5.85546875" bestFit="1" customWidth="1"/>
    <col min="594" max="594" width="8.85546875" bestFit="1" customWidth="1"/>
    <col min="595" max="595" width="5.85546875" bestFit="1" customWidth="1"/>
    <col min="596" max="596" width="8.85546875" bestFit="1" customWidth="1"/>
    <col min="597" max="597" width="5.85546875" bestFit="1" customWidth="1"/>
    <col min="598" max="598" width="8.85546875" bestFit="1" customWidth="1"/>
    <col min="599" max="599" width="5.85546875" bestFit="1" customWidth="1"/>
    <col min="600" max="600" width="8.85546875" bestFit="1" customWidth="1"/>
    <col min="601" max="601" width="5.85546875" bestFit="1" customWidth="1"/>
    <col min="602" max="602" width="8.85546875" bestFit="1" customWidth="1"/>
    <col min="603" max="603" width="5.85546875" bestFit="1" customWidth="1"/>
    <col min="604" max="604" width="8.85546875" bestFit="1" customWidth="1"/>
    <col min="605" max="605" width="7.85546875" bestFit="1" customWidth="1"/>
    <col min="606" max="606" width="5.85546875" bestFit="1" customWidth="1"/>
    <col min="607" max="607" width="8.85546875" bestFit="1" customWidth="1"/>
    <col min="608" max="608" width="5.85546875" bestFit="1" customWidth="1"/>
    <col min="609" max="609" width="8.85546875" bestFit="1" customWidth="1"/>
    <col min="610" max="610" width="5.85546875" bestFit="1" customWidth="1"/>
    <col min="611" max="611" width="8.85546875" bestFit="1" customWidth="1"/>
    <col min="612" max="612" width="7.85546875" bestFit="1" customWidth="1"/>
    <col min="613" max="613" width="5.85546875" bestFit="1" customWidth="1"/>
    <col min="614" max="614" width="8.85546875" bestFit="1" customWidth="1"/>
    <col min="615" max="615" width="5.85546875" bestFit="1" customWidth="1"/>
    <col min="616" max="616" width="8.85546875" bestFit="1" customWidth="1"/>
    <col min="617" max="617" width="5.85546875" bestFit="1" customWidth="1"/>
    <col min="618" max="618" width="8.85546875" bestFit="1" customWidth="1"/>
    <col min="619" max="619" width="5.85546875" bestFit="1" customWidth="1"/>
    <col min="620" max="620" width="8.85546875" bestFit="1" customWidth="1"/>
    <col min="621" max="621" width="5.85546875" bestFit="1" customWidth="1"/>
    <col min="622" max="622" width="8.85546875" bestFit="1" customWidth="1"/>
    <col min="623" max="623" width="5.85546875" bestFit="1" customWidth="1"/>
    <col min="624" max="624" width="8.85546875" bestFit="1" customWidth="1"/>
    <col min="625" max="625" width="7.85546875" bestFit="1" customWidth="1"/>
    <col min="626" max="626" width="5.85546875" bestFit="1" customWidth="1"/>
    <col min="627" max="627" width="8.85546875" bestFit="1" customWidth="1"/>
    <col min="628" max="628" width="5.85546875" bestFit="1" customWidth="1"/>
    <col min="629" max="629" width="8.85546875" bestFit="1" customWidth="1"/>
    <col min="630" max="630" width="5.85546875" bestFit="1" customWidth="1"/>
    <col min="631" max="631" width="8.85546875" bestFit="1" customWidth="1"/>
    <col min="632" max="632" width="7.85546875" bestFit="1" customWidth="1"/>
    <col min="633" max="633" width="5.85546875" bestFit="1" customWidth="1"/>
    <col min="634" max="634" width="8.85546875" bestFit="1" customWidth="1"/>
    <col min="635" max="635" width="5.85546875" bestFit="1" customWidth="1"/>
    <col min="636" max="636" width="8.85546875" bestFit="1" customWidth="1"/>
    <col min="637" max="637" width="5.85546875" bestFit="1" customWidth="1"/>
    <col min="638" max="638" width="8.85546875" bestFit="1" customWidth="1"/>
    <col min="639" max="639" width="5.85546875" bestFit="1" customWidth="1"/>
    <col min="640" max="640" width="8.85546875" bestFit="1" customWidth="1"/>
    <col min="641" max="641" width="5.85546875" bestFit="1" customWidth="1"/>
    <col min="642" max="642" width="8.85546875" bestFit="1" customWidth="1"/>
    <col min="643" max="643" width="5.85546875" bestFit="1" customWidth="1"/>
    <col min="644" max="644" width="8.85546875" bestFit="1" customWidth="1"/>
    <col min="645" max="645" width="5.85546875" bestFit="1" customWidth="1"/>
    <col min="646" max="646" width="8.85546875" bestFit="1" customWidth="1"/>
    <col min="647" max="647" width="5.85546875" bestFit="1" customWidth="1"/>
    <col min="648" max="648" width="8.85546875" bestFit="1" customWidth="1"/>
    <col min="649" max="649" width="5.85546875" bestFit="1" customWidth="1"/>
    <col min="650" max="650" width="8.85546875" bestFit="1" customWidth="1"/>
    <col min="651" max="651" width="7.85546875" bestFit="1" customWidth="1"/>
    <col min="652" max="652" width="5.85546875" bestFit="1" customWidth="1"/>
    <col min="653" max="653" width="8.85546875" bestFit="1" customWidth="1"/>
    <col min="654" max="654" width="5.85546875" bestFit="1" customWidth="1"/>
    <col min="655" max="655" width="8.85546875" bestFit="1" customWidth="1"/>
    <col min="656" max="656" width="5.85546875" bestFit="1" customWidth="1"/>
    <col min="657" max="657" width="8.85546875" bestFit="1" customWidth="1"/>
    <col min="658" max="658" width="5.85546875" bestFit="1" customWidth="1"/>
    <col min="659" max="659" width="8.85546875" bestFit="1" customWidth="1"/>
    <col min="660" max="660" width="7.85546875" bestFit="1" customWidth="1"/>
    <col min="661" max="661" width="4.85546875" bestFit="1" customWidth="1"/>
    <col min="662" max="662" width="7.85546875" bestFit="1" customWidth="1"/>
    <col min="663" max="663" width="5.85546875" bestFit="1" customWidth="1"/>
    <col min="664" max="664" width="8.85546875" bestFit="1" customWidth="1"/>
    <col min="665" max="665" width="5.85546875" bestFit="1" customWidth="1"/>
    <col min="666" max="666" width="8.85546875" bestFit="1" customWidth="1"/>
    <col min="667" max="667" width="5.85546875" bestFit="1" customWidth="1"/>
    <col min="668" max="668" width="8.85546875" bestFit="1" customWidth="1"/>
    <col min="669" max="669" width="5.85546875" bestFit="1" customWidth="1"/>
    <col min="670" max="670" width="8.85546875" bestFit="1" customWidth="1"/>
    <col min="671" max="671" width="5.85546875" bestFit="1" customWidth="1"/>
    <col min="672" max="672" width="8.85546875" bestFit="1" customWidth="1"/>
    <col min="673" max="673" width="5.85546875" bestFit="1" customWidth="1"/>
    <col min="674" max="674" width="8.85546875" bestFit="1" customWidth="1"/>
    <col min="675" max="675" width="5.85546875" bestFit="1" customWidth="1"/>
    <col min="676" max="676" width="8.85546875" bestFit="1" customWidth="1"/>
    <col min="677" max="677" width="7.85546875" bestFit="1" customWidth="1"/>
    <col min="678" max="678" width="4.85546875" bestFit="1" customWidth="1"/>
    <col min="679" max="679" width="7.85546875" bestFit="1" customWidth="1"/>
    <col min="680" max="680" width="5.85546875" bestFit="1" customWidth="1"/>
    <col min="681" max="681" width="8.85546875" bestFit="1" customWidth="1"/>
    <col min="682" max="682" width="5.85546875" bestFit="1" customWidth="1"/>
    <col min="683" max="683" width="8.85546875" bestFit="1" customWidth="1"/>
    <col min="684" max="684" width="5.85546875" bestFit="1" customWidth="1"/>
    <col min="685" max="685" width="8.85546875" bestFit="1" customWidth="1"/>
    <col min="686" max="686" width="5.85546875" bestFit="1" customWidth="1"/>
    <col min="687" max="687" width="8.85546875" bestFit="1" customWidth="1"/>
    <col min="688" max="688" width="5.85546875" bestFit="1" customWidth="1"/>
    <col min="689" max="689" width="8.85546875" bestFit="1" customWidth="1"/>
    <col min="690" max="690" width="7.85546875" bestFit="1" customWidth="1"/>
    <col min="691" max="691" width="4.85546875" bestFit="1" customWidth="1"/>
    <col min="692" max="692" width="7.85546875" bestFit="1" customWidth="1"/>
    <col min="693" max="693" width="5.85546875" bestFit="1" customWidth="1"/>
    <col min="694" max="694" width="8.85546875" bestFit="1" customWidth="1"/>
    <col min="695" max="695" width="5.85546875" bestFit="1" customWidth="1"/>
    <col min="696" max="696" width="8.85546875" bestFit="1" customWidth="1"/>
    <col min="697" max="697" width="5.85546875" bestFit="1" customWidth="1"/>
    <col min="698" max="698" width="8.85546875" bestFit="1" customWidth="1"/>
    <col min="699" max="699" width="5.85546875" bestFit="1" customWidth="1"/>
    <col min="700" max="700" width="8.85546875" bestFit="1" customWidth="1"/>
    <col min="701" max="701" width="5.85546875" bestFit="1" customWidth="1"/>
    <col min="702" max="702" width="8.85546875" bestFit="1" customWidth="1"/>
    <col min="703" max="703" width="5.85546875" bestFit="1" customWidth="1"/>
    <col min="704" max="704" width="8.85546875" bestFit="1" customWidth="1"/>
    <col min="705" max="705" width="7.85546875" bestFit="1" customWidth="1"/>
    <col min="706" max="706" width="5.85546875" bestFit="1" customWidth="1"/>
    <col min="707" max="707" width="8.85546875" bestFit="1" customWidth="1"/>
    <col min="708" max="708" width="5.85546875" bestFit="1" customWidth="1"/>
    <col min="709" max="709" width="8.85546875" bestFit="1" customWidth="1"/>
    <col min="710" max="710" width="5.85546875" bestFit="1" customWidth="1"/>
    <col min="711" max="711" width="8.85546875" bestFit="1" customWidth="1"/>
    <col min="712" max="712" width="5.85546875" bestFit="1" customWidth="1"/>
    <col min="713" max="713" width="8.85546875" bestFit="1" customWidth="1"/>
    <col min="714" max="714" width="5.85546875" bestFit="1" customWidth="1"/>
    <col min="715" max="715" width="8.85546875" bestFit="1" customWidth="1"/>
    <col min="716" max="716" width="7.85546875" bestFit="1" customWidth="1"/>
    <col min="717" max="717" width="5.85546875" bestFit="1" customWidth="1"/>
    <col min="718" max="718" width="8.85546875" bestFit="1" customWidth="1"/>
    <col min="719" max="719" width="5.85546875" bestFit="1" customWidth="1"/>
    <col min="720" max="720" width="8.85546875" bestFit="1" customWidth="1"/>
    <col min="721" max="721" width="5.85546875" bestFit="1" customWidth="1"/>
    <col min="722" max="722" width="8.85546875" bestFit="1" customWidth="1"/>
    <col min="723" max="723" width="5.85546875" bestFit="1" customWidth="1"/>
    <col min="724" max="724" width="8.85546875" bestFit="1" customWidth="1"/>
    <col min="725" max="725" width="5.85546875" bestFit="1" customWidth="1"/>
    <col min="726" max="726" width="8.85546875" bestFit="1" customWidth="1"/>
    <col min="727" max="727" width="7.85546875" bestFit="1" customWidth="1"/>
    <col min="728" max="728" width="5.85546875" bestFit="1" customWidth="1"/>
    <col min="729" max="729" width="8.85546875" bestFit="1" customWidth="1"/>
    <col min="730" max="730" width="5.85546875" bestFit="1" customWidth="1"/>
    <col min="731" max="731" width="8.85546875" bestFit="1" customWidth="1"/>
    <col min="732" max="732" width="5.85546875" bestFit="1" customWidth="1"/>
    <col min="733" max="733" width="8.85546875" bestFit="1" customWidth="1"/>
    <col min="734" max="734" width="5.85546875" bestFit="1" customWidth="1"/>
    <col min="735" max="735" width="8.85546875" bestFit="1" customWidth="1"/>
    <col min="736" max="736" width="5.85546875" bestFit="1" customWidth="1"/>
    <col min="737" max="737" width="8.85546875" bestFit="1" customWidth="1"/>
    <col min="738" max="738" width="5.85546875" bestFit="1" customWidth="1"/>
    <col min="739" max="739" width="8.85546875" bestFit="1" customWidth="1"/>
    <col min="740" max="740" width="5.85546875" bestFit="1" customWidth="1"/>
    <col min="741" max="741" width="8.85546875" bestFit="1" customWidth="1"/>
    <col min="742" max="742" width="5.85546875" bestFit="1" customWidth="1"/>
    <col min="743" max="743" width="8.85546875" bestFit="1" customWidth="1"/>
    <col min="744" max="744" width="7.85546875" bestFit="1" customWidth="1"/>
    <col min="745" max="745" width="4.85546875" bestFit="1" customWidth="1"/>
    <col min="746" max="746" width="7.85546875" bestFit="1" customWidth="1"/>
    <col min="747" max="747" width="5.85546875" bestFit="1" customWidth="1"/>
    <col min="748" max="748" width="8.85546875" bestFit="1" customWidth="1"/>
    <col min="749" max="749" width="5.85546875" bestFit="1" customWidth="1"/>
    <col min="750" max="750" width="8.85546875" bestFit="1" customWidth="1"/>
    <col min="751" max="751" width="5.85546875" bestFit="1" customWidth="1"/>
    <col min="752" max="752" width="8.85546875" bestFit="1" customWidth="1"/>
    <col min="753" max="753" width="5.85546875" bestFit="1" customWidth="1"/>
    <col min="754" max="754" width="8.85546875" bestFit="1" customWidth="1"/>
    <col min="755" max="755" width="5.85546875" bestFit="1" customWidth="1"/>
    <col min="756" max="756" width="8.85546875" bestFit="1" customWidth="1"/>
    <col min="757" max="757" width="5.85546875" bestFit="1" customWidth="1"/>
    <col min="758" max="758" width="8.85546875" bestFit="1" customWidth="1"/>
    <col min="759" max="759" width="5.85546875" bestFit="1" customWidth="1"/>
    <col min="760" max="760" width="8.85546875" bestFit="1" customWidth="1"/>
    <col min="761" max="761" width="5.85546875" bestFit="1" customWidth="1"/>
    <col min="762" max="762" width="8.85546875" bestFit="1" customWidth="1"/>
    <col min="763" max="763" width="5.85546875" bestFit="1" customWidth="1"/>
    <col min="764" max="764" width="8.85546875" bestFit="1" customWidth="1"/>
    <col min="765" max="765" width="7.85546875" bestFit="1" customWidth="1"/>
    <col min="766" max="766" width="5.85546875" bestFit="1" customWidth="1"/>
    <col min="767" max="767" width="8.85546875" bestFit="1" customWidth="1"/>
    <col min="768" max="768" width="5.85546875" bestFit="1" customWidth="1"/>
    <col min="769" max="769" width="8.85546875" bestFit="1" customWidth="1"/>
    <col min="770" max="770" width="5.85546875" bestFit="1" customWidth="1"/>
    <col min="771" max="771" width="8.85546875" bestFit="1" customWidth="1"/>
    <col min="772" max="772" width="5.85546875" bestFit="1" customWidth="1"/>
    <col min="773" max="773" width="8.85546875" bestFit="1" customWidth="1"/>
    <col min="774" max="774" width="5.85546875" bestFit="1" customWidth="1"/>
    <col min="775" max="775" width="8.85546875" bestFit="1" customWidth="1"/>
    <col min="776" max="776" width="7.85546875" bestFit="1" customWidth="1"/>
    <col min="777" max="777" width="5.85546875" bestFit="1" customWidth="1"/>
    <col min="778" max="778" width="8.85546875" bestFit="1" customWidth="1"/>
    <col min="779" max="779" width="5.85546875" bestFit="1" customWidth="1"/>
    <col min="780" max="780" width="8.85546875" bestFit="1" customWidth="1"/>
    <col min="781" max="781" width="5.85546875" bestFit="1" customWidth="1"/>
    <col min="782" max="782" width="8.85546875" bestFit="1" customWidth="1"/>
    <col min="783" max="783" width="5.85546875" bestFit="1" customWidth="1"/>
    <col min="784" max="784" width="8.85546875" bestFit="1" customWidth="1"/>
    <col min="785" max="785" width="5.85546875" bestFit="1" customWidth="1"/>
    <col min="786" max="786" width="8.85546875" bestFit="1" customWidth="1"/>
    <col min="787" max="787" width="5.85546875" bestFit="1" customWidth="1"/>
    <col min="788" max="788" width="8.85546875" bestFit="1" customWidth="1"/>
    <col min="789" max="789" width="5.85546875" bestFit="1" customWidth="1"/>
    <col min="790" max="790" width="8.85546875" bestFit="1" customWidth="1"/>
    <col min="791" max="791" width="7.85546875" bestFit="1" customWidth="1"/>
    <col min="792" max="792" width="5.85546875" bestFit="1" customWidth="1"/>
    <col min="793" max="793" width="8.85546875" bestFit="1" customWidth="1"/>
    <col min="794" max="794" width="5.85546875" bestFit="1" customWidth="1"/>
    <col min="795" max="795" width="8.85546875" bestFit="1" customWidth="1"/>
    <col min="796" max="796" width="5.85546875" bestFit="1" customWidth="1"/>
    <col min="797" max="797" width="8.85546875" bestFit="1" customWidth="1"/>
    <col min="798" max="798" width="5.85546875" bestFit="1" customWidth="1"/>
    <col min="799" max="799" width="8.85546875" bestFit="1" customWidth="1"/>
    <col min="800" max="800" width="5.85546875" bestFit="1" customWidth="1"/>
    <col min="801" max="801" width="8.85546875" bestFit="1" customWidth="1"/>
    <col min="802" max="802" width="5.85546875" bestFit="1" customWidth="1"/>
    <col min="803" max="803" width="8.85546875" bestFit="1" customWidth="1"/>
    <col min="804" max="804" width="5.85546875" bestFit="1" customWidth="1"/>
    <col min="805" max="805" width="8.85546875" bestFit="1" customWidth="1"/>
    <col min="806" max="806" width="7.85546875" bestFit="1" customWidth="1"/>
    <col min="807" max="807" width="5.85546875" bestFit="1" customWidth="1"/>
    <col min="808" max="808" width="8.85546875" bestFit="1" customWidth="1"/>
    <col min="809" max="809" width="5.85546875" bestFit="1" customWidth="1"/>
    <col min="810" max="810" width="8.85546875" bestFit="1" customWidth="1"/>
    <col min="811" max="811" width="7.85546875" bestFit="1" customWidth="1"/>
    <col min="812" max="812" width="11.28515625" bestFit="1" customWidth="1"/>
  </cols>
  <sheetData>
    <row r="1" spans="1:47" x14ac:dyDescent="0.25">
      <c r="A1" s="3" t="s">
        <v>29</v>
      </c>
      <c r="B1" s="3" t="s">
        <v>20</v>
      </c>
      <c r="C1" s="3" t="s">
        <v>21</v>
      </c>
    </row>
    <row r="2" spans="1:47" s="5" customFormat="1" x14ac:dyDescent="0.25">
      <c r="A2" s="3">
        <f>SUM(Data!J2:J433)</f>
        <v>30202</v>
      </c>
      <c r="B2" s="3">
        <f>SUM(Data!K2:K433)</f>
        <v>54634</v>
      </c>
      <c r="C2" s="3">
        <f>SUM(Data!L2:L433)</f>
        <v>10982</v>
      </c>
    </row>
    <row r="3" spans="1:47" s="5" customFormat="1" x14ac:dyDescent="0.25"/>
    <row r="5" spans="1:47" x14ac:dyDescent="0.25">
      <c r="A5"/>
      <c r="B5" s="2" t="s">
        <v>48</v>
      </c>
      <c r="D5"/>
      <c r="G5" s="2" t="s">
        <v>0</v>
      </c>
      <c r="H5" t="s">
        <v>1</v>
      </c>
      <c r="J5" s="2" t="s">
        <v>0</v>
      </c>
      <c r="K5" t="s">
        <v>2</v>
      </c>
      <c r="L5"/>
      <c r="M5" s="2" t="s">
        <v>0</v>
      </c>
      <c r="N5" t="s">
        <v>3</v>
      </c>
      <c r="O5"/>
      <c r="P5" s="2" t="s">
        <v>0</v>
      </c>
      <c r="Q5" t="s">
        <v>4</v>
      </c>
      <c r="R5"/>
      <c r="V5" s="2" t="s">
        <v>0</v>
      </c>
      <c r="W5" t="s">
        <v>1</v>
      </c>
      <c r="Z5" s="2" t="s">
        <v>1</v>
      </c>
      <c r="AA5" s="2" t="s">
        <v>49</v>
      </c>
      <c r="AB5"/>
      <c r="AC5"/>
      <c r="AG5" s="2" t="s">
        <v>34</v>
      </c>
      <c r="AH5" s="5" t="s">
        <v>2</v>
      </c>
      <c r="AI5" s="5" t="s">
        <v>3</v>
      </c>
      <c r="AJ5" s="5" t="s">
        <v>4</v>
      </c>
      <c r="AK5"/>
      <c r="AL5"/>
      <c r="AM5"/>
      <c r="AN5"/>
      <c r="AO5"/>
      <c r="AP5"/>
      <c r="AQ5"/>
      <c r="AR5"/>
      <c r="AS5"/>
      <c r="AT5"/>
      <c r="AU5"/>
    </row>
    <row r="6" spans="1:47" x14ac:dyDescent="0.25">
      <c r="A6" s="2" t="s">
        <v>0</v>
      </c>
      <c r="B6" s="5" t="s">
        <v>2</v>
      </c>
      <c r="C6" s="5" t="s">
        <v>3</v>
      </c>
      <c r="D6" s="5" t="s">
        <v>4</v>
      </c>
      <c r="G6" s="3" t="s">
        <v>5</v>
      </c>
      <c r="H6" s="1">
        <v>1144116.3</v>
      </c>
      <c r="J6" s="3" t="s">
        <v>5</v>
      </c>
      <c r="K6" s="6">
        <v>4696</v>
      </c>
      <c r="L6"/>
      <c r="M6" s="3" t="s">
        <v>5</v>
      </c>
      <c r="N6" s="6">
        <v>9400</v>
      </c>
      <c r="O6"/>
      <c r="P6" s="3" t="s">
        <v>5</v>
      </c>
      <c r="Q6" s="6">
        <v>1650</v>
      </c>
      <c r="R6"/>
      <c r="V6" s="3" t="s">
        <v>6</v>
      </c>
      <c r="W6" s="6">
        <v>5621449.4666666659</v>
      </c>
      <c r="Z6" s="2" t="s">
        <v>0</v>
      </c>
      <c r="AA6" s="5" t="s">
        <v>6</v>
      </c>
      <c r="AB6" s="5" t="s">
        <v>8</v>
      </c>
      <c r="AC6" s="5" t="s">
        <v>10</v>
      </c>
      <c r="AG6" s="5" t="s">
        <v>43</v>
      </c>
      <c r="AH6" s="6">
        <v>4949</v>
      </c>
      <c r="AI6" s="6">
        <v>9817</v>
      </c>
      <c r="AJ6" s="6">
        <v>1749</v>
      </c>
      <c r="AK6"/>
      <c r="AL6"/>
      <c r="AM6"/>
      <c r="AN6"/>
      <c r="AO6"/>
      <c r="AP6"/>
      <c r="AQ6"/>
      <c r="AR6"/>
      <c r="AS6"/>
      <c r="AT6"/>
      <c r="AU6"/>
    </row>
    <row r="7" spans="1:47" x14ac:dyDescent="0.25">
      <c r="A7" s="3" t="s">
        <v>43</v>
      </c>
      <c r="B7" s="6">
        <v>4949</v>
      </c>
      <c r="C7" s="6">
        <v>9817</v>
      </c>
      <c r="D7" s="6">
        <v>1749</v>
      </c>
      <c r="G7" s="3" t="s">
        <v>7</v>
      </c>
      <c r="H7" s="1">
        <v>839817.23333333316</v>
      </c>
      <c r="J7" s="3" t="s">
        <v>7</v>
      </c>
      <c r="K7" s="6">
        <v>3393</v>
      </c>
      <c r="L7"/>
      <c r="M7" s="3" t="s">
        <v>7</v>
      </c>
      <c r="N7" s="6">
        <v>5818</v>
      </c>
      <c r="O7"/>
      <c r="P7" s="3" t="s">
        <v>7</v>
      </c>
      <c r="Q7" s="6">
        <v>1390</v>
      </c>
      <c r="R7"/>
      <c r="V7" s="3" t="s">
        <v>8</v>
      </c>
      <c r="W7" s="6">
        <v>1776547.6333333335</v>
      </c>
      <c r="Z7" s="7" t="s">
        <v>31</v>
      </c>
      <c r="AA7" s="1">
        <v>963751.29999999993</v>
      </c>
      <c r="AB7" s="1">
        <v>349206.8</v>
      </c>
      <c r="AC7" s="1">
        <v>1312958.0999999999</v>
      </c>
      <c r="AG7" s="5" t="s">
        <v>39</v>
      </c>
      <c r="AH7" s="6">
        <v>4814</v>
      </c>
      <c r="AI7" s="6">
        <v>10309</v>
      </c>
      <c r="AJ7" s="6">
        <v>1899</v>
      </c>
      <c r="AK7"/>
      <c r="AL7"/>
      <c r="AM7"/>
      <c r="AN7"/>
      <c r="AO7"/>
      <c r="AP7"/>
      <c r="AQ7"/>
      <c r="AR7"/>
      <c r="AS7"/>
      <c r="AT7"/>
      <c r="AU7"/>
    </row>
    <row r="8" spans="1:47" x14ac:dyDescent="0.25">
      <c r="A8" s="3" t="s">
        <v>39</v>
      </c>
      <c r="B8" s="6">
        <v>4814</v>
      </c>
      <c r="C8" s="6">
        <v>10309</v>
      </c>
      <c r="D8" s="6">
        <v>1899</v>
      </c>
      <c r="G8" s="3" t="s">
        <v>9</v>
      </c>
      <c r="H8" s="1">
        <v>516926.13333333342</v>
      </c>
      <c r="J8" s="3" t="s">
        <v>9</v>
      </c>
      <c r="K8" s="6">
        <v>2131</v>
      </c>
      <c r="L8"/>
      <c r="M8" s="3" t="s">
        <v>9</v>
      </c>
      <c r="N8" s="6">
        <v>2938</v>
      </c>
      <c r="O8"/>
      <c r="P8" s="3" t="s">
        <v>9</v>
      </c>
      <c r="Q8" s="6">
        <v>815</v>
      </c>
      <c r="R8"/>
      <c r="V8" s="3" t="s">
        <v>10</v>
      </c>
      <c r="W8" s="6">
        <v>7397997.0999999996</v>
      </c>
      <c r="Z8" s="3" t="s">
        <v>41</v>
      </c>
      <c r="AA8" s="1">
        <v>1086648.7</v>
      </c>
      <c r="AB8" s="1">
        <v>222772.7</v>
      </c>
      <c r="AC8" s="1">
        <v>1309421.3999999999</v>
      </c>
      <c r="AG8" s="5" t="s">
        <v>46</v>
      </c>
      <c r="AH8" s="6">
        <v>5268</v>
      </c>
      <c r="AI8" s="6">
        <v>9478</v>
      </c>
      <c r="AJ8" s="6">
        <v>1755</v>
      </c>
      <c r="AK8"/>
      <c r="AL8"/>
      <c r="AM8"/>
      <c r="AN8"/>
      <c r="AO8"/>
      <c r="AP8"/>
      <c r="AQ8"/>
      <c r="AR8"/>
      <c r="AS8"/>
      <c r="AT8"/>
      <c r="AU8"/>
    </row>
    <row r="9" spans="1:47" x14ac:dyDescent="0.25">
      <c r="A9" s="3" t="s">
        <v>46</v>
      </c>
      <c r="B9" s="6">
        <v>5268</v>
      </c>
      <c r="C9" s="6">
        <v>9478</v>
      </c>
      <c r="D9" s="6">
        <v>1755</v>
      </c>
      <c r="G9" s="3" t="s">
        <v>11</v>
      </c>
      <c r="H9" s="1">
        <v>615701.60000000009</v>
      </c>
      <c r="J9" s="3" t="s">
        <v>11</v>
      </c>
      <c r="K9" s="6">
        <v>2513</v>
      </c>
      <c r="L9"/>
      <c r="M9" s="3" t="s">
        <v>11</v>
      </c>
      <c r="N9" s="6">
        <v>4411</v>
      </c>
      <c r="O9"/>
      <c r="P9" s="3" t="s">
        <v>11</v>
      </c>
      <c r="Q9" s="6">
        <v>772</v>
      </c>
      <c r="R9"/>
      <c r="Z9" s="3" t="s">
        <v>45</v>
      </c>
      <c r="AA9" s="1">
        <v>900004.60000000021</v>
      </c>
      <c r="AB9" s="1">
        <v>464361.80000000005</v>
      </c>
      <c r="AC9" s="1">
        <v>1364366.4000000004</v>
      </c>
      <c r="AG9" s="5" t="s">
        <v>36</v>
      </c>
      <c r="AH9" s="6">
        <v>5062</v>
      </c>
      <c r="AI9" s="6">
        <v>9708</v>
      </c>
      <c r="AJ9" s="6">
        <v>1800</v>
      </c>
      <c r="AK9"/>
      <c r="AL9"/>
      <c r="AM9"/>
      <c r="AN9"/>
      <c r="AO9"/>
      <c r="AP9"/>
      <c r="AQ9"/>
      <c r="AR9"/>
      <c r="AS9"/>
      <c r="AT9"/>
      <c r="AU9"/>
    </row>
    <row r="10" spans="1:47" x14ac:dyDescent="0.25">
      <c r="A10" s="3" t="s">
        <v>36</v>
      </c>
      <c r="B10" s="6">
        <v>5062</v>
      </c>
      <c r="C10" s="6">
        <v>9708</v>
      </c>
      <c r="D10" s="6">
        <v>1800</v>
      </c>
      <c r="G10" s="3" t="s">
        <v>12</v>
      </c>
      <c r="H10" s="1">
        <v>511962.79999999993</v>
      </c>
      <c r="J10" s="3" t="s">
        <v>12</v>
      </c>
      <c r="K10" s="6">
        <v>2125</v>
      </c>
      <c r="L10"/>
      <c r="M10" s="3" t="s">
        <v>12</v>
      </c>
      <c r="N10" s="6">
        <v>4346</v>
      </c>
      <c r="O10"/>
      <c r="P10" s="3" t="s">
        <v>12</v>
      </c>
      <c r="Q10" s="6">
        <v>609</v>
      </c>
      <c r="R10"/>
      <c r="Z10" s="3" t="s">
        <v>42</v>
      </c>
      <c r="AA10" s="1">
        <v>965629.69999999972</v>
      </c>
      <c r="AB10" s="1">
        <v>319116.10000000003</v>
      </c>
      <c r="AC10" s="1">
        <v>1284745.7999999998</v>
      </c>
      <c r="AG10" s="5" t="s">
        <v>54</v>
      </c>
      <c r="AH10" s="6">
        <v>10109</v>
      </c>
      <c r="AI10" s="6">
        <v>15322</v>
      </c>
      <c r="AJ10" s="6">
        <v>3779</v>
      </c>
      <c r="AK10"/>
      <c r="AL10"/>
      <c r="AM10"/>
      <c r="AN10"/>
      <c r="AO10"/>
      <c r="AP10"/>
      <c r="AQ10"/>
      <c r="AR10"/>
      <c r="AS10"/>
      <c r="AT10"/>
      <c r="AU10"/>
    </row>
    <row r="11" spans="1:47" x14ac:dyDescent="0.25">
      <c r="A11" s="3" t="s">
        <v>54</v>
      </c>
      <c r="B11" s="6">
        <v>10109</v>
      </c>
      <c r="C11" s="6">
        <v>15322</v>
      </c>
      <c r="D11" s="6">
        <v>3779</v>
      </c>
      <c r="G11" s="3" t="s">
        <v>13</v>
      </c>
      <c r="H11" s="1">
        <v>497488.13333333324</v>
      </c>
      <c r="J11" s="3" t="s">
        <v>13</v>
      </c>
      <c r="K11" s="6">
        <v>2052</v>
      </c>
      <c r="L11"/>
      <c r="M11" s="3" t="s">
        <v>13</v>
      </c>
      <c r="N11" s="6">
        <v>3528</v>
      </c>
      <c r="O11"/>
      <c r="P11" s="3" t="s">
        <v>13</v>
      </c>
      <c r="Q11" s="6">
        <v>829</v>
      </c>
      <c r="R11"/>
      <c r="Z11" s="3" t="s">
        <v>38</v>
      </c>
      <c r="AA11" s="1">
        <v>1062914.3</v>
      </c>
      <c r="AB11" s="1">
        <v>188285.69999999998</v>
      </c>
      <c r="AC11" s="1">
        <v>1251200</v>
      </c>
      <c r="AG11"/>
      <c r="AH11"/>
      <c r="AI11"/>
      <c r="AJ11"/>
      <c r="AK11"/>
      <c r="AL11"/>
      <c r="AM11"/>
      <c r="AN11"/>
      <c r="AO11"/>
      <c r="AP11"/>
      <c r="AQ11"/>
      <c r="AR11"/>
      <c r="AS11"/>
      <c r="AT11"/>
      <c r="AU11"/>
    </row>
    <row r="12" spans="1:47" x14ac:dyDescent="0.25">
      <c r="A12" s="3" t="s">
        <v>10</v>
      </c>
      <c r="B12" s="6">
        <v>30202</v>
      </c>
      <c r="C12" s="6">
        <v>54634</v>
      </c>
      <c r="D12" s="6">
        <v>10982</v>
      </c>
      <c r="G12" s="3" t="s">
        <v>14</v>
      </c>
      <c r="H12" s="1">
        <v>606833.90000000014</v>
      </c>
      <c r="J12" s="3" t="s">
        <v>14</v>
      </c>
      <c r="K12" s="6">
        <v>2471</v>
      </c>
      <c r="L12"/>
      <c r="M12" s="3" t="s">
        <v>14</v>
      </c>
      <c r="N12" s="6">
        <v>4486</v>
      </c>
      <c r="O12"/>
      <c r="P12" s="3" t="s">
        <v>14</v>
      </c>
      <c r="Q12" s="6">
        <v>974</v>
      </c>
      <c r="R12"/>
      <c r="Z12" s="3" t="s">
        <v>56</v>
      </c>
      <c r="AA12" s="1">
        <v>642500.86666666681</v>
      </c>
      <c r="AB12" s="1">
        <v>232804.53333333333</v>
      </c>
      <c r="AC12" s="1">
        <v>875305.40000000014</v>
      </c>
      <c r="AG12"/>
      <c r="AH12"/>
      <c r="AI12"/>
      <c r="AJ12"/>
      <c r="AK12"/>
      <c r="AL12"/>
      <c r="AM12"/>
      <c r="AN12"/>
      <c r="AO12"/>
      <c r="AP12"/>
      <c r="AQ12"/>
      <c r="AR12"/>
      <c r="AS12"/>
      <c r="AT12"/>
      <c r="AU12"/>
    </row>
    <row r="13" spans="1:47" x14ac:dyDescent="0.25">
      <c r="A13"/>
      <c r="B13"/>
      <c r="D13"/>
      <c r="G13" s="3" t="s">
        <v>15</v>
      </c>
      <c r="H13" s="1">
        <v>416792.8</v>
      </c>
      <c r="J13" s="3" t="s">
        <v>15</v>
      </c>
      <c r="K13" s="6">
        <v>1604</v>
      </c>
      <c r="L13"/>
      <c r="M13" s="3" t="s">
        <v>15</v>
      </c>
      <c r="N13" s="6">
        <v>3158</v>
      </c>
      <c r="O13"/>
      <c r="P13" s="3" t="s">
        <v>15</v>
      </c>
      <c r="Q13" s="6">
        <v>635</v>
      </c>
      <c r="R13"/>
      <c r="Z13" s="3" t="s">
        <v>10</v>
      </c>
      <c r="AA13" s="1">
        <v>5621449.4666666668</v>
      </c>
      <c r="AB13" s="1">
        <v>1776547.6333333333</v>
      </c>
      <c r="AC13" s="1">
        <v>7397997.1000000006</v>
      </c>
      <c r="AG13"/>
      <c r="AH13"/>
      <c r="AI13"/>
      <c r="AJ13"/>
      <c r="AK13"/>
      <c r="AL13"/>
      <c r="AM13"/>
      <c r="AN13"/>
      <c r="AO13"/>
      <c r="AP13"/>
      <c r="AQ13"/>
      <c r="AR13"/>
      <c r="AS13"/>
      <c r="AT13"/>
      <c r="AU13"/>
    </row>
    <row r="14" spans="1:47" x14ac:dyDescent="0.25">
      <c r="A14"/>
      <c r="B14"/>
      <c r="D14"/>
      <c r="G14" s="3" t="s">
        <v>16</v>
      </c>
      <c r="H14" s="1">
        <v>503187.80000000005</v>
      </c>
      <c r="J14" s="3" t="s">
        <v>16</v>
      </c>
      <c r="K14" s="6">
        <v>2078</v>
      </c>
      <c r="M14" s="3" t="s">
        <v>16</v>
      </c>
      <c r="N14" s="6">
        <v>3629</v>
      </c>
      <c r="P14" s="3" t="s">
        <v>16</v>
      </c>
      <c r="Q14" s="6">
        <v>725</v>
      </c>
    </row>
    <row r="15" spans="1:47" x14ac:dyDescent="0.25">
      <c r="A15" s="8" t="s">
        <v>50</v>
      </c>
      <c r="B15" s="8" t="s">
        <v>51</v>
      </c>
      <c r="C15" s="8" t="s">
        <v>52</v>
      </c>
      <c r="D15" s="8" t="s">
        <v>53</v>
      </c>
      <c r="G15" s="3" t="s">
        <v>17</v>
      </c>
      <c r="H15" s="1">
        <v>616091.66666666663</v>
      </c>
      <c r="I15"/>
      <c r="J15" s="3" t="s">
        <v>17</v>
      </c>
      <c r="K15" s="6">
        <v>2519</v>
      </c>
      <c r="M15" s="3" t="s">
        <v>17</v>
      </c>
      <c r="N15" s="6">
        <v>4626</v>
      </c>
      <c r="P15" s="3" t="s">
        <v>17</v>
      </c>
      <c r="Q15" s="6">
        <v>1152</v>
      </c>
    </row>
    <row r="16" spans="1:47" x14ac:dyDescent="0.25">
      <c r="A16" s="9">
        <v>17124.993287037039</v>
      </c>
      <c r="B16" s="10">
        <v>69.912037037037038</v>
      </c>
      <c r="C16" s="10">
        <v>126.4675925925926</v>
      </c>
      <c r="D16" s="10">
        <v>25.421296296296298</v>
      </c>
      <c r="G16" s="3" t="s">
        <v>18</v>
      </c>
      <c r="H16" s="1">
        <v>493362.60000000003</v>
      </c>
      <c r="I16"/>
      <c r="J16" s="3" t="s">
        <v>18</v>
      </c>
      <c r="K16" s="6">
        <v>2016</v>
      </c>
      <c r="M16" s="3" t="s">
        <v>18</v>
      </c>
      <c r="N16" s="6">
        <v>4085</v>
      </c>
      <c r="P16" s="3" t="s">
        <v>18</v>
      </c>
      <c r="Q16" s="6">
        <v>624</v>
      </c>
    </row>
    <row r="17" spans="1:47" x14ac:dyDescent="0.25">
      <c r="A17"/>
      <c r="B17"/>
      <c r="D17"/>
      <c r="G17" s="3" t="s">
        <v>19</v>
      </c>
      <c r="H17" s="1">
        <v>635716.1333333333</v>
      </c>
      <c r="J17" s="3" t="s">
        <v>19</v>
      </c>
      <c r="K17" s="6">
        <v>2604</v>
      </c>
      <c r="M17" s="3" t="s">
        <v>19</v>
      </c>
      <c r="N17" s="6">
        <v>4209</v>
      </c>
      <c r="P17" s="3" t="s">
        <v>19</v>
      </c>
      <c r="Q17" s="6">
        <v>807</v>
      </c>
      <c r="R17"/>
      <c r="S17"/>
      <c r="T17"/>
      <c r="U17"/>
      <c r="V17"/>
      <c r="W17"/>
      <c r="X17"/>
      <c r="Y17"/>
      <c r="Z17"/>
      <c r="AA17"/>
      <c r="AB17"/>
      <c r="AC17"/>
      <c r="AD17"/>
      <c r="AE17"/>
      <c r="AF17"/>
      <c r="AG17"/>
      <c r="AH17"/>
      <c r="AI17"/>
      <c r="AJ17"/>
      <c r="AK17"/>
      <c r="AL17"/>
      <c r="AM17"/>
      <c r="AN17"/>
      <c r="AO17"/>
      <c r="AP17"/>
      <c r="AQ17"/>
      <c r="AR17"/>
      <c r="AS17"/>
      <c r="AT17"/>
      <c r="AU17"/>
    </row>
    <row r="18" spans="1:47" x14ac:dyDescent="0.25">
      <c r="A18"/>
      <c r="B18"/>
      <c r="D18"/>
      <c r="G18" s="3" t="s">
        <v>10</v>
      </c>
      <c r="H18" s="1">
        <v>7397997.0999999996</v>
      </c>
      <c r="J18" s="3" t="s">
        <v>10</v>
      </c>
      <c r="K18" s="6">
        <v>30202</v>
      </c>
      <c r="M18" s="3" t="s">
        <v>10</v>
      </c>
      <c r="N18" s="6">
        <v>54634</v>
      </c>
      <c r="P18" s="3" t="s">
        <v>10</v>
      </c>
      <c r="Q18" s="6">
        <v>10982</v>
      </c>
      <c r="R18"/>
      <c r="S18"/>
      <c r="T18"/>
      <c r="U18"/>
      <c r="V18"/>
      <c r="W18"/>
      <c r="X18"/>
      <c r="Y18"/>
      <c r="Z18"/>
      <c r="AA18"/>
      <c r="AB18"/>
      <c r="AC18"/>
      <c r="AD18"/>
      <c r="AE18"/>
      <c r="AF18"/>
      <c r="AG18"/>
      <c r="AH18"/>
      <c r="AI18"/>
      <c r="AJ18"/>
      <c r="AK18"/>
      <c r="AL18"/>
      <c r="AM18"/>
      <c r="AN18"/>
      <c r="AO18"/>
      <c r="AP18"/>
      <c r="AQ18"/>
      <c r="AR18"/>
      <c r="AS18"/>
      <c r="AT18"/>
      <c r="AU18"/>
    </row>
    <row r="19" spans="1:47" x14ac:dyDescent="0.25">
      <c r="A19"/>
      <c r="B19"/>
      <c r="D19"/>
      <c r="G19"/>
      <c r="H19"/>
      <c r="J19"/>
      <c r="K19"/>
      <c r="R19"/>
      <c r="S19"/>
      <c r="T19"/>
      <c r="U19"/>
      <c r="V19"/>
      <c r="W19"/>
      <c r="X19"/>
      <c r="Y19"/>
      <c r="Z19"/>
      <c r="AA19"/>
      <c r="AB19"/>
      <c r="AC19"/>
      <c r="AD19"/>
      <c r="AE19"/>
      <c r="AF19"/>
      <c r="AG19"/>
      <c r="AH19"/>
      <c r="AI19"/>
      <c r="AJ19"/>
      <c r="AK19"/>
      <c r="AL19"/>
      <c r="AM19"/>
      <c r="AN19"/>
      <c r="AO19"/>
      <c r="AP19"/>
      <c r="AQ19"/>
      <c r="AR19"/>
      <c r="AS19"/>
      <c r="AT19"/>
      <c r="AU19"/>
    </row>
    <row r="20" spans="1:47" x14ac:dyDescent="0.25">
      <c r="A20"/>
      <c r="B20"/>
      <c r="D20"/>
      <c r="G20"/>
      <c r="H20"/>
      <c r="J20"/>
      <c r="K20"/>
      <c r="R20"/>
      <c r="S20"/>
      <c r="T20"/>
      <c r="U20"/>
      <c r="V20"/>
      <c r="W20"/>
      <c r="X20"/>
      <c r="Y20"/>
      <c r="Z20"/>
      <c r="AA20"/>
      <c r="AB20"/>
      <c r="AC20"/>
      <c r="AD20"/>
      <c r="AE20"/>
      <c r="AF20"/>
      <c r="AG20"/>
      <c r="AH20"/>
      <c r="AI20"/>
      <c r="AJ20"/>
      <c r="AK20"/>
      <c r="AL20"/>
      <c r="AM20"/>
      <c r="AN20"/>
      <c r="AO20"/>
      <c r="AP20"/>
      <c r="AQ20"/>
      <c r="AR20"/>
      <c r="AS20"/>
      <c r="AT20"/>
      <c r="AU20"/>
    </row>
    <row r="21" spans="1:47" x14ac:dyDescent="0.25">
      <c r="A21"/>
      <c r="B21"/>
      <c r="D21"/>
      <c r="G21"/>
      <c r="H21"/>
      <c r="J21"/>
      <c r="K21"/>
      <c r="R21"/>
      <c r="S21"/>
      <c r="T21"/>
      <c r="U21"/>
      <c r="V21"/>
      <c r="W21"/>
      <c r="X21"/>
      <c r="Y21"/>
      <c r="Z21"/>
      <c r="AA21"/>
      <c r="AB21"/>
      <c r="AC21"/>
      <c r="AD21"/>
      <c r="AE21"/>
      <c r="AF21"/>
      <c r="AG21"/>
      <c r="AH21"/>
      <c r="AI21"/>
      <c r="AJ21"/>
      <c r="AK21"/>
      <c r="AL21"/>
      <c r="AM21"/>
      <c r="AN21"/>
      <c r="AO21"/>
      <c r="AP21"/>
      <c r="AQ21"/>
      <c r="AR21"/>
      <c r="AS21"/>
      <c r="AT21"/>
      <c r="AU21"/>
    </row>
    <row r="22" spans="1:47" x14ac:dyDescent="0.25">
      <c r="A22"/>
      <c r="B22"/>
      <c r="D22"/>
      <c r="G22"/>
      <c r="H22"/>
      <c r="J22"/>
      <c r="K22"/>
      <c r="R22"/>
      <c r="S22"/>
      <c r="T22"/>
      <c r="U22"/>
      <c r="V22"/>
      <c r="W22"/>
      <c r="X22"/>
      <c r="Y22"/>
      <c r="Z22"/>
      <c r="AA22"/>
      <c r="AB22"/>
      <c r="AC22"/>
      <c r="AD22"/>
      <c r="AE22"/>
      <c r="AF22"/>
      <c r="AG22"/>
      <c r="AH22"/>
      <c r="AI22"/>
      <c r="AJ22"/>
      <c r="AK22"/>
      <c r="AL22"/>
      <c r="AM22"/>
      <c r="AN22"/>
      <c r="AO22"/>
      <c r="AP22"/>
      <c r="AQ22"/>
      <c r="AR22"/>
      <c r="AS22"/>
      <c r="AT22"/>
      <c r="AU22"/>
    </row>
    <row r="23" spans="1:47" x14ac:dyDescent="0.25">
      <c r="A23"/>
      <c r="B23"/>
      <c r="D23"/>
      <c r="G23"/>
      <c r="H23"/>
      <c r="J23"/>
      <c r="K23"/>
      <c r="R23"/>
      <c r="S23"/>
      <c r="T23"/>
      <c r="U23"/>
      <c r="V23"/>
      <c r="W23"/>
      <c r="X23"/>
      <c r="Y23"/>
      <c r="Z23"/>
      <c r="AA23"/>
      <c r="AB23"/>
      <c r="AC23"/>
      <c r="AD23"/>
      <c r="AE23"/>
      <c r="AF23"/>
      <c r="AG23"/>
      <c r="AH23"/>
      <c r="AI23"/>
      <c r="AJ23"/>
      <c r="AK23"/>
      <c r="AL23"/>
      <c r="AM23"/>
      <c r="AN23"/>
      <c r="AO23"/>
      <c r="AP23"/>
      <c r="AQ23"/>
      <c r="AR23"/>
      <c r="AS23"/>
      <c r="AT23"/>
      <c r="AU23"/>
    </row>
    <row r="24" spans="1:47" x14ac:dyDescent="0.25">
      <c r="A24"/>
      <c r="B24"/>
      <c r="D24"/>
      <c r="G24"/>
      <c r="H24"/>
      <c r="J24"/>
      <c r="K24"/>
      <c r="R24"/>
      <c r="S24"/>
      <c r="T24"/>
      <c r="U24"/>
      <c r="V24"/>
      <c r="W24"/>
      <c r="X24"/>
      <c r="Y24"/>
      <c r="Z24"/>
      <c r="AA24"/>
      <c r="AB24"/>
      <c r="AC24"/>
      <c r="AD24"/>
      <c r="AE24"/>
      <c r="AF24"/>
      <c r="AG24"/>
      <c r="AH24"/>
      <c r="AI24"/>
      <c r="AJ24"/>
      <c r="AK24"/>
      <c r="AL24"/>
      <c r="AM24"/>
      <c r="AN24"/>
      <c r="AO24"/>
      <c r="AP24"/>
      <c r="AQ24"/>
      <c r="AR24"/>
      <c r="AS24"/>
      <c r="AT24"/>
      <c r="AU24"/>
    </row>
    <row r="25" spans="1:47" x14ac:dyDescent="0.25">
      <c r="A25"/>
      <c r="B25"/>
      <c r="D25"/>
      <c r="G25"/>
      <c r="H25"/>
      <c r="J25"/>
      <c r="K25"/>
      <c r="R25"/>
      <c r="S25"/>
      <c r="T25"/>
      <c r="U25"/>
      <c r="V25"/>
      <c r="W25"/>
      <c r="X25"/>
      <c r="Y25"/>
      <c r="Z25"/>
      <c r="AA25"/>
      <c r="AB25"/>
      <c r="AC25"/>
      <c r="AD25"/>
      <c r="AE25"/>
      <c r="AF25"/>
      <c r="AG25"/>
      <c r="AH25"/>
      <c r="AI25"/>
      <c r="AJ25"/>
      <c r="AK25"/>
      <c r="AL25"/>
      <c r="AM25"/>
      <c r="AN25"/>
      <c r="AO25"/>
      <c r="AP25"/>
      <c r="AQ25"/>
      <c r="AR25"/>
      <c r="AS25"/>
      <c r="AT25"/>
      <c r="AU25"/>
    </row>
    <row r="26" spans="1:47" x14ac:dyDescent="0.25">
      <c r="A26"/>
      <c r="B26"/>
      <c r="D26"/>
      <c r="G26"/>
      <c r="H26"/>
      <c r="J26"/>
      <c r="K26"/>
      <c r="R26"/>
      <c r="S26"/>
      <c r="T26"/>
      <c r="U26"/>
      <c r="V26"/>
      <c r="W26"/>
      <c r="X26"/>
      <c r="Y26"/>
      <c r="Z26"/>
      <c r="AA26"/>
      <c r="AB26"/>
      <c r="AC26"/>
      <c r="AD26"/>
      <c r="AE26"/>
      <c r="AF26"/>
      <c r="AG26"/>
      <c r="AH26"/>
      <c r="AI26"/>
      <c r="AJ26"/>
      <c r="AK26"/>
      <c r="AL26"/>
      <c r="AM26"/>
      <c r="AN26"/>
      <c r="AO26"/>
      <c r="AP26"/>
      <c r="AQ26"/>
      <c r="AR26"/>
      <c r="AS26"/>
      <c r="AT26"/>
      <c r="AU26"/>
    </row>
    <row r="27" spans="1:47" x14ac:dyDescent="0.25">
      <c r="A27"/>
      <c r="B27"/>
      <c r="D27"/>
      <c r="G27"/>
      <c r="H27"/>
      <c r="J27"/>
      <c r="K27"/>
      <c r="R27"/>
      <c r="S27"/>
      <c r="T27"/>
      <c r="U27"/>
      <c r="V27"/>
      <c r="W27"/>
      <c r="X27"/>
      <c r="Y27"/>
      <c r="Z27"/>
      <c r="AA27"/>
      <c r="AB27"/>
      <c r="AC27"/>
      <c r="AD27"/>
      <c r="AE27"/>
      <c r="AF27"/>
      <c r="AG27"/>
      <c r="AH27"/>
      <c r="AI27"/>
      <c r="AJ27"/>
      <c r="AK27"/>
      <c r="AL27"/>
      <c r="AM27"/>
      <c r="AN27"/>
      <c r="AO27"/>
      <c r="AP27"/>
      <c r="AQ27"/>
      <c r="AR27"/>
      <c r="AS27"/>
      <c r="AT27"/>
      <c r="AU27"/>
    </row>
    <row r="28" spans="1:47" x14ac:dyDescent="0.25">
      <c r="A28"/>
      <c r="B28"/>
      <c r="D28"/>
      <c r="G28"/>
      <c r="H28"/>
      <c r="J28"/>
      <c r="K28"/>
      <c r="R28"/>
      <c r="S28"/>
      <c r="T28"/>
      <c r="U28"/>
      <c r="V28"/>
      <c r="W28"/>
      <c r="X28"/>
      <c r="Y28"/>
      <c r="Z28"/>
      <c r="AA28"/>
      <c r="AB28"/>
      <c r="AC28"/>
      <c r="AD28"/>
      <c r="AE28"/>
      <c r="AF28"/>
      <c r="AG28"/>
      <c r="AH28"/>
      <c r="AI28"/>
      <c r="AJ28"/>
      <c r="AK28"/>
      <c r="AL28"/>
      <c r="AM28"/>
      <c r="AN28"/>
      <c r="AO28"/>
      <c r="AP28"/>
      <c r="AQ28"/>
      <c r="AR28"/>
      <c r="AS28"/>
      <c r="AT28"/>
      <c r="AU28"/>
    </row>
    <row r="29" spans="1:47" x14ac:dyDescent="0.25">
      <c r="A29"/>
      <c r="B29"/>
      <c r="D29"/>
      <c r="G29"/>
      <c r="H29"/>
      <c r="J29"/>
      <c r="K29"/>
      <c r="R29"/>
      <c r="S29"/>
      <c r="T29"/>
      <c r="U29"/>
      <c r="V29"/>
      <c r="W29"/>
      <c r="X29"/>
      <c r="Y29"/>
      <c r="Z29"/>
      <c r="AA29"/>
      <c r="AB29"/>
      <c r="AC29"/>
      <c r="AD29"/>
      <c r="AE29"/>
      <c r="AF29"/>
      <c r="AG29"/>
      <c r="AH29"/>
      <c r="AI29"/>
      <c r="AJ29"/>
      <c r="AK29"/>
      <c r="AL29"/>
      <c r="AM29"/>
      <c r="AN29"/>
      <c r="AO29"/>
      <c r="AP29"/>
      <c r="AQ29"/>
      <c r="AR29"/>
      <c r="AS29"/>
      <c r="AT29"/>
      <c r="AU29"/>
    </row>
    <row r="30" spans="1:47" x14ac:dyDescent="0.25">
      <c r="A30"/>
      <c r="B30"/>
      <c r="D30"/>
      <c r="G30"/>
      <c r="H30"/>
      <c r="J30"/>
      <c r="K30"/>
      <c r="R30"/>
      <c r="S30"/>
      <c r="T30"/>
      <c r="U30"/>
      <c r="V30"/>
      <c r="W30"/>
      <c r="X30"/>
      <c r="Y30"/>
      <c r="Z30"/>
      <c r="AA30"/>
      <c r="AB30"/>
      <c r="AC30"/>
      <c r="AD30"/>
      <c r="AE30"/>
      <c r="AF30"/>
      <c r="AG30"/>
      <c r="AH30"/>
      <c r="AI30"/>
      <c r="AJ30"/>
      <c r="AK30"/>
      <c r="AL30"/>
      <c r="AM30"/>
      <c r="AN30"/>
      <c r="AO30"/>
      <c r="AP30"/>
      <c r="AQ30"/>
      <c r="AR30"/>
      <c r="AS30"/>
      <c r="AT30"/>
      <c r="AU30"/>
    </row>
    <row r="31" spans="1:47" x14ac:dyDescent="0.25">
      <c r="A31"/>
      <c r="B31"/>
      <c r="D31"/>
      <c r="G31"/>
      <c r="H31"/>
      <c r="J31"/>
      <c r="K31"/>
      <c r="R31"/>
      <c r="S31"/>
      <c r="T31"/>
      <c r="U31"/>
      <c r="V31"/>
      <c r="W31"/>
      <c r="X31"/>
      <c r="Y31"/>
      <c r="Z31"/>
      <c r="AA31"/>
      <c r="AB31"/>
      <c r="AC31"/>
      <c r="AD31"/>
      <c r="AE31"/>
      <c r="AF31"/>
      <c r="AG31"/>
      <c r="AH31"/>
      <c r="AI31"/>
      <c r="AJ31"/>
      <c r="AK31"/>
      <c r="AL31"/>
      <c r="AM31"/>
      <c r="AN31"/>
      <c r="AO31"/>
      <c r="AP31"/>
      <c r="AQ31"/>
      <c r="AR31"/>
      <c r="AS31"/>
      <c r="AT31"/>
      <c r="AU31"/>
    </row>
    <row r="32" spans="1:47" x14ac:dyDescent="0.25">
      <c r="A32"/>
      <c r="B32"/>
      <c r="D32"/>
      <c r="G32"/>
      <c r="H32"/>
      <c r="J32"/>
      <c r="K32"/>
      <c r="R32"/>
      <c r="S32"/>
      <c r="T32"/>
      <c r="U32"/>
      <c r="V32"/>
      <c r="W32"/>
      <c r="X32"/>
      <c r="Y32"/>
      <c r="Z32"/>
      <c r="AA32"/>
      <c r="AB32"/>
      <c r="AC32"/>
      <c r="AD32"/>
      <c r="AE32"/>
      <c r="AF32"/>
      <c r="AG32"/>
      <c r="AH32"/>
      <c r="AI32"/>
      <c r="AJ32"/>
      <c r="AK32"/>
      <c r="AL32"/>
      <c r="AM32"/>
      <c r="AN32"/>
      <c r="AO32"/>
      <c r="AP32"/>
      <c r="AQ32"/>
      <c r="AR32"/>
      <c r="AS32"/>
      <c r="AT32"/>
      <c r="AU32"/>
    </row>
    <row r="33" spans="1:47" x14ac:dyDescent="0.25">
      <c r="A33"/>
      <c r="B33"/>
      <c r="D33"/>
      <c r="G33"/>
      <c r="H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row>
    <row r="34" spans="1:47" x14ac:dyDescent="0.25">
      <c r="A34"/>
      <c r="B34"/>
      <c r="D34"/>
      <c r="G34"/>
      <c r="H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row>
    <row r="35" spans="1:47" x14ac:dyDescent="0.25">
      <c r="A35"/>
      <c r="B35"/>
      <c r="D35"/>
      <c r="G35"/>
      <c r="H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row>
    <row r="36" spans="1:47" x14ac:dyDescent="0.25">
      <c r="A36"/>
      <c r="B36"/>
      <c r="D36"/>
      <c r="G36"/>
      <c r="H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row>
    <row r="37" spans="1:47" x14ac:dyDescent="0.25">
      <c r="A37"/>
      <c r="B37"/>
      <c r="D37"/>
      <c r="G37"/>
      <c r="H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row>
    <row r="38" spans="1:47" x14ac:dyDescent="0.25">
      <c r="A38"/>
      <c r="B38"/>
      <c r="D38"/>
      <c r="G38"/>
      <c r="H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row>
    <row r="39" spans="1:47" x14ac:dyDescent="0.25">
      <c r="A39"/>
      <c r="B39"/>
      <c r="D39"/>
      <c r="G39"/>
      <c r="H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row>
    <row r="40" spans="1:47" x14ac:dyDescent="0.25">
      <c r="A40"/>
      <c r="B40"/>
      <c r="D40"/>
      <c r="G40"/>
      <c r="H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row>
    <row r="41" spans="1:47" x14ac:dyDescent="0.25">
      <c r="A41"/>
      <c r="B41"/>
      <c r="D41"/>
      <c r="G41"/>
      <c r="H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row>
    <row r="42" spans="1:47" x14ac:dyDescent="0.25">
      <c r="A42"/>
      <c r="B42"/>
      <c r="D42"/>
      <c r="G42"/>
      <c r="H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row>
    <row r="43" spans="1:47" x14ac:dyDescent="0.25">
      <c r="A43"/>
      <c r="B43"/>
      <c r="D43"/>
      <c r="G43"/>
      <c r="H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row>
    <row r="44" spans="1:47" x14ac:dyDescent="0.25">
      <c r="A44"/>
      <c r="B44"/>
      <c r="D44"/>
      <c r="G44"/>
      <c r="H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row>
    <row r="45" spans="1:47" x14ac:dyDescent="0.25">
      <c r="A45"/>
      <c r="B45"/>
      <c r="D45"/>
      <c r="G45"/>
      <c r="H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row>
    <row r="46" spans="1:47" x14ac:dyDescent="0.25">
      <c r="A46"/>
      <c r="B46"/>
      <c r="D46"/>
      <c r="G46"/>
      <c r="H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row>
    <row r="47" spans="1:47" x14ac:dyDescent="0.25">
      <c r="A47"/>
      <c r="B47"/>
      <c r="D47"/>
      <c r="G47"/>
      <c r="H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row>
    <row r="48" spans="1:47" x14ac:dyDescent="0.25">
      <c r="A48"/>
      <c r="B48"/>
      <c r="D48"/>
      <c r="G48"/>
      <c r="H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row>
    <row r="49" spans="1:47" x14ac:dyDescent="0.25">
      <c r="A49"/>
      <c r="B49"/>
      <c r="D49"/>
      <c r="G49"/>
      <c r="H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row>
    <row r="50" spans="1:47" x14ac:dyDescent="0.25">
      <c r="A50"/>
      <c r="B50"/>
      <c r="D50"/>
      <c r="G50"/>
      <c r="H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row>
    <row r="51" spans="1:47" x14ac:dyDescent="0.25">
      <c r="A51"/>
      <c r="B51"/>
      <c r="D51"/>
      <c r="G51"/>
      <c r="H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row>
    <row r="52" spans="1:47" x14ac:dyDescent="0.25">
      <c r="A52"/>
      <c r="B52"/>
      <c r="D52"/>
      <c r="G52"/>
      <c r="H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row>
    <row r="53" spans="1:47" x14ac:dyDescent="0.25">
      <c r="A53"/>
      <c r="B53"/>
      <c r="D53"/>
      <c r="G53"/>
      <c r="H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row>
    <row r="54" spans="1:47" x14ac:dyDescent="0.25">
      <c r="A54"/>
      <c r="B54"/>
      <c r="D54"/>
      <c r="G54"/>
      <c r="H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row>
    <row r="55" spans="1:47" x14ac:dyDescent="0.25">
      <c r="A55"/>
      <c r="B55"/>
      <c r="D55"/>
      <c r="G55"/>
      <c r="H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row>
    <row r="56" spans="1:47" x14ac:dyDescent="0.25">
      <c r="A56"/>
      <c r="B56"/>
      <c r="D56"/>
      <c r="G56"/>
      <c r="H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row>
    <row r="57" spans="1:47" x14ac:dyDescent="0.25">
      <c r="A57"/>
      <c r="B57"/>
      <c r="D57"/>
      <c r="G57"/>
      <c r="H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row>
    <row r="58" spans="1:47" x14ac:dyDescent="0.25">
      <c r="A58"/>
      <c r="B58"/>
      <c r="D58"/>
      <c r="G58"/>
      <c r="H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row>
    <row r="59" spans="1:47" x14ac:dyDescent="0.25">
      <c r="A59"/>
      <c r="B59"/>
      <c r="D59"/>
      <c r="G59"/>
      <c r="H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row>
    <row r="60" spans="1:47" x14ac:dyDescent="0.25">
      <c r="A60"/>
      <c r="B60"/>
      <c r="D60"/>
      <c r="G60"/>
      <c r="H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row>
    <row r="61" spans="1:47" x14ac:dyDescent="0.25">
      <c r="A61"/>
      <c r="B61"/>
      <c r="D61"/>
      <c r="G61"/>
      <c r="H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row>
    <row r="62" spans="1:47" x14ac:dyDescent="0.25">
      <c r="A62"/>
      <c r="B62"/>
      <c r="D62"/>
      <c r="G62"/>
      <c r="H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row>
    <row r="63" spans="1:47" x14ac:dyDescent="0.25">
      <c r="A63"/>
      <c r="B63"/>
      <c r="D63"/>
      <c r="G63"/>
      <c r="H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row>
    <row r="64" spans="1:47" x14ac:dyDescent="0.25">
      <c r="A64"/>
      <c r="B64"/>
      <c r="D64"/>
      <c r="G64"/>
      <c r="H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row>
    <row r="65" spans="1:47" x14ac:dyDescent="0.25">
      <c r="A65"/>
      <c r="B65"/>
      <c r="G65"/>
      <c r="H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row>
    <row r="66" spans="1:47" x14ac:dyDescent="0.25">
      <c r="A66"/>
      <c r="B66"/>
      <c r="G66"/>
      <c r="H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row>
    <row r="67" spans="1:47" x14ac:dyDescent="0.25">
      <c r="A67"/>
      <c r="B67"/>
      <c r="G67"/>
      <c r="H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row>
    <row r="68" spans="1:47" x14ac:dyDescent="0.25">
      <c r="A68"/>
      <c r="B68"/>
      <c r="G68"/>
      <c r="H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row>
    <row r="69" spans="1:47" x14ac:dyDescent="0.25">
      <c r="A69"/>
      <c r="B69"/>
      <c r="G69"/>
      <c r="H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row>
    <row r="70" spans="1:47" x14ac:dyDescent="0.25">
      <c r="A70"/>
      <c r="B70"/>
      <c r="G70"/>
      <c r="H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row>
    <row r="71" spans="1:47" x14ac:dyDescent="0.25">
      <c r="A71"/>
      <c r="B71"/>
      <c r="G71"/>
      <c r="H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row>
    <row r="72" spans="1:47" x14ac:dyDescent="0.25">
      <c r="A72"/>
      <c r="B72"/>
      <c r="G72"/>
      <c r="H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row>
    <row r="73" spans="1:47" x14ac:dyDescent="0.25">
      <c r="A73"/>
      <c r="B73"/>
      <c r="G73"/>
      <c r="H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row>
    <row r="74" spans="1:47" x14ac:dyDescent="0.25">
      <c r="A74"/>
      <c r="B74"/>
      <c r="G74"/>
      <c r="H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row>
    <row r="75" spans="1:47" x14ac:dyDescent="0.25">
      <c r="A75"/>
      <c r="B75"/>
      <c r="G75"/>
      <c r="H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row>
    <row r="76" spans="1:47" x14ac:dyDescent="0.25">
      <c r="A76"/>
      <c r="B76"/>
      <c r="G76"/>
      <c r="H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row>
    <row r="77" spans="1:47" x14ac:dyDescent="0.25">
      <c r="A77"/>
      <c r="B77"/>
      <c r="G77"/>
      <c r="H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row>
    <row r="78" spans="1:47" x14ac:dyDescent="0.25">
      <c r="A78"/>
      <c r="B78"/>
      <c r="G78"/>
      <c r="H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row>
    <row r="79" spans="1:47" x14ac:dyDescent="0.25">
      <c r="A79"/>
      <c r="B79"/>
      <c r="G79"/>
      <c r="H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row>
    <row r="80" spans="1:47" x14ac:dyDescent="0.25">
      <c r="A80"/>
      <c r="B80"/>
      <c r="G80"/>
      <c r="H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row>
    <row r="81" spans="1:47" x14ac:dyDescent="0.25">
      <c r="A81"/>
      <c r="B81"/>
      <c r="G81"/>
      <c r="H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row>
    <row r="82" spans="1:47" x14ac:dyDescent="0.25">
      <c r="A82"/>
      <c r="B82"/>
      <c r="G82"/>
      <c r="H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row>
    <row r="83" spans="1:47" x14ac:dyDescent="0.25">
      <c r="A83"/>
      <c r="B83"/>
      <c r="G83"/>
      <c r="H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row>
    <row r="84" spans="1:47" x14ac:dyDescent="0.25">
      <c r="A84"/>
      <c r="B84"/>
      <c r="G84"/>
      <c r="H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row>
    <row r="85" spans="1:47" x14ac:dyDescent="0.25">
      <c r="A85"/>
      <c r="B85"/>
      <c r="G85"/>
      <c r="H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row>
    <row r="86" spans="1:47" x14ac:dyDescent="0.25">
      <c r="A86"/>
      <c r="B86"/>
      <c r="G86"/>
      <c r="H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row>
    <row r="87" spans="1:47" x14ac:dyDescent="0.25">
      <c r="A87"/>
      <c r="B87"/>
      <c r="G87"/>
      <c r="H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row>
    <row r="88" spans="1:47" x14ac:dyDescent="0.25">
      <c r="A88"/>
      <c r="B88"/>
      <c r="G88"/>
      <c r="H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row>
    <row r="89" spans="1:47" x14ac:dyDescent="0.25">
      <c r="A89"/>
      <c r="B89"/>
      <c r="G89"/>
      <c r="H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row>
    <row r="90" spans="1:47" x14ac:dyDescent="0.25">
      <c r="A90"/>
      <c r="B90"/>
      <c r="G90"/>
      <c r="H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row>
    <row r="91" spans="1:47" x14ac:dyDescent="0.25">
      <c r="A91"/>
      <c r="B91"/>
      <c r="G91"/>
      <c r="H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row>
    <row r="92" spans="1:47" x14ac:dyDescent="0.25">
      <c r="A92"/>
      <c r="B92"/>
      <c r="G92"/>
      <c r="H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row>
    <row r="93" spans="1:47" x14ac:dyDescent="0.25">
      <c r="A93"/>
      <c r="B93"/>
      <c r="G93"/>
      <c r="H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row>
    <row r="94" spans="1:47" x14ac:dyDescent="0.25">
      <c r="A94"/>
      <c r="B94"/>
      <c r="G94"/>
      <c r="H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row>
    <row r="95" spans="1:47" x14ac:dyDescent="0.25">
      <c r="A95"/>
      <c r="B95"/>
      <c r="G95"/>
      <c r="H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row>
    <row r="96" spans="1:47" x14ac:dyDescent="0.25">
      <c r="A96"/>
      <c r="B96"/>
      <c r="G96"/>
      <c r="H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row>
    <row r="97" spans="1:47" x14ac:dyDescent="0.25">
      <c r="A97"/>
      <c r="B97"/>
      <c r="G97"/>
      <c r="H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row>
    <row r="98" spans="1:47" x14ac:dyDescent="0.25">
      <c r="A98"/>
      <c r="B98"/>
      <c r="G98"/>
      <c r="H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row>
    <row r="99" spans="1:47" x14ac:dyDescent="0.25">
      <c r="A99"/>
      <c r="B99"/>
      <c r="G99"/>
      <c r="H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row>
    <row r="100" spans="1:47" x14ac:dyDescent="0.25">
      <c r="A100"/>
      <c r="B100"/>
      <c r="G100"/>
      <c r="H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row>
    <row r="101" spans="1:47" x14ac:dyDescent="0.25">
      <c r="A101"/>
      <c r="B101"/>
      <c r="G101"/>
      <c r="H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row>
    <row r="102" spans="1:47" x14ac:dyDescent="0.25">
      <c r="A102"/>
      <c r="B102"/>
      <c r="G102"/>
      <c r="H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row>
    <row r="103" spans="1:47" x14ac:dyDescent="0.25">
      <c r="A103"/>
      <c r="B103"/>
      <c r="G103"/>
      <c r="H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row>
    <row r="104" spans="1:47" x14ac:dyDescent="0.25">
      <c r="A104"/>
      <c r="B104"/>
      <c r="G104"/>
      <c r="H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row>
    <row r="105" spans="1:47" x14ac:dyDescent="0.25">
      <c r="A105"/>
      <c r="B105"/>
      <c r="G105"/>
      <c r="H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row>
    <row r="106" spans="1:47" x14ac:dyDescent="0.25">
      <c r="A106"/>
      <c r="B106"/>
      <c r="G106"/>
      <c r="H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row>
    <row r="107" spans="1:47" x14ac:dyDescent="0.25">
      <c r="A107"/>
      <c r="B107"/>
      <c r="G107"/>
      <c r="H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row>
    <row r="108" spans="1:47" x14ac:dyDescent="0.25">
      <c r="A108"/>
      <c r="B108"/>
      <c r="G108"/>
      <c r="H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row>
    <row r="109" spans="1:47" x14ac:dyDescent="0.25">
      <c r="A109"/>
      <c r="B109"/>
      <c r="G109"/>
      <c r="H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row>
    <row r="110" spans="1:47" x14ac:dyDescent="0.25">
      <c r="A110"/>
      <c r="B110"/>
      <c r="G110"/>
      <c r="H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row>
    <row r="111" spans="1:47" x14ac:dyDescent="0.25">
      <c r="A111"/>
      <c r="B111"/>
      <c r="G111"/>
      <c r="H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row>
    <row r="112" spans="1:47" x14ac:dyDescent="0.25">
      <c r="A112"/>
      <c r="B112"/>
      <c r="G112"/>
      <c r="H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row>
    <row r="113" spans="1:47" x14ac:dyDescent="0.25">
      <c r="A113"/>
      <c r="B113"/>
      <c r="G113"/>
      <c r="H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row>
    <row r="114" spans="1:47" x14ac:dyDescent="0.25">
      <c r="A114"/>
      <c r="B114"/>
      <c r="G114"/>
      <c r="H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row>
    <row r="115" spans="1:47" x14ac:dyDescent="0.25">
      <c r="A115"/>
      <c r="B115"/>
      <c r="G115"/>
      <c r="H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row>
    <row r="116" spans="1:47" x14ac:dyDescent="0.25">
      <c r="A116"/>
      <c r="B116"/>
      <c r="G116"/>
      <c r="H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row>
    <row r="117" spans="1:47" x14ac:dyDescent="0.25">
      <c r="A117"/>
      <c r="B117"/>
      <c r="G117"/>
      <c r="H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row>
    <row r="118" spans="1:47" x14ac:dyDescent="0.25">
      <c r="A118"/>
      <c r="B118"/>
      <c r="G118"/>
      <c r="H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row>
    <row r="119" spans="1:47" x14ac:dyDescent="0.25">
      <c r="A119"/>
      <c r="B119"/>
      <c r="G119"/>
      <c r="H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row>
    <row r="120" spans="1:47" x14ac:dyDescent="0.25">
      <c r="A120"/>
      <c r="B120"/>
      <c r="G120"/>
      <c r="H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row>
    <row r="121" spans="1:47" x14ac:dyDescent="0.25">
      <c r="A121"/>
      <c r="B121"/>
      <c r="G121"/>
      <c r="H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row>
    <row r="122" spans="1:47" x14ac:dyDescent="0.25">
      <c r="A122"/>
      <c r="B122"/>
      <c r="G122"/>
      <c r="H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row>
    <row r="123" spans="1:47" x14ac:dyDescent="0.25">
      <c r="A123"/>
      <c r="B123"/>
      <c r="G123"/>
      <c r="H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row>
    <row r="124" spans="1:47" x14ac:dyDescent="0.25">
      <c r="A124"/>
      <c r="B124"/>
      <c r="G124"/>
      <c r="H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row>
    <row r="125" spans="1:47" x14ac:dyDescent="0.25">
      <c r="A125"/>
      <c r="B125"/>
      <c r="G125"/>
      <c r="H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row>
    <row r="126" spans="1:47" x14ac:dyDescent="0.25">
      <c r="A126"/>
      <c r="B126"/>
      <c r="G126"/>
      <c r="H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row>
    <row r="127" spans="1:47" x14ac:dyDescent="0.25">
      <c r="A127"/>
      <c r="B127"/>
      <c r="G127"/>
      <c r="H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row>
    <row r="128" spans="1:47" x14ac:dyDescent="0.25">
      <c r="A128"/>
      <c r="B128"/>
      <c r="G128"/>
      <c r="H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row>
    <row r="129" spans="1:47" x14ac:dyDescent="0.25">
      <c r="A129"/>
      <c r="B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row>
    <row r="130" spans="1:47" x14ac:dyDescent="0.25">
      <c r="A130"/>
      <c r="B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row>
    <row r="131" spans="1:47" x14ac:dyDescent="0.25">
      <c r="A131"/>
      <c r="B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row>
    <row r="132" spans="1:47" x14ac:dyDescent="0.25">
      <c r="A132"/>
      <c r="B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row>
    <row r="133" spans="1:47" x14ac:dyDescent="0.25">
      <c r="A133"/>
      <c r="B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row>
    <row r="134" spans="1:47" x14ac:dyDescent="0.25">
      <c r="A134"/>
      <c r="B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row>
    <row r="135" spans="1:47" x14ac:dyDescent="0.25">
      <c r="A135"/>
      <c r="B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row>
    <row r="136" spans="1:47" x14ac:dyDescent="0.25">
      <c r="A136"/>
      <c r="B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row>
    <row r="137" spans="1:47" x14ac:dyDescent="0.25">
      <c r="A137"/>
      <c r="B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row>
    <row r="138" spans="1:47" x14ac:dyDescent="0.25">
      <c r="A138"/>
      <c r="B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row>
    <row r="139" spans="1:47" x14ac:dyDescent="0.25">
      <c r="A139"/>
      <c r="B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row>
    <row r="140" spans="1:47" x14ac:dyDescent="0.25">
      <c r="A140"/>
      <c r="B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row>
    <row r="141" spans="1:47" x14ac:dyDescent="0.25">
      <c r="A141"/>
      <c r="B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row>
    <row r="142" spans="1:47" x14ac:dyDescent="0.25">
      <c r="A142"/>
      <c r="B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row>
    <row r="143" spans="1:47" x14ac:dyDescent="0.25">
      <c r="A143"/>
      <c r="B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row>
    <row r="144" spans="1:47" x14ac:dyDescent="0.25">
      <c r="A144"/>
      <c r="B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row>
    <row r="145" spans="1:47" x14ac:dyDescent="0.25">
      <c r="A145"/>
      <c r="B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row>
    <row r="146" spans="1:47" x14ac:dyDescent="0.25">
      <c r="A146"/>
      <c r="B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row>
    <row r="147" spans="1:47" x14ac:dyDescent="0.25">
      <c r="A147"/>
      <c r="B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row>
    <row r="148" spans="1:47" x14ac:dyDescent="0.25">
      <c r="A148"/>
      <c r="B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row>
    <row r="149" spans="1:47" x14ac:dyDescent="0.25">
      <c r="A149"/>
      <c r="B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row>
    <row r="150" spans="1:47" x14ac:dyDescent="0.25">
      <c r="A150"/>
      <c r="B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row>
    <row r="151" spans="1:47" x14ac:dyDescent="0.25">
      <c r="A151"/>
      <c r="B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row>
    <row r="152" spans="1:47" x14ac:dyDescent="0.25">
      <c r="A152"/>
      <c r="B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row>
    <row r="153" spans="1:47" x14ac:dyDescent="0.25">
      <c r="A153"/>
      <c r="B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row>
    <row r="154" spans="1:47" x14ac:dyDescent="0.25">
      <c r="A154"/>
      <c r="B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row>
    <row r="155" spans="1:47" x14ac:dyDescent="0.25">
      <c r="A155"/>
      <c r="B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row>
    <row r="156" spans="1:47" x14ac:dyDescent="0.25">
      <c r="A156"/>
      <c r="B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row>
    <row r="157" spans="1:47" x14ac:dyDescent="0.25">
      <c r="A157"/>
      <c r="B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row>
    <row r="158" spans="1:47" x14ac:dyDescent="0.25">
      <c r="A158"/>
      <c r="B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row>
    <row r="159" spans="1:47" x14ac:dyDescent="0.25">
      <c r="A159"/>
      <c r="B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row>
    <row r="160" spans="1:47" x14ac:dyDescent="0.25">
      <c r="A160"/>
      <c r="B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row>
    <row r="161" spans="1:47" x14ac:dyDescent="0.25">
      <c r="A161"/>
      <c r="B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row>
    <row r="162" spans="1:47" x14ac:dyDescent="0.25">
      <c r="A162"/>
      <c r="B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row>
    <row r="163" spans="1:47" x14ac:dyDescent="0.25">
      <c r="A163"/>
      <c r="B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row>
    <row r="164" spans="1:47" x14ac:dyDescent="0.25">
      <c r="A164"/>
      <c r="B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row>
    <row r="165" spans="1:47" x14ac:dyDescent="0.25">
      <c r="A165"/>
      <c r="B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row>
    <row r="166" spans="1:47" x14ac:dyDescent="0.25">
      <c r="A166"/>
      <c r="B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row>
    <row r="167" spans="1:47" x14ac:dyDescent="0.25">
      <c r="A167"/>
      <c r="B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row>
    <row r="168" spans="1:47" x14ac:dyDescent="0.25">
      <c r="A168"/>
      <c r="B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row>
    <row r="169" spans="1:47" x14ac:dyDescent="0.25">
      <c r="A169"/>
      <c r="B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row>
    <row r="170" spans="1:47" x14ac:dyDescent="0.25">
      <c r="A170"/>
      <c r="B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row>
    <row r="171" spans="1:47" x14ac:dyDescent="0.25">
      <c r="A171"/>
      <c r="B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row>
    <row r="172" spans="1:47" x14ac:dyDescent="0.25">
      <c r="A172"/>
      <c r="B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row>
    <row r="173" spans="1:47" x14ac:dyDescent="0.25">
      <c r="A173"/>
      <c r="B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row>
    <row r="174" spans="1:47" x14ac:dyDescent="0.25">
      <c r="A174"/>
      <c r="B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row>
    <row r="175" spans="1:47" x14ac:dyDescent="0.25">
      <c r="A175"/>
      <c r="B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row>
    <row r="176" spans="1:47" x14ac:dyDescent="0.25">
      <c r="A176"/>
      <c r="B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row>
    <row r="177" spans="1:47" x14ac:dyDescent="0.25">
      <c r="A177"/>
      <c r="B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row>
    <row r="178" spans="1:47" x14ac:dyDescent="0.25">
      <c r="A178"/>
      <c r="B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row>
    <row r="179" spans="1:47" x14ac:dyDescent="0.25">
      <c r="A179"/>
      <c r="B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row>
    <row r="180" spans="1:47" x14ac:dyDescent="0.25">
      <c r="A180"/>
      <c r="B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row>
    <row r="181" spans="1:47" x14ac:dyDescent="0.25">
      <c r="A181"/>
      <c r="B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row>
    <row r="182" spans="1:47" x14ac:dyDescent="0.25">
      <c r="A182"/>
      <c r="B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row>
    <row r="183" spans="1:47" x14ac:dyDescent="0.25">
      <c r="A183"/>
      <c r="B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row>
    <row r="184" spans="1:47" x14ac:dyDescent="0.25">
      <c r="A184"/>
      <c r="B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row>
    <row r="185" spans="1:47" x14ac:dyDescent="0.25">
      <c r="A185"/>
      <c r="B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row>
    <row r="186" spans="1:47" x14ac:dyDescent="0.25">
      <c r="A186"/>
      <c r="B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row>
    <row r="187" spans="1:47" x14ac:dyDescent="0.25">
      <c r="A187"/>
      <c r="B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row>
    <row r="188" spans="1:47" x14ac:dyDescent="0.25">
      <c r="A188"/>
      <c r="B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row>
    <row r="189" spans="1:47" x14ac:dyDescent="0.25">
      <c r="A189"/>
      <c r="B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row>
    <row r="190" spans="1:47" x14ac:dyDescent="0.25">
      <c r="A190"/>
      <c r="B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row>
    <row r="191" spans="1:47" x14ac:dyDescent="0.25">
      <c r="A191"/>
      <c r="B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row>
    <row r="192" spans="1:47" x14ac:dyDescent="0.25">
      <c r="A192"/>
      <c r="B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row>
    <row r="193" spans="1:47" x14ac:dyDescent="0.25">
      <c r="A193"/>
      <c r="B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row>
    <row r="194" spans="1:47" x14ac:dyDescent="0.25">
      <c r="A194"/>
      <c r="B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row>
    <row r="195" spans="1:47" x14ac:dyDescent="0.25">
      <c r="A195"/>
      <c r="B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row>
    <row r="196" spans="1:47" x14ac:dyDescent="0.25">
      <c r="A196"/>
      <c r="B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row>
    <row r="197" spans="1:47" x14ac:dyDescent="0.25">
      <c r="A197"/>
      <c r="B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row>
    <row r="198" spans="1:47" x14ac:dyDescent="0.25">
      <c r="A198"/>
      <c r="B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row>
    <row r="199" spans="1:47" x14ac:dyDescent="0.25">
      <c r="A199"/>
      <c r="B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row>
    <row r="200" spans="1:47" x14ac:dyDescent="0.25">
      <c r="A200"/>
      <c r="B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row>
    <row r="201" spans="1:47" x14ac:dyDescent="0.25">
      <c r="A201"/>
      <c r="B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row>
    <row r="202" spans="1:47" x14ac:dyDescent="0.25">
      <c r="A202"/>
      <c r="B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row>
    <row r="203" spans="1:47" x14ac:dyDescent="0.25">
      <c r="A203"/>
      <c r="B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row>
    <row r="204" spans="1:47" x14ac:dyDescent="0.25">
      <c r="A204"/>
      <c r="B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row>
    <row r="205" spans="1:47" x14ac:dyDescent="0.25">
      <c r="A205"/>
      <c r="B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row>
    <row r="206" spans="1:47" x14ac:dyDescent="0.25">
      <c r="A206"/>
      <c r="B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row>
    <row r="207" spans="1:47" x14ac:dyDescent="0.25">
      <c r="A207"/>
      <c r="B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row>
    <row r="208" spans="1:47" x14ac:dyDescent="0.25">
      <c r="A208"/>
      <c r="B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row>
    <row r="209" spans="1:47" x14ac:dyDescent="0.25">
      <c r="A209"/>
      <c r="B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row>
    <row r="210" spans="1:47" x14ac:dyDescent="0.25">
      <c r="A210"/>
      <c r="B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row>
    <row r="211" spans="1:47" x14ac:dyDescent="0.25">
      <c r="A211"/>
      <c r="B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row>
    <row r="212" spans="1:47" x14ac:dyDescent="0.25">
      <c r="A212"/>
      <c r="B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row>
    <row r="213" spans="1:47" x14ac:dyDescent="0.25">
      <c r="A213"/>
      <c r="B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row>
    <row r="214" spans="1:47" x14ac:dyDescent="0.25">
      <c r="A214"/>
      <c r="B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row>
    <row r="215" spans="1:47" x14ac:dyDescent="0.25">
      <c r="A215"/>
      <c r="B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row>
    <row r="216" spans="1:47" x14ac:dyDescent="0.25">
      <c r="A216"/>
      <c r="B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row>
    <row r="217" spans="1:47" x14ac:dyDescent="0.25">
      <c r="A217"/>
      <c r="B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row>
    <row r="218" spans="1:47" x14ac:dyDescent="0.25">
      <c r="A218"/>
      <c r="B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row>
    <row r="219" spans="1:47" x14ac:dyDescent="0.25">
      <c r="A219"/>
      <c r="B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row>
    <row r="220" spans="1:47" x14ac:dyDescent="0.25">
      <c r="A220"/>
      <c r="B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row>
    <row r="221" spans="1:47" x14ac:dyDescent="0.25">
      <c r="A221"/>
      <c r="B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row>
    <row r="222" spans="1:47" x14ac:dyDescent="0.25">
      <c r="A222"/>
      <c r="B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row>
    <row r="223" spans="1:47" x14ac:dyDescent="0.25">
      <c r="A223"/>
      <c r="B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row>
    <row r="224" spans="1:47" x14ac:dyDescent="0.25">
      <c r="A224"/>
      <c r="B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row>
    <row r="225" spans="1:47" x14ac:dyDescent="0.25">
      <c r="A225"/>
      <c r="B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row>
    <row r="226" spans="1:47" x14ac:dyDescent="0.25">
      <c r="A226"/>
      <c r="B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row>
    <row r="227" spans="1:47" x14ac:dyDescent="0.25">
      <c r="A227"/>
      <c r="B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row>
    <row r="228" spans="1:47" x14ac:dyDescent="0.25">
      <c r="A228"/>
      <c r="B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row>
    <row r="229" spans="1:47" x14ac:dyDescent="0.25">
      <c r="A229"/>
      <c r="B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row>
    <row r="230" spans="1:47" x14ac:dyDescent="0.25">
      <c r="A230"/>
      <c r="B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row>
    <row r="231" spans="1:47" x14ac:dyDescent="0.25">
      <c r="A231"/>
      <c r="B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row>
    <row r="232" spans="1:47" x14ac:dyDescent="0.25">
      <c r="A232"/>
      <c r="B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row>
    <row r="233" spans="1:47" x14ac:dyDescent="0.25">
      <c r="A233"/>
      <c r="B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row>
    <row r="234" spans="1:47" x14ac:dyDescent="0.25">
      <c r="A234"/>
      <c r="B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row>
    <row r="235" spans="1:47" x14ac:dyDescent="0.25">
      <c r="A235"/>
      <c r="B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row>
    <row r="236" spans="1:47" x14ac:dyDescent="0.25">
      <c r="A236"/>
      <c r="B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row>
    <row r="237" spans="1:47" x14ac:dyDescent="0.25">
      <c r="A237"/>
      <c r="B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row>
    <row r="238" spans="1:47" x14ac:dyDescent="0.25">
      <c r="A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row>
    <row r="239" spans="1:47" x14ac:dyDescent="0.25">
      <c r="A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row>
    <row r="240" spans="1:47" x14ac:dyDescent="0.25">
      <c r="A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row>
    <row r="241" spans="1:47" x14ac:dyDescent="0.25">
      <c r="A241"/>
      <c r="B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row>
    <row r="242" spans="1:47" x14ac:dyDescent="0.25">
      <c r="A242"/>
      <c r="B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row>
    <row r="243" spans="1:47" x14ac:dyDescent="0.25">
      <c r="A243"/>
      <c r="B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row>
    <row r="244" spans="1:47" x14ac:dyDescent="0.25">
      <c r="A244"/>
      <c r="B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row>
    <row r="245" spans="1:47" x14ac:dyDescent="0.25">
      <c r="A245"/>
      <c r="B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row>
    <row r="246" spans="1:47" x14ac:dyDescent="0.25">
      <c r="A246"/>
      <c r="B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row>
    <row r="247" spans="1:47" x14ac:dyDescent="0.25">
      <c r="A247"/>
      <c r="B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row>
    <row r="248" spans="1:47" x14ac:dyDescent="0.25">
      <c r="A248"/>
      <c r="B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row>
    <row r="249" spans="1:47" x14ac:dyDescent="0.25">
      <c r="A249"/>
      <c r="B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row>
    <row r="250" spans="1:47" x14ac:dyDescent="0.25">
      <c r="A250"/>
      <c r="B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row>
    <row r="251" spans="1:47" x14ac:dyDescent="0.25">
      <c r="A251"/>
      <c r="B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row>
    <row r="252" spans="1:47" x14ac:dyDescent="0.25">
      <c r="A252"/>
      <c r="B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row>
    <row r="253" spans="1:47" x14ac:dyDescent="0.25">
      <c r="A253"/>
      <c r="B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row>
    <row r="254" spans="1:47" x14ac:dyDescent="0.25">
      <c r="A254"/>
      <c r="B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row>
    <row r="255" spans="1:47" x14ac:dyDescent="0.25">
      <c r="A255"/>
      <c r="B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row>
    <row r="256" spans="1:47" x14ac:dyDescent="0.25">
      <c r="A256"/>
      <c r="B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row>
    <row r="257" spans="1:47" x14ac:dyDescent="0.25">
      <c r="A257"/>
      <c r="B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row>
    <row r="258" spans="1:47" x14ac:dyDescent="0.25">
      <c r="A258"/>
      <c r="B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row>
    <row r="259" spans="1:47" x14ac:dyDescent="0.25">
      <c r="A259"/>
      <c r="B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row>
    <row r="260" spans="1:47" x14ac:dyDescent="0.25">
      <c r="A260"/>
      <c r="B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row>
    <row r="261" spans="1:47" x14ac:dyDescent="0.25">
      <c r="A261"/>
      <c r="B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row>
    <row r="262" spans="1:47" x14ac:dyDescent="0.25">
      <c r="A262"/>
      <c r="B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row>
    <row r="263" spans="1:47" x14ac:dyDescent="0.25">
      <c r="A263"/>
      <c r="B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row>
    <row r="264" spans="1:47" x14ac:dyDescent="0.25">
      <c r="A264"/>
      <c r="B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row>
    <row r="265" spans="1:47" x14ac:dyDescent="0.25">
      <c r="A265"/>
      <c r="B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row>
    <row r="266" spans="1:47" x14ac:dyDescent="0.25">
      <c r="A266"/>
      <c r="B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row>
    <row r="267" spans="1:47" x14ac:dyDescent="0.25">
      <c r="A267"/>
      <c r="B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row>
    <row r="268" spans="1:47" x14ac:dyDescent="0.25">
      <c r="A268"/>
      <c r="B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row>
    <row r="269" spans="1:47" x14ac:dyDescent="0.25">
      <c r="A269"/>
      <c r="B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row>
    <row r="270" spans="1:47" x14ac:dyDescent="0.25">
      <c r="A270"/>
      <c r="B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row>
    <row r="271" spans="1:47" x14ac:dyDescent="0.25">
      <c r="A271"/>
      <c r="B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row>
    <row r="272" spans="1:47" x14ac:dyDescent="0.25">
      <c r="A272"/>
      <c r="B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row>
    <row r="273" spans="1:47" x14ac:dyDescent="0.25">
      <c r="A273"/>
      <c r="B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row>
    <row r="274" spans="1:47" x14ac:dyDescent="0.25">
      <c r="A274"/>
      <c r="B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row>
    <row r="275" spans="1:47" x14ac:dyDescent="0.25">
      <c r="A275"/>
      <c r="B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row>
    <row r="276" spans="1:47" x14ac:dyDescent="0.25">
      <c r="A276"/>
      <c r="B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row>
    <row r="277" spans="1:47" x14ac:dyDescent="0.25">
      <c r="A277"/>
      <c r="B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row>
    <row r="278" spans="1:47" x14ac:dyDescent="0.25">
      <c r="A278"/>
      <c r="B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row>
    <row r="279" spans="1:47" x14ac:dyDescent="0.25">
      <c r="A279"/>
      <c r="B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row>
    <row r="280" spans="1:47" x14ac:dyDescent="0.25">
      <c r="A280"/>
      <c r="B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row>
    <row r="281" spans="1:47" x14ac:dyDescent="0.25">
      <c r="A281"/>
      <c r="B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row>
    <row r="282" spans="1:47" x14ac:dyDescent="0.25">
      <c r="A282"/>
      <c r="B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row>
    <row r="283" spans="1:47" x14ac:dyDescent="0.25">
      <c r="A283"/>
      <c r="B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row>
    <row r="284" spans="1:47" x14ac:dyDescent="0.25">
      <c r="A284"/>
      <c r="B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row>
    <row r="285" spans="1:47" x14ac:dyDescent="0.25">
      <c r="A285"/>
      <c r="B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row>
    <row r="286" spans="1:47" x14ac:dyDescent="0.25">
      <c r="A286"/>
      <c r="B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row>
    <row r="287" spans="1:47" x14ac:dyDescent="0.25">
      <c r="A287"/>
      <c r="B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row>
    <row r="288" spans="1:47" x14ac:dyDescent="0.25">
      <c r="A288"/>
      <c r="B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row>
    <row r="289" spans="1:47" x14ac:dyDescent="0.25">
      <c r="A289"/>
      <c r="B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row>
    <row r="290" spans="1:47" x14ac:dyDescent="0.25">
      <c r="A290"/>
      <c r="B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row>
    <row r="291" spans="1:47" x14ac:dyDescent="0.25">
      <c r="A291"/>
      <c r="B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row>
    <row r="292" spans="1:47" x14ac:dyDescent="0.25">
      <c r="A292"/>
      <c r="B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row>
    <row r="293" spans="1:47" x14ac:dyDescent="0.25">
      <c r="A293"/>
      <c r="B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row>
    <row r="294" spans="1:47" x14ac:dyDescent="0.25">
      <c r="A294"/>
      <c r="B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row>
    <row r="295" spans="1:47" x14ac:dyDescent="0.25">
      <c r="A295"/>
      <c r="B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row>
    <row r="296" spans="1:47" x14ac:dyDescent="0.25">
      <c r="A296"/>
      <c r="B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row>
    <row r="297" spans="1:47" x14ac:dyDescent="0.25">
      <c r="A297"/>
      <c r="B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row>
    <row r="298" spans="1:47" x14ac:dyDescent="0.25">
      <c r="A298"/>
      <c r="B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row>
    <row r="299" spans="1:47" x14ac:dyDescent="0.25">
      <c r="A299"/>
      <c r="B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row>
    <row r="300" spans="1:47" x14ac:dyDescent="0.25">
      <c r="A300"/>
      <c r="B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row>
    <row r="301" spans="1:47" x14ac:dyDescent="0.25">
      <c r="A301"/>
      <c r="B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row>
    <row r="302" spans="1:47" x14ac:dyDescent="0.25">
      <c r="A302"/>
      <c r="B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row>
    <row r="303" spans="1:47" x14ac:dyDescent="0.25">
      <c r="A303"/>
      <c r="B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row>
    <row r="304" spans="1:47" x14ac:dyDescent="0.25">
      <c r="A304"/>
      <c r="B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row>
    <row r="305" spans="1:47" x14ac:dyDescent="0.25">
      <c r="A305"/>
      <c r="B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row>
    <row r="306" spans="1:47" x14ac:dyDescent="0.25">
      <c r="A306"/>
      <c r="B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row>
    <row r="307" spans="1:47" x14ac:dyDescent="0.25">
      <c r="A307"/>
      <c r="B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row>
    <row r="308" spans="1:47" x14ac:dyDescent="0.25">
      <c r="A308"/>
      <c r="B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row>
    <row r="309" spans="1:47" x14ac:dyDescent="0.25">
      <c r="A309"/>
      <c r="B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row>
    <row r="310" spans="1:47" x14ac:dyDescent="0.25">
      <c r="A310"/>
      <c r="B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row>
    <row r="311" spans="1:47" x14ac:dyDescent="0.25">
      <c r="A311"/>
      <c r="B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row>
    <row r="312" spans="1:47" x14ac:dyDescent="0.25">
      <c r="A312"/>
      <c r="B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row>
    <row r="313" spans="1:47" x14ac:dyDescent="0.25">
      <c r="A313"/>
      <c r="B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row>
    <row r="314" spans="1:47" x14ac:dyDescent="0.25">
      <c r="A314"/>
      <c r="B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row>
    <row r="315" spans="1:47" x14ac:dyDescent="0.25">
      <c r="A315"/>
      <c r="B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row>
    <row r="316" spans="1:47" x14ac:dyDescent="0.25">
      <c r="A316"/>
      <c r="B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row>
    <row r="317" spans="1:47" x14ac:dyDescent="0.25">
      <c r="A317"/>
      <c r="B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row>
    <row r="318" spans="1:47" x14ac:dyDescent="0.25">
      <c r="A318"/>
      <c r="B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row>
    <row r="319" spans="1:47" x14ac:dyDescent="0.25">
      <c r="A319"/>
      <c r="B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row>
    <row r="320" spans="1:47" x14ac:dyDescent="0.25">
      <c r="A320"/>
      <c r="B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row>
    <row r="321" spans="1:47" x14ac:dyDescent="0.25">
      <c r="A321"/>
      <c r="B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row>
    <row r="322" spans="1:47" x14ac:dyDescent="0.25">
      <c r="A322"/>
      <c r="B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row>
    <row r="323" spans="1:47" x14ac:dyDescent="0.25">
      <c r="A323"/>
      <c r="B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row>
    <row r="324" spans="1:47" x14ac:dyDescent="0.25">
      <c r="A324"/>
      <c r="B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row>
    <row r="325" spans="1:47" x14ac:dyDescent="0.25">
      <c r="A325"/>
      <c r="B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row>
    <row r="326" spans="1:47" x14ac:dyDescent="0.25">
      <c r="A326"/>
      <c r="B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row>
    <row r="327" spans="1:47" x14ac:dyDescent="0.25">
      <c r="A327"/>
      <c r="B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row>
    <row r="328" spans="1:47" x14ac:dyDescent="0.25">
      <c r="A328"/>
      <c r="B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row>
    <row r="329" spans="1:47" x14ac:dyDescent="0.25">
      <c r="A329"/>
      <c r="B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row>
    <row r="330" spans="1:47" x14ac:dyDescent="0.25">
      <c r="A330"/>
      <c r="B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row>
    <row r="331" spans="1:47" x14ac:dyDescent="0.25">
      <c r="A331"/>
      <c r="B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row>
    <row r="332" spans="1:47" x14ac:dyDescent="0.25">
      <c r="A332"/>
      <c r="B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row>
    <row r="333" spans="1:47" x14ac:dyDescent="0.25">
      <c r="A333"/>
      <c r="B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row>
    <row r="334" spans="1:47" x14ac:dyDescent="0.25">
      <c r="A334"/>
      <c r="B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row>
    <row r="335" spans="1:47" x14ac:dyDescent="0.25">
      <c r="A335"/>
      <c r="B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row>
    <row r="336" spans="1:47" x14ac:dyDescent="0.25">
      <c r="A336"/>
      <c r="B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row>
    <row r="337" spans="1:47" x14ac:dyDescent="0.25">
      <c r="A337"/>
      <c r="B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row>
    <row r="338" spans="1:47" x14ac:dyDescent="0.25">
      <c r="A338"/>
      <c r="B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row>
    <row r="339" spans="1:47" x14ac:dyDescent="0.25">
      <c r="A339"/>
      <c r="B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row>
    <row r="340" spans="1:47" x14ac:dyDescent="0.25">
      <c r="A340"/>
      <c r="B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row>
    <row r="341" spans="1:47" x14ac:dyDescent="0.25">
      <c r="A341"/>
      <c r="B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row>
    <row r="342" spans="1:47" x14ac:dyDescent="0.25">
      <c r="A342"/>
      <c r="B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row>
    <row r="343" spans="1:47" x14ac:dyDescent="0.25">
      <c r="A343"/>
      <c r="B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row>
    <row r="344" spans="1:47" x14ac:dyDescent="0.25">
      <c r="A344"/>
      <c r="B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row>
    <row r="345" spans="1:47" x14ac:dyDescent="0.25">
      <c r="A345"/>
      <c r="B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row>
    <row r="346" spans="1:47" x14ac:dyDescent="0.25">
      <c r="A346"/>
      <c r="B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row>
    <row r="347" spans="1:47" x14ac:dyDescent="0.25">
      <c r="A347"/>
      <c r="B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row>
    <row r="348" spans="1:47" x14ac:dyDescent="0.25">
      <c r="A348"/>
      <c r="B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row>
    <row r="349" spans="1:47" x14ac:dyDescent="0.25">
      <c r="A349"/>
      <c r="B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row>
    <row r="350" spans="1:47" x14ac:dyDescent="0.25">
      <c r="A350"/>
      <c r="B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row>
    <row r="351" spans="1:47" x14ac:dyDescent="0.25">
      <c r="A351"/>
      <c r="B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row>
    <row r="352" spans="1:47" x14ac:dyDescent="0.25">
      <c r="A352"/>
      <c r="B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row>
    <row r="353" spans="1:47" x14ac:dyDescent="0.25">
      <c r="A353"/>
      <c r="B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row>
    <row r="354" spans="1:47" x14ac:dyDescent="0.25">
      <c r="A354"/>
      <c r="B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row>
    <row r="355" spans="1:47" x14ac:dyDescent="0.25">
      <c r="A355"/>
      <c r="B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row>
    <row r="356" spans="1:47" x14ac:dyDescent="0.25">
      <c r="A356"/>
      <c r="B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row>
    <row r="357" spans="1:47" x14ac:dyDescent="0.25">
      <c r="A357"/>
      <c r="B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row>
    <row r="358" spans="1:47" x14ac:dyDescent="0.25">
      <c r="A358"/>
      <c r="B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row>
    <row r="359" spans="1:47" x14ac:dyDescent="0.25">
      <c r="A359"/>
      <c r="B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row>
    <row r="360" spans="1:47" x14ac:dyDescent="0.25">
      <c r="A360"/>
      <c r="B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row>
    <row r="361" spans="1:47" x14ac:dyDescent="0.25">
      <c r="A361"/>
      <c r="B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row>
    <row r="362" spans="1:47" x14ac:dyDescent="0.25">
      <c r="A362"/>
      <c r="B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row>
    <row r="363" spans="1:47" x14ac:dyDescent="0.25">
      <c r="A363"/>
      <c r="B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row>
    <row r="364" spans="1:47" x14ac:dyDescent="0.25">
      <c r="A364"/>
      <c r="B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row>
    <row r="365" spans="1:47" x14ac:dyDescent="0.25">
      <c r="A365"/>
      <c r="B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row>
    <row r="366" spans="1:47" x14ac:dyDescent="0.25">
      <c r="A366"/>
      <c r="B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row>
    <row r="367" spans="1:47" x14ac:dyDescent="0.25">
      <c r="A367"/>
      <c r="B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row>
    <row r="368" spans="1:47" x14ac:dyDescent="0.25">
      <c r="A368"/>
      <c r="B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row>
    <row r="369" spans="1:47" x14ac:dyDescent="0.25">
      <c r="A369"/>
      <c r="B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row>
    <row r="370" spans="1:47" x14ac:dyDescent="0.25">
      <c r="A370"/>
      <c r="B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row>
    <row r="371" spans="1:47" x14ac:dyDescent="0.25">
      <c r="A371"/>
      <c r="B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row>
    <row r="372" spans="1:47" x14ac:dyDescent="0.25">
      <c r="A372"/>
      <c r="B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row>
    <row r="373" spans="1:47" x14ac:dyDescent="0.25">
      <c r="A373"/>
      <c r="B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row>
    <row r="374" spans="1:47" x14ac:dyDescent="0.25">
      <c r="A374"/>
      <c r="B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row>
    <row r="375" spans="1:47" x14ac:dyDescent="0.25">
      <c r="A375"/>
      <c r="B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3"/>
  <sheetViews>
    <sheetView workbookViewId="0">
      <selection activeCell="Q14" sqref="Q14"/>
    </sheetView>
  </sheetViews>
  <sheetFormatPr defaultColWidth="17.7109375" defaultRowHeight="15" x14ac:dyDescent="0.25"/>
  <cols>
    <col min="1" max="1" width="10.140625" bestFit="1" customWidth="1"/>
    <col min="2" max="3" width="9.140625" bestFit="1" customWidth="1"/>
    <col min="4" max="4" width="7" bestFit="1" customWidth="1"/>
    <col min="5" max="5" width="12.5703125" bestFit="1" customWidth="1"/>
    <col min="6" max="6" width="6" bestFit="1" customWidth="1"/>
    <col min="7" max="7" width="12.28515625" bestFit="1" customWidth="1"/>
    <col min="8" max="8" width="12" bestFit="1" customWidth="1"/>
    <col min="9" max="9" width="10.28515625" bestFit="1" customWidth="1"/>
    <col min="10" max="10" width="6.85546875" bestFit="1" customWidth="1"/>
    <col min="11" max="11" width="8.85546875" bestFit="1" customWidth="1"/>
    <col min="12" max="12" width="9.140625" bestFit="1" customWidth="1"/>
    <col min="13" max="13" width="7.7109375" bestFit="1" customWidth="1"/>
    <col min="14" max="14" width="10.140625" bestFit="1" customWidth="1"/>
    <col min="15" max="15" width="19.7109375" bestFit="1" customWidth="1"/>
    <col min="16" max="16" width="3.7109375" bestFit="1" customWidth="1"/>
  </cols>
  <sheetData>
    <row r="1" spans="1:15" x14ac:dyDescent="0.25">
      <c r="A1" s="5" t="s">
        <v>22</v>
      </c>
      <c r="B1" s="5" t="s">
        <v>23</v>
      </c>
      <c r="C1" s="5" t="s">
        <v>24</v>
      </c>
      <c r="D1" s="5" t="s">
        <v>25</v>
      </c>
      <c r="E1" s="5" t="s">
        <v>26</v>
      </c>
      <c r="F1" s="5" t="s">
        <v>27</v>
      </c>
      <c r="G1" s="5" t="s">
        <v>28</v>
      </c>
      <c r="H1" s="5" t="s">
        <v>57</v>
      </c>
      <c r="I1" s="5" t="s">
        <v>58</v>
      </c>
      <c r="J1" s="5" t="s">
        <v>29</v>
      </c>
      <c r="K1" s="5" t="s">
        <v>20</v>
      </c>
      <c r="L1" s="5" t="s">
        <v>21</v>
      </c>
      <c r="M1" s="5" t="s">
        <v>30</v>
      </c>
      <c r="N1" s="5" t="s">
        <v>34</v>
      </c>
      <c r="O1" s="5" t="s">
        <v>35</v>
      </c>
    </row>
    <row r="2" spans="1:15" x14ac:dyDescent="0.25">
      <c r="A2" s="4">
        <v>43101</v>
      </c>
      <c r="B2" s="4" t="s">
        <v>5</v>
      </c>
      <c r="C2" s="5" t="s">
        <v>31</v>
      </c>
      <c r="D2" s="5">
        <v>248441</v>
      </c>
      <c r="E2" s="5">
        <v>908480897</v>
      </c>
      <c r="F2" s="5">
        <v>61222</v>
      </c>
      <c r="G2" s="1">
        <v>24150.3</v>
      </c>
      <c r="H2" s="5" t="s">
        <v>32</v>
      </c>
      <c r="I2" s="5" t="s">
        <v>6</v>
      </c>
      <c r="J2" s="5">
        <v>94</v>
      </c>
      <c r="K2" s="5">
        <v>116</v>
      </c>
      <c r="L2" s="5">
        <v>10</v>
      </c>
      <c r="M2" s="5">
        <v>547</v>
      </c>
      <c r="N2" s="5" t="s">
        <v>36</v>
      </c>
      <c r="O2" s="5" t="s">
        <v>37</v>
      </c>
    </row>
    <row r="3" spans="1:15" x14ac:dyDescent="0.25">
      <c r="A3" s="4">
        <v>43108</v>
      </c>
      <c r="B3" s="4" t="s">
        <v>5</v>
      </c>
      <c r="C3" s="5" t="s">
        <v>38</v>
      </c>
      <c r="D3" s="5">
        <v>265676</v>
      </c>
      <c r="E3" s="5">
        <v>983299608</v>
      </c>
      <c r="F3" s="5">
        <v>63921</v>
      </c>
      <c r="G3" s="1">
        <v>12675.9</v>
      </c>
      <c r="H3" s="5" t="s">
        <v>32</v>
      </c>
      <c r="I3" s="5" t="s">
        <v>6</v>
      </c>
      <c r="J3" s="5">
        <v>48</v>
      </c>
      <c r="K3" s="5">
        <v>181</v>
      </c>
      <c r="L3" s="5">
        <v>16</v>
      </c>
      <c r="M3" s="5">
        <v>757</v>
      </c>
      <c r="N3" s="5" t="s">
        <v>39</v>
      </c>
      <c r="O3" s="5" t="s">
        <v>40</v>
      </c>
    </row>
    <row r="4" spans="1:15" x14ac:dyDescent="0.25">
      <c r="A4" s="4">
        <v>43115</v>
      </c>
      <c r="B4" s="4" t="s">
        <v>5</v>
      </c>
      <c r="C4" s="5" t="s">
        <v>41</v>
      </c>
      <c r="D4" s="5">
        <v>415250</v>
      </c>
      <c r="E4" s="5">
        <v>960814524</v>
      </c>
      <c r="F4" s="5">
        <v>92831</v>
      </c>
      <c r="G4" s="1">
        <v>25447.8</v>
      </c>
      <c r="H4" s="5" t="s">
        <v>32</v>
      </c>
      <c r="I4" s="5" t="s">
        <v>6</v>
      </c>
      <c r="J4" s="5">
        <v>99</v>
      </c>
      <c r="K4" s="5">
        <v>233</v>
      </c>
      <c r="L4" s="5">
        <v>33</v>
      </c>
      <c r="M4" s="5">
        <v>1027</v>
      </c>
      <c r="N4" s="5" t="s">
        <v>54</v>
      </c>
      <c r="O4" s="5" t="s">
        <v>55</v>
      </c>
    </row>
    <row r="5" spans="1:15" x14ac:dyDescent="0.25">
      <c r="A5" s="4">
        <v>43122</v>
      </c>
      <c r="B5" s="4" t="s">
        <v>5</v>
      </c>
      <c r="C5" s="5" t="s">
        <v>42</v>
      </c>
      <c r="D5" s="5">
        <v>639771</v>
      </c>
      <c r="E5" s="5">
        <v>941051604</v>
      </c>
      <c r="F5" s="5">
        <v>51879</v>
      </c>
      <c r="G5" s="1">
        <v>19677.8</v>
      </c>
      <c r="H5" s="5" t="s">
        <v>32</v>
      </c>
      <c r="I5" s="5" t="s">
        <v>6</v>
      </c>
      <c r="J5" s="5">
        <v>76</v>
      </c>
      <c r="K5" s="5">
        <v>185</v>
      </c>
      <c r="L5" s="5">
        <v>18</v>
      </c>
      <c r="M5" s="5">
        <v>804</v>
      </c>
      <c r="N5" s="5" t="s">
        <v>43</v>
      </c>
      <c r="O5" s="5" t="s">
        <v>44</v>
      </c>
    </row>
    <row r="6" spans="1:15" x14ac:dyDescent="0.25">
      <c r="A6" s="4">
        <v>43129</v>
      </c>
      <c r="B6" s="4" t="s">
        <v>5</v>
      </c>
      <c r="C6" s="5" t="s">
        <v>45</v>
      </c>
      <c r="D6" s="5">
        <v>365610</v>
      </c>
      <c r="E6" s="5">
        <v>921999775</v>
      </c>
      <c r="F6" s="5">
        <v>19848</v>
      </c>
      <c r="G6" s="1">
        <v>20205</v>
      </c>
      <c r="H6" s="5" t="s">
        <v>32</v>
      </c>
      <c r="I6" s="5" t="s">
        <v>8</v>
      </c>
      <c r="J6" s="5">
        <v>78</v>
      </c>
      <c r="K6" s="5">
        <v>257</v>
      </c>
      <c r="L6" s="5">
        <v>16</v>
      </c>
      <c r="M6" s="5">
        <v>1078</v>
      </c>
      <c r="N6" s="5" t="s">
        <v>46</v>
      </c>
      <c r="O6" s="5" t="s">
        <v>47</v>
      </c>
    </row>
    <row r="7" spans="1:15" x14ac:dyDescent="0.25">
      <c r="A7" s="4">
        <v>43136</v>
      </c>
      <c r="B7" s="4" t="s">
        <v>7</v>
      </c>
      <c r="C7" s="5" t="s">
        <v>31</v>
      </c>
      <c r="D7" s="5">
        <v>248441</v>
      </c>
      <c r="E7" s="5">
        <v>908480897</v>
      </c>
      <c r="F7" s="5">
        <v>80503</v>
      </c>
      <c r="G7" s="1">
        <v>12428.6</v>
      </c>
      <c r="H7" s="5" t="s">
        <v>33</v>
      </c>
      <c r="I7" s="5" t="s">
        <v>8</v>
      </c>
      <c r="J7" s="5">
        <v>47</v>
      </c>
      <c r="K7" s="5">
        <v>185</v>
      </c>
      <c r="L7" s="5">
        <v>26</v>
      </c>
      <c r="M7" s="5">
        <v>783</v>
      </c>
      <c r="N7" s="5" t="s">
        <v>36</v>
      </c>
      <c r="O7" s="5" t="s">
        <v>37</v>
      </c>
    </row>
    <row r="8" spans="1:15" x14ac:dyDescent="0.25">
      <c r="A8" s="4">
        <v>43143</v>
      </c>
      <c r="B8" s="4" t="s">
        <v>7</v>
      </c>
      <c r="C8" s="5" t="s">
        <v>38</v>
      </c>
      <c r="D8" s="5">
        <v>265676</v>
      </c>
      <c r="E8" s="5">
        <v>983299608</v>
      </c>
      <c r="F8" s="5">
        <v>27687</v>
      </c>
      <c r="G8" s="1">
        <v>18173.2</v>
      </c>
      <c r="H8" s="5" t="s">
        <v>32</v>
      </c>
      <c r="I8" s="5" t="s">
        <v>6</v>
      </c>
      <c r="J8" s="5">
        <v>70</v>
      </c>
      <c r="K8" s="5">
        <v>168</v>
      </c>
      <c r="L8" s="5">
        <v>38</v>
      </c>
      <c r="M8" s="5">
        <v>752</v>
      </c>
      <c r="N8" s="5" t="s">
        <v>39</v>
      </c>
      <c r="O8" s="5" t="s">
        <v>40</v>
      </c>
    </row>
    <row r="9" spans="1:15" x14ac:dyDescent="0.25">
      <c r="A9" s="4">
        <v>43150</v>
      </c>
      <c r="B9" s="4" t="s">
        <v>7</v>
      </c>
      <c r="C9" s="5" t="s">
        <v>41</v>
      </c>
      <c r="D9" s="5">
        <v>415250</v>
      </c>
      <c r="E9" s="5">
        <v>960814524</v>
      </c>
      <c r="F9" s="5">
        <v>84611</v>
      </c>
      <c r="G9" s="1">
        <v>12911.3</v>
      </c>
      <c r="H9" s="5" t="s">
        <v>32</v>
      </c>
      <c r="I9" s="5" t="s">
        <v>6</v>
      </c>
      <c r="J9" s="5">
        <v>49</v>
      </c>
      <c r="K9" s="5">
        <v>138</v>
      </c>
      <c r="L9" s="5">
        <v>34</v>
      </c>
      <c r="M9" s="5">
        <v>612</v>
      </c>
      <c r="N9" s="5" t="s">
        <v>54</v>
      </c>
      <c r="O9" s="5" t="s">
        <v>55</v>
      </c>
    </row>
    <row r="10" spans="1:15" x14ac:dyDescent="0.25">
      <c r="A10" s="4">
        <v>43157</v>
      </c>
      <c r="B10" s="4" t="s">
        <v>7</v>
      </c>
      <c r="C10" s="5" t="s">
        <v>42</v>
      </c>
      <c r="D10" s="5">
        <v>639771</v>
      </c>
      <c r="E10" s="5">
        <v>941051604</v>
      </c>
      <c r="F10" s="5">
        <v>75088</v>
      </c>
      <c r="G10" s="1">
        <v>20364.400000000001</v>
      </c>
      <c r="H10" s="5" t="s">
        <v>32</v>
      </c>
      <c r="I10" s="5" t="s">
        <v>6</v>
      </c>
      <c r="J10" s="5">
        <v>79</v>
      </c>
      <c r="K10" s="5">
        <v>15</v>
      </c>
      <c r="L10" s="5">
        <v>37</v>
      </c>
      <c r="M10" s="5">
        <v>173</v>
      </c>
      <c r="N10" s="5" t="s">
        <v>43</v>
      </c>
      <c r="O10" s="5" t="s">
        <v>44</v>
      </c>
    </row>
    <row r="11" spans="1:15" x14ac:dyDescent="0.25">
      <c r="A11" s="4">
        <v>43164</v>
      </c>
      <c r="B11" s="4" t="s">
        <v>9</v>
      </c>
      <c r="C11" s="5" t="s">
        <v>45</v>
      </c>
      <c r="D11" s="5">
        <v>365610</v>
      </c>
      <c r="E11" s="5">
        <v>921999775</v>
      </c>
      <c r="F11" s="5">
        <v>76253</v>
      </c>
      <c r="G11" s="1">
        <v>19864.3</v>
      </c>
      <c r="H11" s="5" t="s">
        <v>32</v>
      </c>
      <c r="I11" s="5" t="s">
        <v>6</v>
      </c>
      <c r="J11" s="5">
        <v>77</v>
      </c>
      <c r="K11" s="5">
        <v>14</v>
      </c>
      <c r="L11" s="5">
        <v>39</v>
      </c>
      <c r="M11" s="5">
        <v>170</v>
      </c>
      <c r="N11" s="5" t="s">
        <v>46</v>
      </c>
      <c r="O11" s="5" t="s">
        <v>47</v>
      </c>
    </row>
    <row r="12" spans="1:15" x14ac:dyDescent="0.25">
      <c r="A12" s="4">
        <v>43171</v>
      </c>
      <c r="B12" s="4" t="s">
        <v>9</v>
      </c>
      <c r="C12" s="5" t="s">
        <v>31</v>
      </c>
      <c r="D12" s="5">
        <v>248441</v>
      </c>
      <c r="E12" s="5">
        <v>908480897</v>
      </c>
      <c r="F12" s="5">
        <v>43004</v>
      </c>
      <c r="G12" s="1">
        <v>18917.099999999999</v>
      </c>
      <c r="H12" s="5" t="s">
        <v>32</v>
      </c>
      <c r="I12" s="5" t="s">
        <v>6</v>
      </c>
      <c r="J12" s="5">
        <v>73</v>
      </c>
      <c r="K12" s="5">
        <v>156</v>
      </c>
      <c r="L12" s="5">
        <v>24</v>
      </c>
      <c r="M12" s="5">
        <v>694</v>
      </c>
      <c r="N12" s="5" t="s">
        <v>36</v>
      </c>
      <c r="O12" s="5" t="s">
        <v>37</v>
      </c>
    </row>
    <row r="13" spans="1:15" x14ac:dyDescent="0.25">
      <c r="A13" s="4">
        <v>43178</v>
      </c>
      <c r="B13" s="4" t="s">
        <v>9</v>
      </c>
      <c r="C13" s="5" t="s">
        <v>38</v>
      </c>
      <c r="D13" s="5">
        <v>265676</v>
      </c>
      <c r="E13" s="5">
        <v>983299608</v>
      </c>
      <c r="F13" s="5">
        <v>55757</v>
      </c>
      <c r="G13" s="1">
        <v>22920.400000000001</v>
      </c>
      <c r="H13" s="5" t="s">
        <v>32</v>
      </c>
      <c r="I13" s="5" t="s">
        <v>6</v>
      </c>
      <c r="J13" s="5">
        <v>89</v>
      </c>
      <c r="K13" s="5">
        <v>162</v>
      </c>
      <c r="L13" s="5">
        <v>31</v>
      </c>
      <c r="M13" s="5">
        <v>743</v>
      </c>
      <c r="N13" s="5" t="s">
        <v>39</v>
      </c>
      <c r="O13" s="5" t="s">
        <v>40</v>
      </c>
    </row>
    <row r="14" spans="1:15" x14ac:dyDescent="0.25">
      <c r="A14" s="4">
        <v>43185</v>
      </c>
      <c r="B14" s="4" t="s">
        <v>9</v>
      </c>
      <c r="C14" s="5" t="s">
        <v>41</v>
      </c>
      <c r="D14" s="5">
        <v>415250</v>
      </c>
      <c r="E14" s="5">
        <v>960814524</v>
      </c>
      <c r="F14" s="5">
        <v>39115</v>
      </c>
      <c r="G14" s="1">
        <v>15452.3</v>
      </c>
      <c r="H14" s="5" t="s">
        <v>32</v>
      </c>
      <c r="I14" s="5" t="s">
        <v>6</v>
      </c>
      <c r="J14" s="5">
        <v>59</v>
      </c>
      <c r="K14" s="5">
        <v>245</v>
      </c>
      <c r="L14" s="5">
        <v>35</v>
      </c>
      <c r="M14" s="5">
        <v>1032</v>
      </c>
      <c r="N14" s="5" t="s">
        <v>54</v>
      </c>
      <c r="O14" s="5" t="s">
        <v>55</v>
      </c>
    </row>
    <row r="15" spans="1:15" x14ac:dyDescent="0.25">
      <c r="A15" s="4">
        <v>43192</v>
      </c>
      <c r="B15" s="4" t="s">
        <v>11</v>
      </c>
      <c r="C15" s="5" t="s">
        <v>42</v>
      </c>
      <c r="D15" s="5">
        <v>639771</v>
      </c>
      <c r="E15" s="5">
        <v>941051604</v>
      </c>
      <c r="F15" s="5">
        <v>70578</v>
      </c>
      <c r="G15" s="1">
        <v>20194.3</v>
      </c>
      <c r="H15" s="5" t="s">
        <v>32</v>
      </c>
      <c r="I15" s="5" t="s">
        <v>8</v>
      </c>
      <c r="J15" s="5">
        <v>78</v>
      </c>
      <c r="K15" s="5">
        <v>225</v>
      </c>
      <c r="L15" s="5">
        <v>30</v>
      </c>
      <c r="M15" s="5">
        <v>971</v>
      </c>
      <c r="N15" s="5" t="s">
        <v>43</v>
      </c>
      <c r="O15" s="5" t="s">
        <v>44</v>
      </c>
    </row>
    <row r="16" spans="1:15" x14ac:dyDescent="0.25">
      <c r="A16" s="4">
        <v>43199</v>
      </c>
      <c r="B16" s="4" t="s">
        <v>11</v>
      </c>
      <c r="C16" s="5" t="s">
        <v>45</v>
      </c>
      <c r="D16" s="5">
        <v>365610</v>
      </c>
      <c r="E16" s="5">
        <v>921999775</v>
      </c>
      <c r="F16" s="5">
        <v>32266</v>
      </c>
      <c r="G16" s="1">
        <v>24886.400000000001</v>
      </c>
      <c r="H16" s="5" t="s">
        <v>33</v>
      </c>
      <c r="I16" s="5" t="s">
        <v>8</v>
      </c>
      <c r="J16" s="5">
        <v>97</v>
      </c>
      <c r="K16" s="5">
        <v>78</v>
      </c>
      <c r="L16" s="5">
        <v>16</v>
      </c>
      <c r="M16" s="5">
        <v>411</v>
      </c>
      <c r="N16" s="5" t="s">
        <v>46</v>
      </c>
      <c r="O16" s="5" t="s">
        <v>47</v>
      </c>
    </row>
    <row r="17" spans="1:15" x14ac:dyDescent="0.25">
      <c r="A17" s="4">
        <v>43206</v>
      </c>
      <c r="B17" s="4" t="s">
        <v>11</v>
      </c>
      <c r="C17" s="5" t="s">
        <v>31</v>
      </c>
      <c r="D17" s="5">
        <v>248441</v>
      </c>
      <c r="E17" s="5">
        <v>908480897</v>
      </c>
      <c r="F17" s="5">
        <v>18561</v>
      </c>
      <c r="G17" s="1">
        <v>20375.099999999999</v>
      </c>
      <c r="H17" s="5" t="s">
        <v>32</v>
      </c>
      <c r="I17" s="5" t="s">
        <v>6</v>
      </c>
      <c r="J17" s="5">
        <v>79</v>
      </c>
      <c r="K17" s="5">
        <v>49</v>
      </c>
      <c r="L17" s="5">
        <v>13</v>
      </c>
      <c r="M17" s="5">
        <v>280</v>
      </c>
      <c r="N17" s="5" t="s">
        <v>36</v>
      </c>
      <c r="O17" s="5" t="s">
        <v>37</v>
      </c>
    </row>
    <row r="18" spans="1:15" x14ac:dyDescent="0.25">
      <c r="A18" s="4">
        <v>43213</v>
      </c>
      <c r="B18" s="4" t="s">
        <v>11</v>
      </c>
      <c r="C18" s="5" t="s">
        <v>38</v>
      </c>
      <c r="D18" s="5">
        <v>265676</v>
      </c>
      <c r="E18" s="5">
        <v>983299608</v>
      </c>
      <c r="F18" s="5">
        <v>44583</v>
      </c>
      <c r="G18" s="1">
        <v>12163.2</v>
      </c>
      <c r="H18" s="5" t="s">
        <v>32</v>
      </c>
      <c r="I18" s="5" t="s">
        <v>6</v>
      </c>
      <c r="J18" s="5">
        <v>46</v>
      </c>
      <c r="K18" s="5">
        <v>145</v>
      </c>
      <c r="L18" s="5">
        <v>27</v>
      </c>
      <c r="M18" s="5">
        <v>628</v>
      </c>
      <c r="N18" s="5" t="s">
        <v>39</v>
      </c>
      <c r="O18" s="5" t="s">
        <v>40</v>
      </c>
    </row>
    <row r="19" spans="1:15" x14ac:dyDescent="0.25">
      <c r="A19" s="4">
        <v>43220</v>
      </c>
      <c r="B19" s="4" t="s">
        <v>11</v>
      </c>
      <c r="C19" s="5" t="s">
        <v>41</v>
      </c>
      <c r="D19" s="5">
        <v>415250</v>
      </c>
      <c r="E19" s="5">
        <v>960814524</v>
      </c>
      <c r="F19" s="5">
        <v>93943</v>
      </c>
      <c r="G19" s="1">
        <v>16951.8</v>
      </c>
      <c r="H19" s="5" t="s">
        <v>32</v>
      </c>
      <c r="I19" s="5" t="s">
        <v>6</v>
      </c>
      <c r="J19" s="5">
        <v>65</v>
      </c>
      <c r="K19" s="5">
        <v>246</v>
      </c>
      <c r="L19" s="5">
        <v>24</v>
      </c>
      <c r="M19" s="5">
        <v>1033</v>
      </c>
      <c r="N19" s="5" t="s">
        <v>54</v>
      </c>
      <c r="O19" s="5" t="s">
        <v>55</v>
      </c>
    </row>
    <row r="20" spans="1:15" x14ac:dyDescent="0.25">
      <c r="A20" s="4">
        <v>43227</v>
      </c>
      <c r="B20" s="4" t="s">
        <v>12</v>
      </c>
      <c r="C20" s="5" t="s">
        <v>42</v>
      </c>
      <c r="D20" s="5">
        <v>639771</v>
      </c>
      <c r="E20" s="5">
        <v>941051604</v>
      </c>
      <c r="F20" s="5">
        <v>47534</v>
      </c>
      <c r="G20" s="1">
        <v>13131</v>
      </c>
      <c r="H20" s="5" t="s">
        <v>32</v>
      </c>
      <c r="I20" s="5" t="s">
        <v>6</v>
      </c>
      <c r="J20" s="5">
        <v>50</v>
      </c>
      <c r="K20" s="5">
        <v>57</v>
      </c>
      <c r="L20" s="5">
        <v>41</v>
      </c>
      <c r="M20" s="5">
        <v>310</v>
      </c>
      <c r="N20" s="5" t="s">
        <v>43</v>
      </c>
      <c r="O20" s="5" t="s">
        <v>44</v>
      </c>
    </row>
    <row r="21" spans="1:15" x14ac:dyDescent="0.25">
      <c r="A21" s="4">
        <v>43234</v>
      </c>
      <c r="B21" s="4" t="s">
        <v>12</v>
      </c>
      <c r="C21" s="5" t="s">
        <v>45</v>
      </c>
      <c r="D21" s="5">
        <v>365610</v>
      </c>
      <c r="E21" s="5">
        <v>921999775</v>
      </c>
      <c r="F21" s="5">
        <v>69566</v>
      </c>
      <c r="G21" s="1">
        <v>12415.5</v>
      </c>
      <c r="H21" s="5" t="s">
        <v>32</v>
      </c>
      <c r="I21" s="5" t="s">
        <v>6</v>
      </c>
      <c r="J21" s="5">
        <v>47</v>
      </c>
      <c r="K21" s="5">
        <v>155</v>
      </c>
      <c r="L21" s="5">
        <v>11</v>
      </c>
      <c r="M21" s="5">
        <v>652</v>
      </c>
      <c r="N21" s="5" t="s">
        <v>46</v>
      </c>
      <c r="O21" s="5" t="s">
        <v>47</v>
      </c>
    </row>
    <row r="22" spans="1:15" x14ac:dyDescent="0.25">
      <c r="A22" s="4">
        <v>43241</v>
      </c>
      <c r="B22" s="4" t="s">
        <v>12</v>
      </c>
      <c r="C22" s="5" t="s">
        <v>31</v>
      </c>
      <c r="D22" s="5">
        <v>248441</v>
      </c>
      <c r="E22" s="5">
        <v>908480897</v>
      </c>
      <c r="F22" s="5">
        <v>45695</v>
      </c>
      <c r="G22" s="1">
        <v>14611.1</v>
      </c>
      <c r="H22" s="5" t="s">
        <v>32</v>
      </c>
      <c r="I22" s="5" t="s">
        <v>6</v>
      </c>
      <c r="J22" s="5">
        <v>56</v>
      </c>
      <c r="K22" s="5">
        <v>14</v>
      </c>
      <c r="L22" s="5">
        <v>8</v>
      </c>
      <c r="M22" s="5">
        <v>117</v>
      </c>
      <c r="N22" s="5" t="s">
        <v>36</v>
      </c>
      <c r="O22" s="5" t="s">
        <v>37</v>
      </c>
    </row>
    <row r="23" spans="1:15" x14ac:dyDescent="0.25">
      <c r="A23" s="4">
        <v>43248</v>
      </c>
      <c r="B23" s="4" t="s">
        <v>12</v>
      </c>
      <c r="C23" s="5" t="s">
        <v>38</v>
      </c>
      <c r="D23" s="5">
        <v>265676</v>
      </c>
      <c r="E23" s="5">
        <v>983299608</v>
      </c>
      <c r="F23" s="5">
        <v>58712</v>
      </c>
      <c r="G23" s="1">
        <v>24375</v>
      </c>
      <c r="H23" s="5" t="s">
        <v>32</v>
      </c>
      <c r="I23" s="5" t="s">
        <v>6</v>
      </c>
      <c r="J23" s="5">
        <v>95</v>
      </c>
      <c r="K23" s="5">
        <v>41</v>
      </c>
      <c r="L23" s="5">
        <v>44</v>
      </c>
      <c r="M23" s="5">
        <v>295</v>
      </c>
      <c r="N23" s="5" t="s">
        <v>39</v>
      </c>
      <c r="O23" s="5" t="s">
        <v>40</v>
      </c>
    </row>
    <row r="24" spans="1:15" x14ac:dyDescent="0.25">
      <c r="A24" s="4">
        <v>43255</v>
      </c>
      <c r="B24" s="4" t="s">
        <v>13</v>
      </c>
      <c r="C24" s="5" t="s">
        <v>41</v>
      </c>
      <c r="D24" s="5">
        <v>415250</v>
      </c>
      <c r="E24" s="5">
        <v>960814524</v>
      </c>
      <c r="F24" s="5">
        <v>11778</v>
      </c>
      <c r="G24" s="1">
        <v>25149.1</v>
      </c>
      <c r="H24" s="5" t="s">
        <v>32</v>
      </c>
      <c r="I24" s="5" t="s">
        <v>8</v>
      </c>
      <c r="J24" s="5">
        <v>98</v>
      </c>
      <c r="K24" s="5">
        <v>104</v>
      </c>
      <c r="L24" s="5">
        <v>43</v>
      </c>
      <c r="M24" s="5">
        <v>539</v>
      </c>
      <c r="N24" s="5" t="s">
        <v>54</v>
      </c>
      <c r="O24" s="5" t="s">
        <v>55</v>
      </c>
    </row>
    <row r="25" spans="1:15" x14ac:dyDescent="0.25">
      <c r="A25" s="4">
        <v>43262</v>
      </c>
      <c r="B25" s="4" t="s">
        <v>13</v>
      </c>
      <c r="C25" s="5" t="s">
        <v>42</v>
      </c>
      <c r="D25" s="5">
        <v>639771</v>
      </c>
      <c r="E25" s="5">
        <v>941051604</v>
      </c>
      <c r="F25" s="5">
        <v>36957</v>
      </c>
      <c r="G25" s="1">
        <v>20931.5</v>
      </c>
      <c r="H25" s="5" t="s">
        <v>33</v>
      </c>
      <c r="I25" s="5" t="s">
        <v>8</v>
      </c>
      <c r="J25" s="5">
        <v>81</v>
      </c>
      <c r="K25" s="5">
        <v>190</v>
      </c>
      <c r="L25" s="5">
        <v>38</v>
      </c>
      <c r="M25" s="5">
        <v>846</v>
      </c>
      <c r="N25" s="5" t="s">
        <v>43</v>
      </c>
      <c r="O25" s="5" t="s">
        <v>44</v>
      </c>
    </row>
    <row r="26" spans="1:15" x14ac:dyDescent="0.25">
      <c r="A26" s="4">
        <v>43269</v>
      </c>
      <c r="B26" s="4" t="s">
        <v>13</v>
      </c>
      <c r="C26" s="5" t="s">
        <v>45</v>
      </c>
      <c r="D26" s="5">
        <v>365610</v>
      </c>
      <c r="E26" s="5">
        <v>921999775</v>
      </c>
      <c r="F26" s="5">
        <v>82551</v>
      </c>
      <c r="G26" s="1">
        <v>17618.8</v>
      </c>
      <c r="H26" s="5" t="s">
        <v>32</v>
      </c>
      <c r="I26" s="5" t="s">
        <v>6</v>
      </c>
      <c r="J26" s="5">
        <v>68</v>
      </c>
      <c r="K26" s="5">
        <v>32</v>
      </c>
      <c r="L26" s="5">
        <v>14</v>
      </c>
      <c r="M26" s="5">
        <v>206</v>
      </c>
      <c r="N26" s="5" t="s">
        <v>46</v>
      </c>
      <c r="O26" s="5" t="s">
        <v>47</v>
      </c>
    </row>
    <row r="27" spans="1:15" x14ac:dyDescent="0.25">
      <c r="A27" s="4">
        <v>43276</v>
      </c>
      <c r="B27" s="4" t="s">
        <v>13</v>
      </c>
      <c r="C27" s="5" t="s">
        <v>31</v>
      </c>
      <c r="D27" s="5">
        <v>248441</v>
      </c>
      <c r="E27" s="5">
        <v>908480897</v>
      </c>
      <c r="F27" s="5">
        <v>37256</v>
      </c>
      <c r="G27" s="1">
        <v>10653.4</v>
      </c>
      <c r="H27" s="5" t="s">
        <v>32</v>
      </c>
      <c r="I27" s="5" t="s">
        <v>6</v>
      </c>
      <c r="J27" s="5">
        <v>40</v>
      </c>
      <c r="K27" s="5">
        <v>115</v>
      </c>
      <c r="L27" s="5">
        <v>44</v>
      </c>
      <c r="M27" s="5">
        <v>524</v>
      </c>
      <c r="N27" s="5" t="s">
        <v>36</v>
      </c>
      <c r="O27" s="5" t="s">
        <v>37</v>
      </c>
    </row>
    <row r="28" spans="1:15" x14ac:dyDescent="0.25">
      <c r="A28" s="4">
        <v>43283</v>
      </c>
      <c r="B28" s="4" t="s">
        <v>14</v>
      </c>
      <c r="C28" s="5" t="s">
        <v>38</v>
      </c>
      <c r="D28" s="5">
        <v>265676</v>
      </c>
      <c r="E28" s="5">
        <v>983299608</v>
      </c>
      <c r="F28" s="5">
        <v>19778</v>
      </c>
      <c r="G28" s="1">
        <v>16122</v>
      </c>
      <c r="H28" s="5" t="s">
        <v>32</v>
      </c>
      <c r="I28" s="5" t="s">
        <v>6</v>
      </c>
      <c r="J28" s="5">
        <v>62</v>
      </c>
      <c r="K28" s="5">
        <v>40</v>
      </c>
      <c r="L28" s="5">
        <v>16</v>
      </c>
      <c r="M28" s="5">
        <v>232</v>
      </c>
      <c r="N28" s="5" t="s">
        <v>39</v>
      </c>
      <c r="O28" s="5" t="s">
        <v>40</v>
      </c>
    </row>
    <row r="29" spans="1:15" x14ac:dyDescent="0.25">
      <c r="A29" s="4">
        <v>43290</v>
      </c>
      <c r="B29" s="4" t="s">
        <v>14</v>
      </c>
      <c r="C29" s="5" t="s">
        <v>41</v>
      </c>
      <c r="D29" s="5">
        <v>415250</v>
      </c>
      <c r="E29" s="5">
        <v>960814524</v>
      </c>
      <c r="F29" s="5">
        <v>80299</v>
      </c>
      <c r="G29" s="1">
        <v>17626.099999999999</v>
      </c>
      <c r="H29" s="5" t="s">
        <v>32</v>
      </c>
      <c r="I29" s="5" t="s">
        <v>6</v>
      </c>
      <c r="J29" s="5">
        <v>68</v>
      </c>
      <c r="K29" s="5">
        <v>48</v>
      </c>
      <c r="L29" s="5">
        <v>26</v>
      </c>
      <c r="M29" s="5">
        <v>279</v>
      </c>
      <c r="N29" s="5" t="s">
        <v>54</v>
      </c>
      <c r="O29" s="5" t="s">
        <v>55</v>
      </c>
    </row>
    <row r="30" spans="1:15" x14ac:dyDescent="0.25">
      <c r="A30" s="4">
        <v>43297</v>
      </c>
      <c r="B30" s="4" t="s">
        <v>14</v>
      </c>
      <c r="C30" s="5" t="s">
        <v>42</v>
      </c>
      <c r="D30" s="5">
        <v>639771</v>
      </c>
      <c r="E30" s="5">
        <v>941051604</v>
      </c>
      <c r="F30" s="5">
        <v>28339</v>
      </c>
      <c r="G30" s="1">
        <v>11697.5</v>
      </c>
      <c r="H30" s="5" t="s">
        <v>32</v>
      </c>
      <c r="I30" s="5" t="s">
        <v>6</v>
      </c>
      <c r="J30" s="5">
        <v>44</v>
      </c>
      <c r="K30" s="5">
        <v>235</v>
      </c>
      <c r="L30" s="5">
        <v>25</v>
      </c>
      <c r="M30" s="5">
        <v>969</v>
      </c>
      <c r="N30" s="5" t="s">
        <v>43</v>
      </c>
      <c r="O30" s="5" t="s">
        <v>44</v>
      </c>
    </row>
    <row r="31" spans="1:15" x14ac:dyDescent="0.25">
      <c r="A31" s="4">
        <v>43304</v>
      </c>
      <c r="B31" s="4" t="s">
        <v>14</v>
      </c>
      <c r="C31" s="5" t="s">
        <v>45</v>
      </c>
      <c r="D31" s="5">
        <v>365610</v>
      </c>
      <c r="E31" s="5">
        <v>921999775</v>
      </c>
      <c r="F31" s="5">
        <v>67783</v>
      </c>
      <c r="G31" s="1">
        <v>13176.1</v>
      </c>
      <c r="H31" s="5" t="s">
        <v>32</v>
      </c>
      <c r="I31" s="5" t="s">
        <v>6</v>
      </c>
      <c r="J31" s="5">
        <v>50</v>
      </c>
      <c r="K31" s="5">
        <v>175</v>
      </c>
      <c r="L31" s="5">
        <v>41</v>
      </c>
      <c r="M31" s="5">
        <v>761</v>
      </c>
      <c r="N31" s="5" t="s">
        <v>46</v>
      </c>
      <c r="O31" s="5" t="s">
        <v>47</v>
      </c>
    </row>
    <row r="32" spans="1:15" x14ac:dyDescent="0.25">
      <c r="A32" s="4">
        <v>43311</v>
      </c>
      <c r="B32" s="4" t="s">
        <v>14</v>
      </c>
      <c r="C32" s="5" t="s">
        <v>31</v>
      </c>
      <c r="D32" s="5">
        <v>248441</v>
      </c>
      <c r="E32" s="5">
        <v>908480897</v>
      </c>
      <c r="F32" s="5">
        <v>65844</v>
      </c>
      <c r="G32" s="1">
        <v>19648.599999999999</v>
      </c>
      <c r="H32" s="5" t="s">
        <v>32</v>
      </c>
      <c r="I32" s="5" t="s">
        <v>6</v>
      </c>
      <c r="J32" s="5">
        <v>76</v>
      </c>
      <c r="K32" s="5">
        <v>106</v>
      </c>
      <c r="L32" s="5">
        <v>32</v>
      </c>
      <c r="M32" s="5">
        <v>512</v>
      </c>
      <c r="N32" s="5" t="s">
        <v>36</v>
      </c>
      <c r="O32" s="5" t="s">
        <v>37</v>
      </c>
    </row>
    <row r="33" spans="1:15" x14ac:dyDescent="0.25">
      <c r="A33" s="4">
        <v>43318</v>
      </c>
      <c r="B33" s="4" t="s">
        <v>15</v>
      </c>
      <c r="C33" s="5" t="s">
        <v>38</v>
      </c>
      <c r="D33" s="5">
        <v>265676</v>
      </c>
      <c r="E33" s="5">
        <v>983299608</v>
      </c>
      <c r="F33" s="5">
        <v>97195</v>
      </c>
      <c r="G33" s="1">
        <v>14921.8</v>
      </c>
      <c r="H33" s="5" t="s">
        <v>32</v>
      </c>
      <c r="I33" s="5" t="s">
        <v>8</v>
      </c>
      <c r="J33" s="5">
        <v>57</v>
      </c>
      <c r="K33" s="5">
        <v>166</v>
      </c>
      <c r="L33" s="5">
        <v>32</v>
      </c>
      <c r="M33" s="5">
        <v>725</v>
      </c>
      <c r="N33" s="5" t="s">
        <v>39</v>
      </c>
      <c r="O33" s="5" t="s">
        <v>40</v>
      </c>
    </row>
    <row r="34" spans="1:15" x14ac:dyDescent="0.25">
      <c r="A34" s="4">
        <v>43325</v>
      </c>
      <c r="B34" s="4" t="s">
        <v>15</v>
      </c>
      <c r="C34" s="5" t="s">
        <v>41</v>
      </c>
      <c r="D34" s="5">
        <v>415250</v>
      </c>
      <c r="E34" s="5">
        <v>960814524</v>
      </c>
      <c r="F34" s="5">
        <v>98175</v>
      </c>
      <c r="G34" s="1">
        <v>15670.3</v>
      </c>
      <c r="H34" s="5" t="s">
        <v>33</v>
      </c>
      <c r="I34" s="5" t="s">
        <v>8</v>
      </c>
      <c r="J34" s="5">
        <v>60</v>
      </c>
      <c r="K34" s="5">
        <v>169</v>
      </c>
      <c r="L34" s="5">
        <v>5</v>
      </c>
      <c r="M34" s="5">
        <v>713</v>
      </c>
      <c r="N34" s="5" t="s">
        <v>54</v>
      </c>
      <c r="O34" s="5" t="s">
        <v>55</v>
      </c>
    </row>
    <row r="35" spans="1:15" x14ac:dyDescent="0.25">
      <c r="A35" s="4">
        <v>43332</v>
      </c>
      <c r="B35" s="4" t="s">
        <v>15</v>
      </c>
      <c r="C35" s="5" t="s">
        <v>42</v>
      </c>
      <c r="D35" s="5">
        <v>639771</v>
      </c>
      <c r="E35" s="5">
        <v>941051604</v>
      </c>
      <c r="F35" s="5">
        <v>88976</v>
      </c>
      <c r="G35" s="1">
        <v>23432.7</v>
      </c>
      <c r="H35" s="5" t="s">
        <v>32</v>
      </c>
      <c r="I35" s="5" t="s">
        <v>6</v>
      </c>
      <c r="J35" s="5">
        <v>91</v>
      </c>
      <c r="K35" s="5">
        <v>199</v>
      </c>
      <c r="L35" s="5">
        <v>15</v>
      </c>
      <c r="M35" s="5">
        <v>868</v>
      </c>
      <c r="N35" s="5" t="s">
        <v>43</v>
      </c>
      <c r="O35" s="5" t="s">
        <v>44</v>
      </c>
    </row>
    <row r="36" spans="1:15" x14ac:dyDescent="0.25">
      <c r="A36" s="4">
        <v>43339</v>
      </c>
      <c r="B36" s="4" t="s">
        <v>15</v>
      </c>
      <c r="C36" s="5" t="s">
        <v>45</v>
      </c>
      <c r="D36" s="5">
        <v>365610</v>
      </c>
      <c r="E36" s="5">
        <v>921999775</v>
      </c>
      <c r="F36" s="5">
        <v>75059</v>
      </c>
      <c r="G36" s="1">
        <v>12882.1</v>
      </c>
      <c r="H36" s="5" t="s">
        <v>32</v>
      </c>
      <c r="I36" s="5" t="s">
        <v>6</v>
      </c>
      <c r="J36" s="5">
        <v>49</v>
      </c>
      <c r="K36" s="5">
        <v>62</v>
      </c>
      <c r="L36" s="5">
        <v>33</v>
      </c>
      <c r="M36" s="5">
        <v>320</v>
      </c>
      <c r="N36" s="5" t="s">
        <v>46</v>
      </c>
      <c r="O36" s="5" t="s">
        <v>47</v>
      </c>
    </row>
    <row r="37" spans="1:15" x14ac:dyDescent="0.25">
      <c r="A37" s="4">
        <v>43346</v>
      </c>
      <c r="B37" s="4" t="s">
        <v>16</v>
      </c>
      <c r="C37" s="5" t="s">
        <v>31</v>
      </c>
      <c r="D37" s="5">
        <v>248441</v>
      </c>
      <c r="E37" s="5">
        <v>908480897</v>
      </c>
      <c r="F37" s="5">
        <v>69997</v>
      </c>
      <c r="G37" s="1">
        <v>17454.3</v>
      </c>
      <c r="H37" s="5" t="s">
        <v>32</v>
      </c>
      <c r="I37" s="5" t="s">
        <v>6</v>
      </c>
      <c r="J37" s="5">
        <v>67</v>
      </c>
      <c r="K37" s="5">
        <v>252</v>
      </c>
      <c r="L37" s="5">
        <v>28</v>
      </c>
      <c r="M37" s="5">
        <v>1060</v>
      </c>
      <c r="N37" s="5" t="s">
        <v>36</v>
      </c>
      <c r="O37" s="5" t="s">
        <v>37</v>
      </c>
    </row>
    <row r="38" spans="1:15" x14ac:dyDescent="0.25">
      <c r="A38" s="4">
        <v>43353</v>
      </c>
      <c r="B38" s="4" t="s">
        <v>16</v>
      </c>
      <c r="C38" s="5" t="s">
        <v>38</v>
      </c>
      <c r="D38" s="5">
        <v>265676</v>
      </c>
      <c r="E38" s="5">
        <v>983299608</v>
      </c>
      <c r="F38" s="5">
        <v>98293</v>
      </c>
      <c r="G38" s="1">
        <v>16637</v>
      </c>
      <c r="H38" s="5" t="s">
        <v>32</v>
      </c>
      <c r="I38" s="5" t="s">
        <v>6</v>
      </c>
      <c r="J38" s="5">
        <v>64</v>
      </c>
      <c r="K38" s="5">
        <v>82</v>
      </c>
      <c r="L38" s="5">
        <v>6</v>
      </c>
      <c r="M38" s="5">
        <v>384</v>
      </c>
      <c r="N38" s="5" t="s">
        <v>39</v>
      </c>
      <c r="O38" s="5" t="s">
        <v>40</v>
      </c>
    </row>
    <row r="39" spans="1:15" x14ac:dyDescent="0.25">
      <c r="A39" s="4">
        <v>43360</v>
      </c>
      <c r="B39" s="4" t="s">
        <v>16</v>
      </c>
      <c r="C39" s="5" t="s">
        <v>41</v>
      </c>
      <c r="D39" s="5">
        <v>415250</v>
      </c>
      <c r="E39" s="5">
        <v>960814524</v>
      </c>
      <c r="F39" s="5">
        <v>17141</v>
      </c>
      <c r="G39" s="1">
        <v>19377.400000000001</v>
      </c>
      <c r="H39" s="5" t="s">
        <v>32</v>
      </c>
      <c r="I39" s="5" t="s">
        <v>6</v>
      </c>
      <c r="J39" s="5">
        <v>75</v>
      </c>
      <c r="K39" s="5">
        <v>54</v>
      </c>
      <c r="L39" s="5">
        <v>19</v>
      </c>
      <c r="M39" s="5">
        <v>299</v>
      </c>
      <c r="N39" s="5" t="s">
        <v>54</v>
      </c>
      <c r="O39" s="5" t="s">
        <v>55</v>
      </c>
    </row>
    <row r="40" spans="1:15" x14ac:dyDescent="0.25">
      <c r="A40" s="4">
        <v>43367</v>
      </c>
      <c r="B40" s="4" t="s">
        <v>16</v>
      </c>
      <c r="C40" s="5" t="s">
        <v>42</v>
      </c>
      <c r="D40" s="5">
        <v>639771</v>
      </c>
      <c r="E40" s="5">
        <v>941051604</v>
      </c>
      <c r="F40" s="5">
        <v>87483</v>
      </c>
      <c r="G40" s="1">
        <v>13636.4</v>
      </c>
      <c r="H40" s="5" t="s">
        <v>32</v>
      </c>
      <c r="I40" s="5" t="s">
        <v>6</v>
      </c>
      <c r="J40" s="5">
        <v>52</v>
      </c>
      <c r="K40" s="5">
        <v>80</v>
      </c>
      <c r="L40" s="5">
        <v>8</v>
      </c>
      <c r="M40" s="5">
        <v>366</v>
      </c>
      <c r="N40" s="5" t="s">
        <v>43</v>
      </c>
      <c r="O40" s="5" t="s">
        <v>44</v>
      </c>
    </row>
    <row r="41" spans="1:15" x14ac:dyDescent="0.25">
      <c r="A41" s="4">
        <v>43374</v>
      </c>
      <c r="B41" s="4" t="s">
        <v>17</v>
      </c>
      <c r="C41" s="5" t="s">
        <v>45</v>
      </c>
      <c r="D41" s="5">
        <v>365610</v>
      </c>
      <c r="E41" s="5">
        <v>921999775</v>
      </c>
      <c r="F41" s="5">
        <v>58994</v>
      </c>
      <c r="G41" s="1">
        <v>23112.3</v>
      </c>
      <c r="H41" s="5" t="s">
        <v>32</v>
      </c>
      <c r="I41" s="5" t="s">
        <v>6</v>
      </c>
      <c r="J41" s="5">
        <v>90</v>
      </c>
      <c r="K41" s="5">
        <v>17</v>
      </c>
      <c r="L41" s="5">
        <v>8</v>
      </c>
      <c r="M41" s="5">
        <v>163</v>
      </c>
      <c r="N41" s="5" t="s">
        <v>46</v>
      </c>
      <c r="O41" s="5" t="s">
        <v>47</v>
      </c>
    </row>
    <row r="42" spans="1:15" x14ac:dyDescent="0.25">
      <c r="A42" s="4">
        <v>43381</v>
      </c>
      <c r="B42" s="4" t="s">
        <v>17</v>
      </c>
      <c r="C42" s="5" t="s">
        <v>31</v>
      </c>
      <c r="D42" s="5">
        <v>248441</v>
      </c>
      <c r="E42" s="5">
        <v>908480897</v>
      </c>
      <c r="F42" s="5">
        <v>27574</v>
      </c>
      <c r="G42" s="1">
        <v>13207.5</v>
      </c>
      <c r="H42" s="5" t="s">
        <v>32</v>
      </c>
      <c r="I42" s="5" t="s">
        <v>8</v>
      </c>
      <c r="J42" s="5">
        <v>50</v>
      </c>
      <c r="K42" s="5">
        <v>256</v>
      </c>
      <c r="L42" s="5">
        <v>43</v>
      </c>
      <c r="M42" s="5">
        <v>1075</v>
      </c>
      <c r="N42" s="5" t="s">
        <v>36</v>
      </c>
      <c r="O42" s="5" t="s">
        <v>37</v>
      </c>
    </row>
    <row r="43" spans="1:15" x14ac:dyDescent="0.25">
      <c r="A43" s="4">
        <v>43388</v>
      </c>
      <c r="B43" s="4" t="s">
        <v>17</v>
      </c>
      <c r="C43" s="5" t="s">
        <v>38</v>
      </c>
      <c r="D43" s="5">
        <v>265676</v>
      </c>
      <c r="E43" s="5">
        <v>983299608</v>
      </c>
      <c r="F43" s="5">
        <v>21393</v>
      </c>
      <c r="G43" s="1">
        <v>23646.7</v>
      </c>
      <c r="H43" s="5" t="s">
        <v>33</v>
      </c>
      <c r="I43" s="5" t="s">
        <v>8</v>
      </c>
      <c r="J43" s="5">
        <v>92</v>
      </c>
      <c r="K43" s="5">
        <v>105</v>
      </c>
      <c r="L43" s="5">
        <v>16</v>
      </c>
      <c r="M43" s="5">
        <v>509</v>
      </c>
      <c r="N43" s="5" t="s">
        <v>39</v>
      </c>
      <c r="O43" s="5" t="s">
        <v>40</v>
      </c>
    </row>
    <row r="44" spans="1:15" x14ac:dyDescent="0.25">
      <c r="A44" s="4">
        <v>43395</v>
      </c>
      <c r="B44" s="4" t="s">
        <v>17</v>
      </c>
      <c r="C44" s="5" t="s">
        <v>41</v>
      </c>
      <c r="D44" s="5">
        <v>415250</v>
      </c>
      <c r="E44" s="5">
        <v>960814524</v>
      </c>
      <c r="F44" s="5">
        <v>35606</v>
      </c>
      <c r="G44" s="1">
        <v>21178.7</v>
      </c>
      <c r="H44" s="5" t="s">
        <v>32</v>
      </c>
      <c r="I44" s="5" t="s">
        <v>6</v>
      </c>
      <c r="J44" s="5">
        <v>82</v>
      </c>
      <c r="K44" s="5">
        <v>186</v>
      </c>
      <c r="L44" s="5">
        <v>24</v>
      </c>
      <c r="M44" s="5">
        <v>819</v>
      </c>
      <c r="N44" s="5" t="s">
        <v>54</v>
      </c>
      <c r="O44" s="5" t="s">
        <v>55</v>
      </c>
    </row>
    <row r="45" spans="1:15" x14ac:dyDescent="0.25">
      <c r="A45" s="4">
        <v>43402</v>
      </c>
      <c r="B45" s="4" t="s">
        <v>17</v>
      </c>
      <c r="C45" s="5" t="s">
        <v>42</v>
      </c>
      <c r="D45" s="5">
        <v>639771</v>
      </c>
      <c r="E45" s="5">
        <v>941051604</v>
      </c>
      <c r="F45" s="5">
        <v>35127</v>
      </c>
      <c r="G45" s="1">
        <v>25192.799999999999</v>
      </c>
      <c r="H45" s="5" t="s">
        <v>32</v>
      </c>
      <c r="I45" s="5" t="s">
        <v>6</v>
      </c>
      <c r="J45" s="5">
        <v>98</v>
      </c>
      <c r="K45" s="5">
        <v>222</v>
      </c>
      <c r="L45" s="5">
        <v>27</v>
      </c>
      <c r="M45" s="5">
        <v>976</v>
      </c>
      <c r="N45" s="5" t="s">
        <v>43</v>
      </c>
      <c r="O45" s="5" t="s">
        <v>44</v>
      </c>
    </row>
    <row r="46" spans="1:15" x14ac:dyDescent="0.25">
      <c r="A46" s="4">
        <v>43409</v>
      </c>
      <c r="B46" s="4" t="s">
        <v>18</v>
      </c>
      <c r="C46" s="5" t="s">
        <v>45</v>
      </c>
      <c r="D46" s="5">
        <v>365610</v>
      </c>
      <c r="E46" s="5">
        <v>921999775</v>
      </c>
      <c r="F46" s="5">
        <v>27674</v>
      </c>
      <c r="G46" s="1">
        <v>10631.9</v>
      </c>
      <c r="H46" s="5" t="s">
        <v>32</v>
      </c>
      <c r="I46" s="5" t="s">
        <v>6</v>
      </c>
      <c r="J46" s="5">
        <v>40</v>
      </c>
      <c r="K46" s="5">
        <v>65</v>
      </c>
      <c r="L46" s="5">
        <v>22</v>
      </c>
      <c r="M46" s="5">
        <v>309</v>
      </c>
      <c r="N46" s="5" t="s">
        <v>46</v>
      </c>
      <c r="O46" s="5" t="s">
        <v>47</v>
      </c>
    </row>
    <row r="47" spans="1:15" x14ac:dyDescent="0.25">
      <c r="A47" s="4">
        <v>43416</v>
      </c>
      <c r="B47" s="4" t="s">
        <v>18</v>
      </c>
      <c r="C47" s="5" t="s">
        <v>31</v>
      </c>
      <c r="D47" s="5">
        <v>248441</v>
      </c>
      <c r="E47" s="5">
        <v>908480897</v>
      </c>
      <c r="F47" s="5">
        <v>57512</v>
      </c>
      <c r="G47" s="1">
        <v>14172.5</v>
      </c>
      <c r="H47" s="5" t="s">
        <v>32</v>
      </c>
      <c r="I47" s="5" t="s">
        <v>6</v>
      </c>
      <c r="J47" s="5">
        <v>54</v>
      </c>
      <c r="K47" s="5">
        <v>175</v>
      </c>
      <c r="L47" s="5">
        <v>6</v>
      </c>
      <c r="M47" s="5">
        <v>729</v>
      </c>
      <c r="N47" s="5" t="s">
        <v>36</v>
      </c>
      <c r="O47" s="5" t="s">
        <v>37</v>
      </c>
    </row>
    <row r="48" spans="1:15" x14ac:dyDescent="0.25">
      <c r="A48" s="4">
        <v>43423</v>
      </c>
      <c r="B48" s="4" t="s">
        <v>18</v>
      </c>
      <c r="C48" s="5" t="s">
        <v>38</v>
      </c>
      <c r="D48" s="5">
        <v>265676</v>
      </c>
      <c r="E48" s="5">
        <v>983299608</v>
      </c>
      <c r="F48" s="5">
        <v>86208</v>
      </c>
      <c r="G48" s="1">
        <v>20192.2</v>
      </c>
      <c r="H48" s="5" t="s">
        <v>32</v>
      </c>
      <c r="I48" s="5" t="s">
        <v>6</v>
      </c>
      <c r="J48" s="5">
        <v>78</v>
      </c>
      <c r="K48" s="5">
        <v>220</v>
      </c>
      <c r="L48" s="5">
        <v>28</v>
      </c>
      <c r="M48" s="5">
        <v>950</v>
      </c>
      <c r="N48" s="5" t="s">
        <v>39</v>
      </c>
      <c r="O48" s="5" t="s">
        <v>40</v>
      </c>
    </row>
    <row r="49" spans="1:15" x14ac:dyDescent="0.25">
      <c r="A49" s="4">
        <v>43430</v>
      </c>
      <c r="B49" s="4" t="s">
        <v>18</v>
      </c>
      <c r="C49" s="5" t="s">
        <v>41</v>
      </c>
      <c r="D49" s="5">
        <v>415250</v>
      </c>
      <c r="E49" s="5">
        <v>960814524</v>
      </c>
      <c r="F49" s="5">
        <v>98629</v>
      </c>
      <c r="G49" s="1">
        <v>15125.3</v>
      </c>
      <c r="H49" s="5" t="s">
        <v>32</v>
      </c>
      <c r="I49" s="5" t="s">
        <v>6</v>
      </c>
      <c r="J49" s="5">
        <v>58</v>
      </c>
      <c r="K49" s="5">
        <v>45</v>
      </c>
      <c r="L49" s="5">
        <v>30</v>
      </c>
      <c r="M49" s="5">
        <v>261</v>
      </c>
      <c r="N49" s="5" t="s">
        <v>54</v>
      </c>
      <c r="O49" s="5" t="s">
        <v>55</v>
      </c>
    </row>
    <row r="50" spans="1:15" x14ac:dyDescent="0.25">
      <c r="A50" s="4">
        <v>43437</v>
      </c>
      <c r="B50" s="4" t="s">
        <v>19</v>
      </c>
      <c r="C50" s="5" t="s">
        <v>42</v>
      </c>
      <c r="D50" s="5">
        <v>639771</v>
      </c>
      <c r="E50" s="5">
        <v>941051604</v>
      </c>
      <c r="F50" s="5">
        <v>99418</v>
      </c>
      <c r="G50" s="1">
        <v>17413.2</v>
      </c>
      <c r="H50" s="5" t="s">
        <v>32</v>
      </c>
      <c r="I50" s="5" t="s">
        <v>6</v>
      </c>
      <c r="J50" s="5">
        <v>67</v>
      </c>
      <c r="K50" s="5">
        <v>140</v>
      </c>
      <c r="L50" s="5">
        <v>47</v>
      </c>
      <c r="M50" s="5">
        <v>649</v>
      </c>
      <c r="N50" s="5" t="s">
        <v>43</v>
      </c>
      <c r="O50" s="5" t="s">
        <v>44</v>
      </c>
    </row>
    <row r="51" spans="1:15" x14ac:dyDescent="0.25">
      <c r="A51" s="4">
        <v>43444</v>
      </c>
      <c r="B51" s="4" t="s">
        <v>19</v>
      </c>
      <c r="C51" s="5" t="s">
        <v>45</v>
      </c>
      <c r="D51" s="5">
        <v>365610</v>
      </c>
      <c r="E51" s="5">
        <v>921999775</v>
      </c>
      <c r="F51" s="5">
        <v>48402</v>
      </c>
      <c r="G51" s="1">
        <v>12700.5</v>
      </c>
      <c r="H51" s="5" t="s">
        <v>32</v>
      </c>
      <c r="I51" s="5" t="s">
        <v>8</v>
      </c>
      <c r="J51" s="5">
        <v>48</v>
      </c>
      <c r="K51" s="5">
        <v>240</v>
      </c>
      <c r="L51" s="5">
        <v>33</v>
      </c>
      <c r="M51" s="5">
        <v>1003</v>
      </c>
      <c r="N51" s="5" t="s">
        <v>46</v>
      </c>
      <c r="O51" s="5" t="s">
        <v>47</v>
      </c>
    </row>
    <row r="52" spans="1:15" x14ac:dyDescent="0.25">
      <c r="A52" s="4">
        <v>43451</v>
      </c>
      <c r="B52" s="4" t="s">
        <v>19</v>
      </c>
      <c r="C52" s="5" t="s">
        <v>31</v>
      </c>
      <c r="D52" s="5">
        <v>248441</v>
      </c>
      <c r="E52" s="5">
        <v>908480897</v>
      </c>
      <c r="F52" s="5">
        <v>81880</v>
      </c>
      <c r="G52" s="1">
        <v>21148.3</v>
      </c>
      <c r="H52" s="5" t="s">
        <v>33</v>
      </c>
      <c r="I52" s="5" t="s">
        <v>8</v>
      </c>
      <c r="J52" s="5">
        <v>82</v>
      </c>
      <c r="K52" s="5">
        <v>111</v>
      </c>
      <c r="L52" s="5">
        <v>10</v>
      </c>
      <c r="M52" s="5">
        <v>515</v>
      </c>
      <c r="N52" s="5" t="s">
        <v>36</v>
      </c>
      <c r="O52" s="5" t="s">
        <v>37</v>
      </c>
    </row>
    <row r="53" spans="1:15" x14ac:dyDescent="0.25">
      <c r="A53" s="4">
        <v>43458</v>
      </c>
      <c r="B53" s="4" t="s">
        <v>19</v>
      </c>
      <c r="C53" s="5" t="s">
        <v>38</v>
      </c>
      <c r="D53" s="5">
        <v>265676</v>
      </c>
      <c r="E53" s="5">
        <v>983299608</v>
      </c>
      <c r="F53" s="5">
        <v>78401</v>
      </c>
      <c r="G53" s="1">
        <v>12202.9</v>
      </c>
      <c r="H53" s="5" t="s">
        <v>32</v>
      </c>
      <c r="I53" s="5" t="s">
        <v>6</v>
      </c>
      <c r="J53" s="5">
        <v>46</v>
      </c>
      <c r="K53" s="5">
        <v>250</v>
      </c>
      <c r="L53" s="5">
        <v>21</v>
      </c>
      <c r="M53" s="5">
        <v>1025</v>
      </c>
      <c r="N53" s="5" t="s">
        <v>39</v>
      </c>
      <c r="O53" s="5" t="s">
        <v>40</v>
      </c>
    </row>
    <row r="54" spans="1:15" x14ac:dyDescent="0.25">
      <c r="A54" s="4">
        <v>43465</v>
      </c>
      <c r="B54" s="4" t="s">
        <v>19</v>
      </c>
      <c r="C54" s="5" t="s">
        <v>41</v>
      </c>
      <c r="D54" s="5">
        <v>415250</v>
      </c>
      <c r="E54" s="5">
        <v>960814524</v>
      </c>
      <c r="F54" s="5">
        <v>35197</v>
      </c>
      <c r="G54" s="1">
        <v>16666.900000000001</v>
      </c>
      <c r="H54" s="5" t="s">
        <v>32</v>
      </c>
      <c r="I54" s="5" t="s">
        <v>6</v>
      </c>
      <c r="J54" s="5">
        <v>64</v>
      </c>
      <c r="K54" s="5">
        <v>159</v>
      </c>
      <c r="L54" s="5">
        <v>10</v>
      </c>
      <c r="M54" s="5">
        <v>683</v>
      </c>
      <c r="N54" s="5" t="s">
        <v>54</v>
      </c>
      <c r="O54" s="5" t="s">
        <v>55</v>
      </c>
    </row>
    <row r="55" spans="1:15" x14ac:dyDescent="0.25">
      <c r="A55" s="4">
        <v>43472</v>
      </c>
      <c r="B55" s="4" t="s">
        <v>5</v>
      </c>
      <c r="C55" s="5" t="s">
        <v>42</v>
      </c>
      <c r="D55" s="5">
        <v>639771</v>
      </c>
      <c r="E55" s="5">
        <v>941051604</v>
      </c>
      <c r="F55" s="5">
        <v>43063</v>
      </c>
      <c r="G55" s="1">
        <v>23679</v>
      </c>
      <c r="H55" s="5" t="s">
        <v>32</v>
      </c>
      <c r="I55" s="5" t="s">
        <v>6</v>
      </c>
      <c r="J55" s="5">
        <v>92</v>
      </c>
      <c r="K55" s="5">
        <v>189</v>
      </c>
      <c r="L55" s="5">
        <v>15</v>
      </c>
      <c r="M55" s="5">
        <v>832</v>
      </c>
      <c r="N55" s="5" t="s">
        <v>43</v>
      </c>
      <c r="O55" s="5" t="s">
        <v>44</v>
      </c>
    </row>
    <row r="56" spans="1:15" x14ac:dyDescent="0.25">
      <c r="A56" s="4">
        <v>43479</v>
      </c>
      <c r="B56" s="4" t="s">
        <v>5</v>
      </c>
      <c r="C56" s="5" t="s">
        <v>45</v>
      </c>
      <c r="D56" s="5">
        <v>365610</v>
      </c>
      <c r="E56" s="5">
        <v>921999775</v>
      </c>
      <c r="F56" s="5">
        <v>98790</v>
      </c>
      <c r="G56" s="1">
        <v>18957.7</v>
      </c>
      <c r="H56" s="5" t="s">
        <v>32</v>
      </c>
      <c r="I56" s="5" t="s">
        <v>6</v>
      </c>
      <c r="J56" s="5">
        <v>73</v>
      </c>
      <c r="K56" s="5">
        <v>258</v>
      </c>
      <c r="L56" s="5">
        <v>37</v>
      </c>
      <c r="M56" s="5">
        <v>1100</v>
      </c>
      <c r="N56" s="5" t="s">
        <v>46</v>
      </c>
      <c r="O56" s="5" t="s">
        <v>47</v>
      </c>
    </row>
    <row r="57" spans="1:15" x14ac:dyDescent="0.25">
      <c r="A57" s="4">
        <v>43486</v>
      </c>
      <c r="B57" s="4" t="s">
        <v>5</v>
      </c>
      <c r="C57" s="5" t="s">
        <v>31</v>
      </c>
      <c r="D57" s="5">
        <v>248441</v>
      </c>
      <c r="E57" s="5">
        <v>908480897</v>
      </c>
      <c r="F57" s="5">
        <v>48707</v>
      </c>
      <c r="G57" s="1">
        <v>20928.2</v>
      </c>
      <c r="H57" s="5" t="s">
        <v>32</v>
      </c>
      <c r="I57" s="5" t="s">
        <v>6</v>
      </c>
      <c r="J57" s="5">
        <v>81</v>
      </c>
      <c r="K57" s="5">
        <v>181</v>
      </c>
      <c r="L57" s="5">
        <v>38</v>
      </c>
      <c r="M57" s="5">
        <v>813</v>
      </c>
      <c r="N57" s="5" t="s">
        <v>36</v>
      </c>
      <c r="O57" s="5" t="s">
        <v>37</v>
      </c>
    </row>
    <row r="58" spans="1:15" x14ac:dyDescent="0.25">
      <c r="A58" s="4">
        <v>43493</v>
      </c>
      <c r="B58" s="4" t="s">
        <v>5</v>
      </c>
      <c r="C58" s="5" t="s">
        <v>38</v>
      </c>
      <c r="D58" s="5">
        <v>265676</v>
      </c>
      <c r="E58" s="5">
        <v>983299608</v>
      </c>
      <c r="F58" s="5">
        <v>46291</v>
      </c>
      <c r="G58" s="1">
        <v>14397</v>
      </c>
      <c r="H58" s="5" t="s">
        <v>32</v>
      </c>
      <c r="I58" s="5" t="s">
        <v>6</v>
      </c>
      <c r="J58" s="5">
        <v>55</v>
      </c>
      <c r="K58" s="5">
        <v>97</v>
      </c>
      <c r="L58" s="5">
        <v>49</v>
      </c>
      <c r="M58" s="5">
        <v>475</v>
      </c>
      <c r="N58" s="5" t="s">
        <v>39</v>
      </c>
      <c r="O58" s="5" t="s">
        <v>40</v>
      </c>
    </row>
    <row r="59" spans="1:15" x14ac:dyDescent="0.25">
      <c r="A59" s="4">
        <v>43500</v>
      </c>
      <c r="B59" s="4" t="s">
        <v>7</v>
      </c>
      <c r="C59" s="5" t="s">
        <v>41</v>
      </c>
      <c r="D59" s="5">
        <v>415250</v>
      </c>
      <c r="E59" s="5">
        <v>960814524</v>
      </c>
      <c r="F59" s="5">
        <v>58518</v>
      </c>
      <c r="G59" s="1">
        <v>22434.400000000001</v>
      </c>
      <c r="H59" s="5" t="s">
        <v>32</v>
      </c>
      <c r="I59" s="5" t="s">
        <v>6</v>
      </c>
      <c r="J59" s="5">
        <v>87</v>
      </c>
      <c r="K59" s="5">
        <v>196</v>
      </c>
      <c r="L59" s="5">
        <v>42</v>
      </c>
      <c r="M59" s="5">
        <v>881</v>
      </c>
      <c r="N59" s="5" t="s">
        <v>54</v>
      </c>
      <c r="O59" s="5" t="s">
        <v>55</v>
      </c>
    </row>
    <row r="60" spans="1:15" x14ac:dyDescent="0.25">
      <c r="A60" s="4">
        <v>43507</v>
      </c>
      <c r="B60" s="4" t="s">
        <v>7</v>
      </c>
      <c r="C60" s="5" t="s">
        <v>42</v>
      </c>
      <c r="D60" s="5">
        <v>639771</v>
      </c>
      <c r="E60" s="5">
        <v>941051604</v>
      </c>
      <c r="F60" s="5">
        <v>41056</v>
      </c>
      <c r="G60" s="1">
        <v>20367</v>
      </c>
      <c r="H60" s="5" t="s">
        <v>32</v>
      </c>
      <c r="I60" s="5" t="s">
        <v>8</v>
      </c>
      <c r="J60" s="5">
        <v>79</v>
      </c>
      <c r="K60" s="5">
        <v>28</v>
      </c>
      <c r="L60" s="5">
        <v>15</v>
      </c>
      <c r="M60" s="5">
        <v>199</v>
      </c>
      <c r="N60" s="5" t="s">
        <v>43</v>
      </c>
      <c r="O60" s="5" t="s">
        <v>44</v>
      </c>
    </row>
    <row r="61" spans="1:15" x14ac:dyDescent="0.25">
      <c r="A61" s="4">
        <v>43514</v>
      </c>
      <c r="B61" s="4" t="s">
        <v>7</v>
      </c>
      <c r="C61" s="5" t="s">
        <v>45</v>
      </c>
      <c r="D61" s="5">
        <v>365610</v>
      </c>
      <c r="E61" s="5">
        <v>921999775</v>
      </c>
      <c r="F61" s="5">
        <v>83548</v>
      </c>
      <c r="G61" s="1">
        <v>12187.3</v>
      </c>
      <c r="H61" s="5" t="s">
        <v>33</v>
      </c>
      <c r="I61" s="5" t="s">
        <v>8</v>
      </c>
      <c r="J61" s="5">
        <v>46</v>
      </c>
      <c r="K61" s="5">
        <v>213</v>
      </c>
      <c r="L61" s="5">
        <v>7</v>
      </c>
      <c r="M61" s="5">
        <v>869</v>
      </c>
      <c r="N61" s="5" t="s">
        <v>46</v>
      </c>
      <c r="O61" s="5" t="s">
        <v>47</v>
      </c>
    </row>
    <row r="62" spans="1:15" x14ac:dyDescent="0.25">
      <c r="A62" s="4">
        <v>43101</v>
      </c>
      <c r="B62" s="4" t="s">
        <v>5</v>
      </c>
      <c r="C62" s="5" t="s">
        <v>31</v>
      </c>
      <c r="D62" s="5">
        <v>248441</v>
      </c>
      <c r="E62" s="5">
        <v>908480897</v>
      </c>
      <c r="F62" s="5">
        <v>27861</v>
      </c>
      <c r="G62" s="1">
        <v>23451.599999999999</v>
      </c>
      <c r="H62" s="5" t="s">
        <v>32</v>
      </c>
      <c r="I62" s="5" t="s">
        <v>6</v>
      </c>
      <c r="J62" s="5">
        <v>91</v>
      </c>
      <c r="K62" s="5">
        <v>250</v>
      </c>
      <c r="L62" s="5">
        <v>6</v>
      </c>
      <c r="M62" s="5">
        <v>1057</v>
      </c>
      <c r="N62" s="5" t="s">
        <v>36</v>
      </c>
      <c r="O62" s="5" t="s">
        <v>37</v>
      </c>
    </row>
    <row r="63" spans="1:15" x14ac:dyDescent="0.25">
      <c r="A63" s="4">
        <v>43108</v>
      </c>
      <c r="B63" s="4" t="s">
        <v>5</v>
      </c>
      <c r="C63" s="5" t="s">
        <v>38</v>
      </c>
      <c r="D63" s="5">
        <v>265676</v>
      </c>
      <c r="E63" s="5">
        <v>983299608</v>
      </c>
      <c r="F63" s="5">
        <v>77414</v>
      </c>
      <c r="G63" s="1">
        <v>16873.400000000001</v>
      </c>
      <c r="H63" s="5" t="s">
        <v>32</v>
      </c>
      <c r="I63" s="5" t="s">
        <v>6</v>
      </c>
      <c r="J63" s="5">
        <v>65</v>
      </c>
      <c r="K63" s="5">
        <v>40</v>
      </c>
      <c r="L63" s="5">
        <v>33</v>
      </c>
      <c r="M63" s="5">
        <v>249</v>
      </c>
      <c r="N63" s="5" t="s">
        <v>39</v>
      </c>
      <c r="O63" s="5" t="s">
        <v>40</v>
      </c>
    </row>
    <row r="64" spans="1:15" x14ac:dyDescent="0.25">
      <c r="A64" s="4">
        <v>43115</v>
      </c>
      <c r="B64" s="4" t="s">
        <v>5</v>
      </c>
      <c r="C64" s="5" t="s">
        <v>41</v>
      </c>
      <c r="D64" s="5">
        <v>415250</v>
      </c>
      <c r="E64" s="5">
        <v>960814524</v>
      </c>
      <c r="F64" s="5">
        <v>97927</v>
      </c>
      <c r="G64" s="1">
        <v>22434.9</v>
      </c>
      <c r="H64" s="5" t="s">
        <v>32</v>
      </c>
      <c r="I64" s="5" t="s">
        <v>6</v>
      </c>
      <c r="J64" s="5">
        <v>87</v>
      </c>
      <c r="K64" s="5">
        <v>197</v>
      </c>
      <c r="L64" s="5">
        <v>45</v>
      </c>
      <c r="M64" s="5">
        <v>886</v>
      </c>
      <c r="N64" s="5" t="s">
        <v>54</v>
      </c>
      <c r="O64" s="5" t="s">
        <v>55</v>
      </c>
    </row>
    <row r="65" spans="1:15" x14ac:dyDescent="0.25">
      <c r="A65" s="4">
        <v>43122</v>
      </c>
      <c r="B65" s="4" t="s">
        <v>5</v>
      </c>
      <c r="C65" s="5" t="s">
        <v>42</v>
      </c>
      <c r="D65" s="5">
        <v>639771</v>
      </c>
      <c r="E65" s="5">
        <v>941051604</v>
      </c>
      <c r="F65" s="5">
        <v>60892</v>
      </c>
      <c r="G65" s="1">
        <v>13662.3</v>
      </c>
      <c r="H65" s="5" t="s">
        <v>32</v>
      </c>
      <c r="I65" s="5" t="s">
        <v>6</v>
      </c>
      <c r="J65" s="5">
        <v>52</v>
      </c>
      <c r="K65" s="5">
        <v>147</v>
      </c>
      <c r="L65" s="5">
        <v>9</v>
      </c>
      <c r="M65" s="5">
        <v>625</v>
      </c>
      <c r="N65" s="5" t="s">
        <v>43</v>
      </c>
      <c r="O65" s="5" t="s">
        <v>44</v>
      </c>
    </row>
    <row r="66" spans="1:15" x14ac:dyDescent="0.25">
      <c r="A66" s="4">
        <v>43129</v>
      </c>
      <c r="B66" s="4" t="s">
        <v>5</v>
      </c>
      <c r="C66" s="5" t="s">
        <v>45</v>
      </c>
      <c r="D66" s="5">
        <v>365610</v>
      </c>
      <c r="E66" s="5">
        <v>921999775</v>
      </c>
      <c r="F66" s="5">
        <v>60951</v>
      </c>
      <c r="G66" s="1">
        <v>22369.200000000001</v>
      </c>
      <c r="H66" s="5" t="s">
        <v>32</v>
      </c>
      <c r="I66" s="5" t="s">
        <v>8</v>
      </c>
      <c r="J66" s="5">
        <v>87</v>
      </c>
      <c r="K66" s="5">
        <v>29</v>
      </c>
      <c r="L66" s="5">
        <v>31</v>
      </c>
      <c r="M66" s="5">
        <v>229</v>
      </c>
      <c r="N66" s="5" t="s">
        <v>46</v>
      </c>
      <c r="O66" s="5" t="s">
        <v>47</v>
      </c>
    </row>
    <row r="67" spans="1:15" x14ac:dyDescent="0.25">
      <c r="A67" s="4">
        <v>43136</v>
      </c>
      <c r="B67" s="4" t="s">
        <v>7</v>
      </c>
      <c r="C67" s="5" t="s">
        <v>31</v>
      </c>
      <c r="D67" s="5">
        <v>248441</v>
      </c>
      <c r="E67" s="5">
        <v>908480897</v>
      </c>
      <c r="F67" s="5">
        <v>18465</v>
      </c>
      <c r="G67" s="1">
        <v>24868.1</v>
      </c>
      <c r="H67" s="5" t="s">
        <v>32</v>
      </c>
      <c r="I67" s="5" t="s">
        <v>8</v>
      </c>
      <c r="J67" s="5">
        <v>97</v>
      </c>
      <c r="K67" s="5">
        <v>32</v>
      </c>
      <c r="L67" s="5">
        <v>7</v>
      </c>
      <c r="M67" s="5">
        <v>228</v>
      </c>
      <c r="N67" s="5" t="s">
        <v>36</v>
      </c>
      <c r="O67" s="5" t="s">
        <v>37</v>
      </c>
    </row>
    <row r="68" spans="1:15" x14ac:dyDescent="0.25">
      <c r="A68" s="4">
        <v>43143</v>
      </c>
      <c r="B68" s="4" t="s">
        <v>7</v>
      </c>
      <c r="C68" s="5" t="s">
        <v>38</v>
      </c>
      <c r="D68" s="5">
        <v>265676</v>
      </c>
      <c r="E68" s="5">
        <v>983299608</v>
      </c>
      <c r="F68" s="5">
        <v>57451</v>
      </c>
      <c r="G68" s="1">
        <v>15412.7</v>
      </c>
      <c r="H68" s="5" t="s">
        <v>32</v>
      </c>
      <c r="I68" s="5" t="s">
        <v>6</v>
      </c>
      <c r="J68" s="5">
        <v>59</v>
      </c>
      <c r="K68" s="5">
        <v>141</v>
      </c>
      <c r="L68" s="5">
        <v>36</v>
      </c>
      <c r="M68" s="5">
        <v>636</v>
      </c>
      <c r="N68" s="5" t="s">
        <v>39</v>
      </c>
      <c r="O68" s="5" t="s">
        <v>40</v>
      </c>
    </row>
    <row r="69" spans="1:15" x14ac:dyDescent="0.25">
      <c r="A69" s="4">
        <v>43150</v>
      </c>
      <c r="B69" s="4" t="s">
        <v>7</v>
      </c>
      <c r="C69" s="5" t="s">
        <v>41</v>
      </c>
      <c r="D69" s="5">
        <v>415250</v>
      </c>
      <c r="E69" s="5">
        <v>960814524</v>
      </c>
      <c r="F69" s="5">
        <v>45570</v>
      </c>
      <c r="G69" s="1">
        <v>16182.6</v>
      </c>
      <c r="H69" s="5" t="s">
        <v>32</v>
      </c>
      <c r="I69" s="5" t="s">
        <v>6</v>
      </c>
      <c r="J69" s="5">
        <v>62</v>
      </c>
      <c r="K69" s="5">
        <v>195</v>
      </c>
      <c r="L69" s="5">
        <v>28</v>
      </c>
      <c r="M69" s="5">
        <v>838</v>
      </c>
      <c r="N69" s="5" t="s">
        <v>54</v>
      </c>
      <c r="O69" s="5" t="s">
        <v>55</v>
      </c>
    </row>
    <row r="70" spans="1:15" x14ac:dyDescent="0.25">
      <c r="A70" s="4">
        <v>43157</v>
      </c>
      <c r="B70" s="4" t="s">
        <v>7</v>
      </c>
      <c r="C70" s="5" t="s">
        <v>42</v>
      </c>
      <c r="D70" s="5">
        <v>639771</v>
      </c>
      <c r="E70" s="5">
        <v>941051604</v>
      </c>
      <c r="F70" s="5">
        <v>20183</v>
      </c>
      <c r="G70" s="1">
        <v>16367</v>
      </c>
      <c r="H70" s="5" t="s">
        <v>32</v>
      </c>
      <c r="I70" s="5" t="s">
        <v>6</v>
      </c>
      <c r="J70" s="5">
        <v>63</v>
      </c>
      <c r="K70" s="5">
        <v>28</v>
      </c>
      <c r="L70" s="5">
        <v>14</v>
      </c>
      <c r="M70" s="5">
        <v>183</v>
      </c>
      <c r="N70" s="5" t="s">
        <v>43</v>
      </c>
      <c r="O70" s="5" t="s">
        <v>44</v>
      </c>
    </row>
    <row r="71" spans="1:15" x14ac:dyDescent="0.25">
      <c r="A71" s="4">
        <v>43164</v>
      </c>
      <c r="B71" s="4" t="s">
        <v>9</v>
      </c>
      <c r="C71" s="5" t="s">
        <v>45</v>
      </c>
      <c r="D71" s="5">
        <v>365610</v>
      </c>
      <c r="E71" s="5">
        <v>921999775</v>
      </c>
      <c r="F71" s="5">
        <v>35711</v>
      </c>
      <c r="G71" s="1">
        <v>21180.799999999999</v>
      </c>
      <c r="H71" s="5" t="s">
        <v>32</v>
      </c>
      <c r="I71" s="5" t="s">
        <v>6</v>
      </c>
      <c r="J71" s="5">
        <v>82</v>
      </c>
      <c r="K71" s="5">
        <v>195</v>
      </c>
      <c r="L71" s="5">
        <v>10</v>
      </c>
      <c r="M71" s="5">
        <v>840</v>
      </c>
      <c r="N71" s="5" t="s">
        <v>46</v>
      </c>
      <c r="O71" s="5" t="s">
        <v>47</v>
      </c>
    </row>
    <row r="72" spans="1:15" x14ac:dyDescent="0.25">
      <c r="A72" s="4">
        <v>43171</v>
      </c>
      <c r="B72" s="4" t="s">
        <v>9</v>
      </c>
      <c r="C72" s="5" t="s">
        <v>31</v>
      </c>
      <c r="D72" s="5">
        <v>248441</v>
      </c>
      <c r="E72" s="5">
        <v>908480897</v>
      </c>
      <c r="F72" s="5">
        <v>98024</v>
      </c>
      <c r="G72" s="1">
        <v>14882.9</v>
      </c>
      <c r="H72" s="5" t="s">
        <v>32</v>
      </c>
      <c r="I72" s="5" t="s">
        <v>6</v>
      </c>
      <c r="J72" s="5">
        <v>57</v>
      </c>
      <c r="K72" s="5">
        <v>61</v>
      </c>
      <c r="L72" s="5">
        <v>47</v>
      </c>
      <c r="M72" s="5">
        <v>336</v>
      </c>
      <c r="N72" s="5" t="s">
        <v>36</v>
      </c>
      <c r="O72" s="5" t="s">
        <v>37</v>
      </c>
    </row>
    <row r="73" spans="1:15" x14ac:dyDescent="0.25">
      <c r="A73" s="4">
        <v>43178</v>
      </c>
      <c r="B73" s="4" t="s">
        <v>9</v>
      </c>
      <c r="C73" s="5" t="s">
        <v>38</v>
      </c>
      <c r="D73" s="5">
        <v>265676</v>
      </c>
      <c r="E73" s="5">
        <v>983299608</v>
      </c>
      <c r="F73" s="5">
        <v>64633</v>
      </c>
      <c r="G73" s="1">
        <v>21429.4</v>
      </c>
      <c r="H73" s="5" t="s">
        <v>32</v>
      </c>
      <c r="I73" s="5" t="s">
        <v>6</v>
      </c>
      <c r="J73" s="5">
        <v>83</v>
      </c>
      <c r="K73" s="5">
        <v>184</v>
      </c>
      <c r="L73" s="5">
        <v>37</v>
      </c>
      <c r="M73" s="5">
        <v>827</v>
      </c>
      <c r="N73" s="5" t="s">
        <v>39</v>
      </c>
      <c r="O73" s="5" t="s">
        <v>40</v>
      </c>
    </row>
    <row r="74" spans="1:15" x14ac:dyDescent="0.25">
      <c r="A74" s="4">
        <v>43185</v>
      </c>
      <c r="B74" s="4" t="s">
        <v>9</v>
      </c>
      <c r="C74" s="5" t="s">
        <v>41</v>
      </c>
      <c r="D74" s="5">
        <v>415250</v>
      </c>
      <c r="E74" s="5">
        <v>960814524</v>
      </c>
      <c r="F74" s="5">
        <v>75239</v>
      </c>
      <c r="G74" s="1">
        <v>16118.5</v>
      </c>
      <c r="H74" s="5" t="s">
        <v>32</v>
      </c>
      <c r="I74" s="5" t="s">
        <v>6</v>
      </c>
      <c r="J74" s="5">
        <v>62</v>
      </c>
      <c r="K74" s="5">
        <v>27</v>
      </c>
      <c r="L74" s="5">
        <v>34</v>
      </c>
      <c r="M74" s="5">
        <v>197</v>
      </c>
      <c r="N74" s="5" t="s">
        <v>54</v>
      </c>
      <c r="O74" s="5" t="s">
        <v>55</v>
      </c>
    </row>
    <row r="75" spans="1:15" x14ac:dyDescent="0.25">
      <c r="A75" s="4">
        <v>43192</v>
      </c>
      <c r="B75" s="4" t="s">
        <v>11</v>
      </c>
      <c r="C75" s="5" t="s">
        <v>42</v>
      </c>
      <c r="D75" s="5">
        <v>639771</v>
      </c>
      <c r="E75" s="5">
        <v>941051604</v>
      </c>
      <c r="F75" s="5">
        <v>15785</v>
      </c>
      <c r="G75" s="1">
        <v>10610.9</v>
      </c>
      <c r="H75" s="5" t="s">
        <v>32</v>
      </c>
      <c r="I75" s="5" t="s">
        <v>8</v>
      </c>
      <c r="J75" s="5">
        <v>40</v>
      </c>
      <c r="K75" s="5">
        <v>14</v>
      </c>
      <c r="L75" s="5">
        <v>5</v>
      </c>
      <c r="M75" s="5">
        <v>99</v>
      </c>
      <c r="N75" s="5" t="s">
        <v>43</v>
      </c>
      <c r="O75" s="5" t="s">
        <v>44</v>
      </c>
    </row>
    <row r="76" spans="1:15" x14ac:dyDescent="0.25">
      <c r="A76" s="4">
        <v>43199</v>
      </c>
      <c r="B76" s="4" t="s">
        <v>11</v>
      </c>
      <c r="C76" s="5" t="s">
        <v>45</v>
      </c>
      <c r="D76" s="5">
        <v>365610</v>
      </c>
      <c r="E76" s="5">
        <v>921999775</v>
      </c>
      <c r="F76" s="5">
        <v>23890</v>
      </c>
      <c r="G76" s="1">
        <v>15128.1</v>
      </c>
      <c r="H76" s="5" t="s">
        <v>32</v>
      </c>
      <c r="I76" s="5" t="s">
        <v>8</v>
      </c>
      <c r="J76" s="5">
        <v>58</v>
      </c>
      <c r="K76" s="5">
        <v>59</v>
      </c>
      <c r="L76" s="5">
        <v>5</v>
      </c>
      <c r="M76" s="5">
        <v>289</v>
      </c>
      <c r="N76" s="5" t="s">
        <v>46</v>
      </c>
      <c r="O76" s="5" t="s">
        <v>47</v>
      </c>
    </row>
    <row r="77" spans="1:15" x14ac:dyDescent="0.25">
      <c r="A77" s="4">
        <v>43206</v>
      </c>
      <c r="B77" s="4" t="s">
        <v>11</v>
      </c>
      <c r="C77" s="5" t="s">
        <v>31</v>
      </c>
      <c r="D77" s="5">
        <v>248441</v>
      </c>
      <c r="E77" s="5">
        <v>908480897</v>
      </c>
      <c r="F77" s="5">
        <v>13202</v>
      </c>
      <c r="G77" s="1">
        <v>18946.2</v>
      </c>
      <c r="H77" s="5" t="s">
        <v>32</v>
      </c>
      <c r="I77" s="5" t="s">
        <v>6</v>
      </c>
      <c r="J77" s="5">
        <v>73</v>
      </c>
      <c r="K77" s="5">
        <v>234</v>
      </c>
      <c r="L77" s="5">
        <v>15</v>
      </c>
      <c r="M77" s="5">
        <v>985</v>
      </c>
      <c r="N77" s="5" t="s">
        <v>36</v>
      </c>
      <c r="O77" s="5" t="s">
        <v>37</v>
      </c>
    </row>
    <row r="78" spans="1:15" x14ac:dyDescent="0.25">
      <c r="A78" s="4">
        <v>43213</v>
      </c>
      <c r="B78" s="4" t="s">
        <v>11</v>
      </c>
      <c r="C78" s="5" t="s">
        <v>38</v>
      </c>
      <c r="D78" s="5">
        <v>265676</v>
      </c>
      <c r="E78" s="5">
        <v>983299608</v>
      </c>
      <c r="F78" s="5">
        <v>28954</v>
      </c>
      <c r="G78" s="1">
        <v>19187.099999999999</v>
      </c>
      <c r="H78" s="5" t="s">
        <v>32</v>
      </c>
      <c r="I78" s="5" t="s">
        <v>6</v>
      </c>
      <c r="J78" s="5">
        <v>74</v>
      </c>
      <c r="K78" s="5">
        <v>209</v>
      </c>
      <c r="L78" s="5">
        <v>19</v>
      </c>
      <c r="M78" s="5">
        <v>895</v>
      </c>
      <c r="N78" s="5" t="s">
        <v>39</v>
      </c>
      <c r="O78" s="5" t="s">
        <v>40</v>
      </c>
    </row>
    <row r="79" spans="1:15" x14ac:dyDescent="0.25">
      <c r="A79" s="4">
        <v>43220</v>
      </c>
      <c r="B79" s="4" t="s">
        <v>11</v>
      </c>
      <c r="C79" s="5" t="s">
        <v>41</v>
      </c>
      <c r="D79" s="5">
        <v>415250</v>
      </c>
      <c r="E79" s="5">
        <v>960814524</v>
      </c>
      <c r="F79" s="5">
        <v>50307</v>
      </c>
      <c r="G79" s="1">
        <v>14894.6</v>
      </c>
      <c r="H79" s="5" t="s">
        <v>32</v>
      </c>
      <c r="I79" s="5" t="s">
        <v>6</v>
      </c>
      <c r="J79" s="5">
        <v>57</v>
      </c>
      <c r="K79" s="5">
        <v>95</v>
      </c>
      <c r="L79" s="5">
        <v>31</v>
      </c>
      <c r="M79" s="5">
        <v>453</v>
      </c>
      <c r="N79" s="5" t="s">
        <v>54</v>
      </c>
      <c r="O79" s="5" t="s">
        <v>55</v>
      </c>
    </row>
    <row r="80" spans="1:15" x14ac:dyDescent="0.25">
      <c r="A80" s="4">
        <v>43227</v>
      </c>
      <c r="B80" s="4" t="s">
        <v>12</v>
      </c>
      <c r="C80" s="5" t="s">
        <v>42</v>
      </c>
      <c r="D80" s="5">
        <v>639771</v>
      </c>
      <c r="E80" s="5">
        <v>941051604</v>
      </c>
      <c r="F80" s="5">
        <v>28997</v>
      </c>
      <c r="G80" s="1">
        <v>18171.400000000001</v>
      </c>
      <c r="H80" s="5" t="s">
        <v>32</v>
      </c>
      <c r="I80" s="5" t="s">
        <v>6</v>
      </c>
      <c r="J80" s="5">
        <v>70</v>
      </c>
      <c r="K80" s="5">
        <v>165</v>
      </c>
      <c r="L80" s="5">
        <v>30</v>
      </c>
      <c r="M80" s="5">
        <v>734</v>
      </c>
      <c r="N80" s="5" t="s">
        <v>43</v>
      </c>
      <c r="O80" s="5" t="s">
        <v>44</v>
      </c>
    </row>
    <row r="81" spans="1:15" x14ac:dyDescent="0.25">
      <c r="A81" s="4">
        <v>43234</v>
      </c>
      <c r="B81" s="4" t="s">
        <v>12</v>
      </c>
      <c r="C81" s="5" t="s">
        <v>45</v>
      </c>
      <c r="D81" s="5">
        <v>365610</v>
      </c>
      <c r="E81" s="5">
        <v>921999775</v>
      </c>
      <c r="F81" s="5">
        <v>47289</v>
      </c>
      <c r="G81" s="1">
        <v>12191.5</v>
      </c>
      <c r="H81" s="5" t="s">
        <v>32</v>
      </c>
      <c r="I81" s="5" t="s">
        <v>6</v>
      </c>
      <c r="J81" s="5">
        <v>46</v>
      </c>
      <c r="K81" s="5">
        <v>216</v>
      </c>
      <c r="L81" s="5">
        <v>36</v>
      </c>
      <c r="M81" s="5">
        <v>911</v>
      </c>
      <c r="N81" s="5" t="s">
        <v>46</v>
      </c>
      <c r="O81" s="5" t="s">
        <v>47</v>
      </c>
    </row>
    <row r="82" spans="1:15" x14ac:dyDescent="0.25">
      <c r="A82" s="4">
        <v>43241</v>
      </c>
      <c r="B82" s="4" t="s">
        <v>12</v>
      </c>
      <c r="C82" s="5" t="s">
        <v>31</v>
      </c>
      <c r="D82" s="5">
        <v>248441</v>
      </c>
      <c r="E82" s="5">
        <v>908480897</v>
      </c>
      <c r="F82" s="5">
        <v>88218</v>
      </c>
      <c r="G82" s="1">
        <v>18186.5</v>
      </c>
      <c r="H82" s="5" t="s">
        <v>32</v>
      </c>
      <c r="I82" s="5" t="s">
        <v>6</v>
      </c>
      <c r="J82" s="5">
        <v>70</v>
      </c>
      <c r="K82" s="5">
        <v>209</v>
      </c>
      <c r="L82" s="5">
        <v>15</v>
      </c>
      <c r="M82" s="5">
        <v>885</v>
      </c>
      <c r="N82" s="5" t="s">
        <v>36</v>
      </c>
      <c r="O82" s="5" t="s">
        <v>37</v>
      </c>
    </row>
    <row r="83" spans="1:15" x14ac:dyDescent="0.25">
      <c r="A83" s="4">
        <v>43248</v>
      </c>
      <c r="B83" s="4" t="s">
        <v>12</v>
      </c>
      <c r="C83" s="5" t="s">
        <v>38</v>
      </c>
      <c r="D83" s="5">
        <v>265676</v>
      </c>
      <c r="E83" s="5">
        <v>983299608</v>
      </c>
      <c r="F83" s="5">
        <v>16337</v>
      </c>
      <c r="G83" s="1">
        <v>16170.3</v>
      </c>
      <c r="H83" s="5" t="s">
        <v>32</v>
      </c>
      <c r="I83" s="5" t="s">
        <v>6</v>
      </c>
      <c r="J83" s="5">
        <v>62</v>
      </c>
      <c r="K83" s="5">
        <v>163</v>
      </c>
      <c r="L83" s="5">
        <v>29</v>
      </c>
      <c r="M83" s="5">
        <v>715</v>
      </c>
      <c r="N83" s="5" t="s">
        <v>39</v>
      </c>
      <c r="O83" s="5" t="s">
        <v>40</v>
      </c>
    </row>
    <row r="84" spans="1:15" x14ac:dyDescent="0.25">
      <c r="A84" s="4">
        <v>43255</v>
      </c>
      <c r="B84" s="4" t="s">
        <v>13</v>
      </c>
      <c r="C84" s="5" t="s">
        <v>41</v>
      </c>
      <c r="D84" s="5">
        <v>415250</v>
      </c>
      <c r="E84" s="5">
        <v>960814524</v>
      </c>
      <c r="F84" s="5">
        <v>62177</v>
      </c>
      <c r="G84" s="1">
        <v>14173.8</v>
      </c>
      <c r="H84" s="5" t="s">
        <v>32</v>
      </c>
      <c r="I84" s="5" t="s">
        <v>8</v>
      </c>
      <c r="J84" s="5">
        <v>54</v>
      </c>
      <c r="K84" s="5">
        <v>173</v>
      </c>
      <c r="L84" s="5">
        <v>23</v>
      </c>
      <c r="M84" s="5">
        <v>742</v>
      </c>
      <c r="N84" s="5" t="s">
        <v>54</v>
      </c>
      <c r="O84" s="5" t="s">
        <v>55</v>
      </c>
    </row>
    <row r="85" spans="1:15" x14ac:dyDescent="0.25">
      <c r="A85" s="4">
        <v>43262</v>
      </c>
      <c r="B85" s="4" t="s">
        <v>13</v>
      </c>
      <c r="C85" s="5" t="s">
        <v>42</v>
      </c>
      <c r="D85" s="5">
        <v>639771</v>
      </c>
      <c r="E85" s="5">
        <v>941051604</v>
      </c>
      <c r="F85" s="5">
        <v>51654</v>
      </c>
      <c r="G85" s="1">
        <v>23925.200000000001</v>
      </c>
      <c r="H85" s="5" t="s">
        <v>32</v>
      </c>
      <c r="I85" s="5" t="s">
        <v>8</v>
      </c>
      <c r="J85" s="5">
        <v>93</v>
      </c>
      <c r="K85" s="5">
        <v>171</v>
      </c>
      <c r="L85" s="5">
        <v>47</v>
      </c>
      <c r="M85" s="5">
        <v>795</v>
      </c>
      <c r="N85" s="5" t="s">
        <v>43</v>
      </c>
      <c r="O85" s="5" t="s">
        <v>44</v>
      </c>
    </row>
    <row r="86" spans="1:15" x14ac:dyDescent="0.25">
      <c r="A86" s="4">
        <v>43269</v>
      </c>
      <c r="B86" s="4" t="s">
        <v>13</v>
      </c>
      <c r="C86" s="5" t="s">
        <v>45</v>
      </c>
      <c r="D86" s="5">
        <v>365610</v>
      </c>
      <c r="E86" s="5">
        <v>921999775</v>
      </c>
      <c r="F86" s="5">
        <v>78484</v>
      </c>
      <c r="G86" s="1">
        <v>20863.599999999999</v>
      </c>
      <c r="H86" s="5" t="s">
        <v>32</v>
      </c>
      <c r="I86" s="5" t="s">
        <v>6</v>
      </c>
      <c r="J86" s="5">
        <v>81</v>
      </c>
      <c r="K86" s="5">
        <v>19</v>
      </c>
      <c r="L86" s="5">
        <v>14</v>
      </c>
      <c r="M86" s="5">
        <v>167</v>
      </c>
      <c r="N86" s="5" t="s">
        <v>46</v>
      </c>
      <c r="O86" s="5" t="s">
        <v>47</v>
      </c>
    </row>
    <row r="87" spans="1:15" x14ac:dyDescent="0.25">
      <c r="A87" s="4">
        <v>43276</v>
      </c>
      <c r="B87" s="4" t="s">
        <v>13</v>
      </c>
      <c r="C87" s="5" t="s">
        <v>31</v>
      </c>
      <c r="D87" s="5">
        <v>248441</v>
      </c>
      <c r="E87" s="5">
        <v>908480897</v>
      </c>
      <c r="F87" s="5">
        <v>47168</v>
      </c>
      <c r="G87" s="1">
        <v>22950.400000000001</v>
      </c>
      <c r="H87" s="5" t="s">
        <v>32</v>
      </c>
      <c r="I87" s="5" t="s">
        <v>6</v>
      </c>
      <c r="J87" s="5">
        <v>89</v>
      </c>
      <c r="K87" s="5">
        <v>239</v>
      </c>
      <c r="L87" s="5">
        <v>37</v>
      </c>
      <c r="M87" s="5">
        <v>1043</v>
      </c>
      <c r="N87" s="5" t="s">
        <v>36</v>
      </c>
      <c r="O87" s="5" t="s">
        <v>37</v>
      </c>
    </row>
    <row r="88" spans="1:15" x14ac:dyDescent="0.25">
      <c r="A88" s="4">
        <v>43283</v>
      </c>
      <c r="B88" s="4" t="s">
        <v>14</v>
      </c>
      <c r="C88" s="5" t="s">
        <v>38</v>
      </c>
      <c r="D88" s="5">
        <v>265676</v>
      </c>
      <c r="E88" s="5">
        <v>983299608</v>
      </c>
      <c r="F88" s="5">
        <v>54083</v>
      </c>
      <c r="G88" s="1">
        <v>24441</v>
      </c>
      <c r="H88" s="5" t="s">
        <v>32</v>
      </c>
      <c r="I88" s="5" t="s">
        <v>6</v>
      </c>
      <c r="J88" s="5">
        <v>95</v>
      </c>
      <c r="K88" s="5">
        <v>217</v>
      </c>
      <c r="L88" s="5">
        <v>27</v>
      </c>
      <c r="M88" s="5">
        <v>955</v>
      </c>
      <c r="N88" s="5" t="s">
        <v>39</v>
      </c>
      <c r="O88" s="5" t="s">
        <v>40</v>
      </c>
    </row>
    <row r="89" spans="1:15" x14ac:dyDescent="0.25">
      <c r="A89" s="4">
        <v>43290</v>
      </c>
      <c r="B89" s="4" t="s">
        <v>14</v>
      </c>
      <c r="C89" s="5" t="s">
        <v>41</v>
      </c>
      <c r="D89" s="5">
        <v>415250</v>
      </c>
      <c r="E89" s="5">
        <v>960814524</v>
      </c>
      <c r="F89" s="5">
        <v>33498</v>
      </c>
      <c r="G89" s="1">
        <v>10920.9</v>
      </c>
      <c r="H89" s="5" t="s">
        <v>32</v>
      </c>
      <c r="I89" s="5" t="s">
        <v>6</v>
      </c>
      <c r="J89" s="5">
        <v>41</v>
      </c>
      <c r="K89" s="5">
        <v>170</v>
      </c>
      <c r="L89" s="5">
        <v>6</v>
      </c>
      <c r="M89" s="5">
        <v>700</v>
      </c>
      <c r="N89" s="5" t="s">
        <v>54</v>
      </c>
      <c r="O89" s="5" t="s">
        <v>55</v>
      </c>
    </row>
    <row r="90" spans="1:15" x14ac:dyDescent="0.25">
      <c r="A90" s="4">
        <v>43297</v>
      </c>
      <c r="B90" s="4" t="s">
        <v>14</v>
      </c>
      <c r="C90" s="5" t="s">
        <v>42</v>
      </c>
      <c r="D90" s="5">
        <v>639771</v>
      </c>
      <c r="E90" s="5">
        <v>941051604</v>
      </c>
      <c r="F90" s="5">
        <v>59127</v>
      </c>
      <c r="G90" s="1">
        <v>18427</v>
      </c>
      <c r="H90" s="5" t="s">
        <v>32</v>
      </c>
      <c r="I90" s="5" t="s">
        <v>6</v>
      </c>
      <c r="J90" s="5">
        <v>71</v>
      </c>
      <c r="K90" s="5">
        <v>186</v>
      </c>
      <c r="L90" s="5">
        <v>9</v>
      </c>
      <c r="M90" s="5">
        <v>791</v>
      </c>
      <c r="N90" s="5" t="s">
        <v>43</v>
      </c>
      <c r="O90" s="5" t="s">
        <v>44</v>
      </c>
    </row>
    <row r="91" spans="1:15" x14ac:dyDescent="0.25">
      <c r="A91" s="4">
        <v>43304</v>
      </c>
      <c r="B91" s="4" t="s">
        <v>14</v>
      </c>
      <c r="C91" s="5" t="s">
        <v>45</v>
      </c>
      <c r="D91" s="5">
        <v>365610</v>
      </c>
      <c r="E91" s="5">
        <v>921999775</v>
      </c>
      <c r="F91" s="5">
        <v>95171</v>
      </c>
      <c r="G91" s="1">
        <v>23895</v>
      </c>
      <c r="H91" s="5" t="s">
        <v>32</v>
      </c>
      <c r="I91" s="5" t="s">
        <v>6</v>
      </c>
      <c r="J91" s="5">
        <v>93</v>
      </c>
      <c r="K91" s="5">
        <v>96</v>
      </c>
      <c r="L91" s="5">
        <v>32</v>
      </c>
      <c r="M91" s="5">
        <v>493</v>
      </c>
      <c r="N91" s="5" t="s">
        <v>46</v>
      </c>
      <c r="O91" s="5" t="s">
        <v>47</v>
      </c>
    </row>
    <row r="92" spans="1:15" x14ac:dyDescent="0.25">
      <c r="A92" s="4">
        <v>43311</v>
      </c>
      <c r="B92" s="4" t="s">
        <v>14</v>
      </c>
      <c r="C92" s="5" t="s">
        <v>31</v>
      </c>
      <c r="D92" s="5">
        <v>248441</v>
      </c>
      <c r="E92" s="5">
        <v>908480897</v>
      </c>
      <c r="F92" s="5">
        <v>62738</v>
      </c>
      <c r="G92" s="1">
        <v>16666.900000000001</v>
      </c>
      <c r="H92" s="5" t="s">
        <v>32</v>
      </c>
      <c r="I92" s="5" t="s">
        <v>6</v>
      </c>
      <c r="J92" s="5">
        <v>64</v>
      </c>
      <c r="K92" s="5">
        <v>150</v>
      </c>
      <c r="L92" s="5">
        <v>45</v>
      </c>
      <c r="M92" s="5">
        <v>683</v>
      </c>
      <c r="N92" s="5" t="s">
        <v>36</v>
      </c>
      <c r="O92" s="5" t="s">
        <v>37</v>
      </c>
    </row>
    <row r="93" spans="1:15" x14ac:dyDescent="0.25">
      <c r="A93" s="4">
        <v>43318</v>
      </c>
      <c r="B93" s="4" t="s">
        <v>15</v>
      </c>
      <c r="C93" s="5" t="s">
        <v>38</v>
      </c>
      <c r="D93" s="5">
        <v>265676</v>
      </c>
      <c r="E93" s="5">
        <v>983299608</v>
      </c>
      <c r="F93" s="5">
        <v>44415</v>
      </c>
      <c r="G93" s="1">
        <v>10618.3</v>
      </c>
      <c r="H93" s="5" t="s">
        <v>32</v>
      </c>
      <c r="I93" s="5" t="s">
        <v>8</v>
      </c>
      <c r="J93" s="5">
        <v>40</v>
      </c>
      <c r="K93" s="5">
        <v>28</v>
      </c>
      <c r="L93" s="5">
        <v>28</v>
      </c>
      <c r="M93" s="5">
        <v>173</v>
      </c>
      <c r="N93" s="5" t="s">
        <v>39</v>
      </c>
      <c r="O93" s="5" t="s">
        <v>40</v>
      </c>
    </row>
    <row r="94" spans="1:15" x14ac:dyDescent="0.25">
      <c r="A94" s="4">
        <v>43325</v>
      </c>
      <c r="B94" s="4" t="s">
        <v>15</v>
      </c>
      <c r="C94" s="5" t="s">
        <v>41</v>
      </c>
      <c r="D94" s="5">
        <v>415250</v>
      </c>
      <c r="E94" s="5">
        <v>960814524</v>
      </c>
      <c r="F94" s="5">
        <v>34928</v>
      </c>
      <c r="G94" s="1">
        <v>18891.400000000001</v>
      </c>
      <c r="H94" s="5" t="s">
        <v>32</v>
      </c>
      <c r="I94" s="5" t="s">
        <v>8</v>
      </c>
      <c r="J94" s="5">
        <v>73</v>
      </c>
      <c r="K94" s="5">
        <v>91</v>
      </c>
      <c r="L94" s="5">
        <v>17</v>
      </c>
      <c r="M94" s="5">
        <v>437</v>
      </c>
      <c r="N94" s="5" t="s">
        <v>54</v>
      </c>
      <c r="O94" s="5" t="s">
        <v>55</v>
      </c>
    </row>
    <row r="95" spans="1:15" x14ac:dyDescent="0.25">
      <c r="A95" s="4">
        <v>43332</v>
      </c>
      <c r="B95" s="4" t="s">
        <v>15</v>
      </c>
      <c r="C95" s="5" t="s">
        <v>42</v>
      </c>
      <c r="D95" s="5">
        <v>639771</v>
      </c>
      <c r="E95" s="5">
        <v>941051604</v>
      </c>
      <c r="F95" s="5">
        <v>54601</v>
      </c>
      <c r="G95" s="1">
        <v>15392.2</v>
      </c>
      <c r="H95" s="5" t="s">
        <v>32</v>
      </c>
      <c r="I95" s="5" t="s">
        <v>6</v>
      </c>
      <c r="J95" s="5">
        <v>59</v>
      </c>
      <c r="K95" s="5">
        <v>88</v>
      </c>
      <c r="L95" s="5">
        <v>36</v>
      </c>
      <c r="M95" s="5">
        <v>431</v>
      </c>
      <c r="N95" s="5" t="s">
        <v>43</v>
      </c>
      <c r="O95" s="5" t="s">
        <v>44</v>
      </c>
    </row>
    <row r="96" spans="1:15" x14ac:dyDescent="0.25">
      <c r="A96" s="4">
        <v>43339</v>
      </c>
      <c r="B96" s="4" t="s">
        <v>15</v>
      </c>
      <c r="C96" s="5" t="s">
        <v>45</v>
      </c>
      <c r="D96" s="5">
        <v>365610</v>
      </c>
      <c r="E96" s="5">
        <v>921999775</v>
      </c>
      <c r="F96" s="5">
        <v>82737</v>
      </c>
      <c r="G96" s="1">
        <v>20157.5</v>
      </c>
      <c r="H96" s="5" t="s">
        <v>32</v>
      </c>
      <c r="I96" s="5" t="s">
        <v>6</v>
      </c>
      <c r="J96" s="5">
        <v>78</v>
      </c>
      <c r="K96" s="5">
        <v>130</v>
      </c>
      <c r="L96" s="5">
        <v>26</v>
      </c>
      <c r="M96" s="5">
        <v>603</v>
      </c>
      <c r="N96" s="5" t="s">
        <v>46</v>
      </c>
      <c r="O96" s="5" t="s">
        <v>47</v>
      </c>
    </row>
    <row r="97" spans="1:15" x14ac:dyDescent="0.25">
      <c r="A97" s="4">
        <v>43346</v>
      </c>
      <c r="B97" s="4" t="s">
        <v>16</v>
      </c>
      <c r="C97" s="5" t="s">
        <v>31</v>
      </c>
      <c r="D97" s="5">
        <v>248441</v>
      </c>
      <c r="E97" s="5">
        <v>908480897</v>
      </c>
      <c r="F97" s="5">
        <v>70135</v>
      </c>
      <c r="G97" s="1">
        <v>14642.8</v>
      </c>
      <c r="H97" s="5" t="s">
        <v>32</v>
      </c>
      <c r="I97" s="5" t="s">
        <v>6</v>
      </c>
      <c r="J97" s="5">
        <v>56</v>
      </c>
      <c r="K97" s="5">
        <v>93</v>
      </c>
      <c r="L97" s="5">
        <v>21</v>
      </c>
      <c r="M97" s="5">
        <v>434</v>
      </c>
      <c r="N97" s="5" t="s">
        <v>36</v>
      </c>
      <c r="O97" s="5" t="s">
        <v>37</v>
      </c>
    </row>
    <row r="98" spans="1:15" x14ac:dyDescent="0.25">
      <c r="A98" s="4">
        <v>43353</v>
      </c>
      <c r="B98" s="4" t="s">
        <v>16</v>
      </c>
      <c r="C98" s="5" t="s">
        <v>38</v>
      </c>
      <c r="D98" s="5">
        <v>265676</v>
      </c>
      <c r="E98" s="5">
        <v>983299608</v>
      </c>
      <c r="F98" s="5">
        <v>64163</v>
      </c>
      <c r="G98" s="1">
        <v>19706.2</v>
      </c>
      <c r="H98" s="5" t="s">
        <v>32</v>
      </c>
      <c r="I98" s="5" t="s">
        <v>6</v>
      </c>
      <c r="J98" s="5">
        <v>76</v>
      </c>
      <c r="K98" s="5">
        <v>256</v>
      </c>
      <c r="L98" s="5">
        <v>32</v>
      </c>
      <c r="M98" s="5">
        <v>1088</v>
      </c>
      <c r="N98" s="5" t="s">
        <v>39</v>
      </c>
      <c r="O98" s="5" t="s">
        <v>40</v>
      </c>
    </row>
    <row r="99" spans="1:15" x14ac:dyDescent="0.25">
      <c r="A99" s="4">
        <v>43360</v>
      </c>
      <c r="B99" s="4" t="s">
        <v>16</v>
      </c>
      <c r="C99" s="5" t="s">
        <v>41</v>
      </c>
      <c r="D99" s="5">
        <v>415250</v>
      </c>
      <c r="E99" s="5">
        <v>960814524</v>
      </c>
      <c r="F99" s="5">
        <v>77434</v>
      </c>
      <c r="G99" s="1">
        <v>18451.8</v>
      </c>
      <c r="H99" s="5" t="s">
        <v>32</v>
      </c>
      <c r="I99" s="5" t="s">
        <v>6</v>
      </c>
      <c r="J99" s="5">
        <v>71</v>
      </c>
      <c r="K99" s="5">
        <v>247</v>
      </c>
      <c r="L99" s="5">
        <v>21</v>
      </c>
      <c r="M99" s="5">
        <v>1039</v>
      </c>
      <c r="N99" s="5" t="s">
        <v>54</v>
      </c>
      <c r="O99" s="5" t="s">
        <v>55</v>
      </c>
    </row>
    <row r="100" spans="1:15" x14ac:dyDescent="0.25">
      <c r="A100" s="4">
        <v>43367</v>
      </c>
      <c r="B100" s="4" t="s">
        <v>16</v>
      </c>
      <c r="C100" s="5" t="s">
        <v>42</v>
      </c>
      <c r="D100" s="5">
        <v>639771</v>
      </c>
      <c r="E100" s="5">
        <v>941051604</v>
      </c>
      <c r="F100" s="5">
        <v>36844</v>
      </c>
      <c r="G100" s="1">
        <v>17944.099999999999</v>
      </c>
      <c r="H100" s="5" t="s">
        <v>32</v>
      </c>
      <c r="I100" s="5" t="s">
        <v>6</v>
      </c>
      <c r="J100" s="5">
        <v>69</v>
      </c>
      <c r="K100" s="5">
        <v>225</v>
      </c>
      <c r="L100" s="5">
        <v>29</v>
      </c>
      <c r="M100" s="5">
        <v>960</v>
      </c>
      <c r="N100" s="5" t="s">
        <v>43</v>
      </c>
      <c r="O100" s="5" t="s">
        <v>44</v>
      </c>
    </row>
    <row r="101" spans="1:15" x14ac:dyDescent="0.25">
      <c r="A101" s="4">
        <v>43374</v>
      </c>
      <c r="B101" s="4" t="s">
        <v>17</v>
      </c>
      <c r="C101" s="5" t="s">
        <v>45</v>
      </c>
      <c r="D101" s="5">
        <v>365610</v>
      </c>
      <c r="E101" s="5">
        <v>921999775</v>
      </c>
      <c r="F101" s="5">
        <v>96689</v>
      </c>
      <c r="G101" s="1">
        <v>16695.3</v>
      </c>
      <c r="H101" s="5" t="s">
        <v>32</v>
      </c>
      <c r="I101" s="5" t="s">
        <v>6</v>
      </c>
      <c r="J101" s="5">
        <v>64</v>
      </c>
      <c r="K101" s="5">
        <v>231</v>
      </c>
      <c r="L101" s="5">
        <v>17</v>
      </c>
      <c r="M101" s="5">
        <v>967</v>
      </c>
      <c r="N101" s="5" t="s">
        <v>46</v>
      </c>
      <c r="O101" s="5" t="s">
        <v>47</v>
      </c>
    </row>
    <row r="102" spans="1:15" x14ac:dyDescent="0.25">
      <c r="A102" s="4">
        <v>43381</v>
      </c>
      <c r="B102" s="4" t="s">
        <v>17</v>
      </c>
      <c r="C102" s="5" t="s">
        <v>31</v>
      </c>
      <c r="D102" s="5">
        <v>248441</v>
      </c>
      <c r="E102" s="5">
        <v>908480897</v>
      </c>
      <c r="F102" s="5">
        <v>83321</v>
      </c>
      <c r="G102" s="1">
        <v>23187.3</v>
      </c>
      <c r="H102" s="5" t="s">
        <v>32</v>
      </c>
      <c r="I102" s="5" t="s">
        <v>8</v>
      </c>
      <c r="J102" s="5">
        <v>90</v>
      </c>
      <c r="K102" s="5">
        <v>208</v>
      </c>
      <c r="L102" s="5">
        <v>25</v>
      </c>
      <c r="M102" s="5">
        <v>913</v>
      </c>
      <c r="N102" s="5" t="s">
        <v>36</v>
      </c>
      <c r="O102" s="5" t="s">
        <v>37</v>
      </c>
    </row>
    <row r="103" spans="1:15" x14ac:dyDescent="0.25">
      <c r="A103" s="4">
        <v>43388</v>
      </c>
      <c r="B103" s="4" t="s">
        <v>17</v>
      </c>
      <c r="C103" s="5" t="s">
        <v>38</v>
      </c>
      <c r="D103" s="5">
        <v>265676</v>
      </c>
      <c r="E103" s="5">
        <v>983299608</v>
      </c>
      <c r="F103" s="5">
        <v>54192</v>
      </c>
      <c r="G103" s="1">
        <v>16867.7</v>
      </c>
      <c r="H103" s="5" t="s">
        <v>32</v>
      </c>
      <c r="I103" s="5" t="s">
        <v>8</v>
      </c>
      <c r="J103" s="5">
        <v>65</v>
      </c>
      <c r="K103" s="5">
        <v>25</v>
      </c>
      <c r="L103" s="5">
        <v>33</v>
      </c>
      <c r="M103" s="5">
        <v>192</v>
      </c>
      <c r="N103" s="5" t="s">
        <v>39</v>
      </c>
      <c r="O103" s="5" t="s">
        <v>40</v>
      </c>
    </row>
    <row r="104" spans="1:15" x14ac:dyDescent="0.25">
      <c r="A104" s="4">
        <v>43395</v>
      </c>
      <c r="B104" s="4" t="s">
        <v>17</v>
      </c>
      <c r="C104" s="5" t="s">
        <v>41</v>
      </c>
      <c r="D104" s="5">
        <v>415250</v>
      </c>
      <c r="E104" s="5">
        <v>960814524</v>
      </c>
      <c r="F104" s="5">
        <v>30871</v>
      </c>
      <c r="G104" s="1">
        <v>10618.2</v>
      </c>
      <c r="H104" s="5" t="s">
        <v>32</v>
      </c>
      <c r="I104" s="5" t="s">
        <v>6</v>
      </c>
      <c r="J104" s="5">
        <v>40</v>
      </c>
      <c r="K104" s="5">
        <v>32</v>
      </c>
      <c r="L104" s="5">
        <v>9</v>
      </c>
      <c r="M104" s="5">
        <v>172</v>
      </c>
      <c r="N104" s="5" t="s">
        <v>54</v>
      </c>
      <c r="O104" s="5" t="s">
        <v>55</v>
      </c>
    </row>
    <row r="105" spans="1:15" x14ac:dyDescent="0.25">
      <c r="A105" s="4">
        <v>43402</v>
      </c>
      <c r="B105" s="4" t="s">
        <v>17</v>
      </c>
      <c r="C105" s="5" t="s">
        <v>42</v>
      </c>
      <c r="D105" s="5">
        <v>639771</v>
      </c>
      <c r="E105" s="5">
        <v>941051604</v>
      </c>
      <c r="F105" s="5">
        <v>84970</v>
      </c>
      <c r="G105" s="1">
        <v>12689.6</v>
      </c>
      <c r="H105" s="5" t="s">
        <v>32</v>
      </c>
      <c r="I105" s="5" t="s">
        <v>6</v>
      </c>
      <c r="J105" s="5">
        <v>48</v>
      </c>
      <c r="K105" s="5">
        <v>212</v>
      </c>
      <c r="L105" s="5">
        <v>34</v>
      </c>
      <c r="M105" s="5">
        <v>894</v>
      </c>
      <c r="N105" s="5" t="s">
        <v>43</v>
      </c>
      <c r="O105" s="5" t="s">
        <v>44</v>
      </c>
    </row>
    <row r="106" spans="1:15" x14ac:dyDescent="0.25">
      <c r="A106" s="4">
        <v>43409</v>
      </c>
      <c r="B106" s="4" t="s">
        <v>18</v>
      </c>
      <c r="C106" s="5" t="s">
        <v>45</v>
      </c>
      <c r="D106" s="5">
        <v>365610</v>
      </c>
      <c r="E106" s="5">
        <v>921999775</v>
      </c>
      <c r="F106" s="5">
        <v>30110</v>
      </c>
      <c r="G106" s="1">
        <v>24427.1</v>
      </c>
      <c r="H106" s="5" t="s">
        <v>32</v>
      </c>
      <c r="I106" s="5" t="s">
        <v>6</v>
      </c>
      <c r="J106" s="5">
        <v>95</v>
      </c>
      <c r="K106" s="5">
        <v>176</v>
      </c>
      <c r="L106" s="5">
        <v>47</v>
      </c>
      <c r="M106" s="5">
        <v>816</v>
      </c>
      <c r="N106" s="5" t="s">
        <v>46</v>
      </c>
      <c r="O106" s="5" t="s">
        <v>47</v>
      </c>
    </row>
    <row r="107" spans="1:15" x14ac:dyDescent="0.25">
      <c r="A107" s="4">
        <v>43416</v>
      </c>
      <c r="B107" s="4" t="s">
        <v>18</v>
      </c>
      <c r="C107" s="5" t="s">
        <v>31</v>
      </c>
      <c r="D107" s="5">
        <v>248441</v>
      </c>
      <c r="E107" s="5">
        <v>908480897</v>
      </c>
      <c r="F107" s="5">
        <v>56773</v>
      </c>
      <c r="G107" s="1">
        <v>18894.900000000001</v>
      </c>
      <c r="H107" s="5" t="s">
        <v>32</v>
      </c>
      <c r="I107" s="5" t="s">
        <v>6</v>
      </c>
      <c r="J107" s="5">
        <v>73</v>
      </c>
      <c r="K107" s="5">
        <v>102</v>
      </c>
      <c r="L107" s="5">
        <v>9</v>
      </c>
      <c r="M107" s="5">
        <v>472</v>
      </c>
      <c r="N107" s="5" t="s">
        <v>36</v>
      </c>
      <c r="O107" s="5" t="s">
        <v>37</v>
      </c>
    </row>
    <row r="108" spans="1:15" x14ac:dyDescent="0.25">
      <c r="A108" s="4">
        <v>43423</v>
      </c>
      <c r="B108" s="4" t="s">
        <v>18</v>
      </c>
      <c r="C108" s="5" t="s">
        <v>38</v>
      </c>
      <c r="D108" s="5">
        <v>265676</v>
      </c>
      <c r="E108" s="5">
        <v>983299608</v>
      </c>
      <c r="F108" s="5">
        <v>53409</v>
      </c>
      <c r="G108" s="1">
        <v>19448.8</v>
      </c>
      <c r="H108" s="5" t="s">
        <v>32</v>
      </c>
      <c r="I108" s="5" t="s">
        <v>6</v>
      </c>
      <c r="J108" s="5">
        <v>75</v>
      </c>
      <c r="K108" s="5">
        <v>242</v>
      </c>
      <c r="L108" s="5">
        <v>12</v>
      </c>
      <c r="M108" s="5">
        <v>1013</v>
      </c>
      <c r="N108" s="5" t="s">
        <v>39</v>
      </c>
      <c r="O108" s="5" t="s">
        <v>40</v>
      </c>
    </row>
    <row r="109" spans="1:15" x14ac:dyDescent="0.25">
      <c r="A109" s="4">
        <v>43430</v>
      </c>
      <c r="B109" s="4" t="s">
        <v>18</v>
      </c>
      <c r="C109" s="5" t="s">
        <v>41</v>
      </c>
      <c r="D109" s="5">
        <v>415250</v>
      </c>
      <c r="E109" s="5">
        <v>960814524</v>
      </c>
      <c r="F109" s="5">
        <v>83292</v>
      </c>
      <c r="G109" s="1">
        <v>19643.099999999999</v>
      </c>
      <c r="H109" s="5" t="s">
        <v>32</v>
      </c>
      <c r="I109" s="5" t="s">
        <v>6</v>
      </c>
      <c r="J109" s="5">
        <v>76</v>
      </c>
      <c r="K109" s="5">
        <v>92</v>
      </c>
      <c r="L109" s="5">
        <v>30</v>
      </c>
      <c r="M109" s="5">
        <v>457</v>
      </c>
      <c r="N109" s="5" t="s">
        <v>54</v>
      </c>
      <c r="O109" s="5" t="s">
        <v>55</v>
      </c>
    </row>
    <row r="110" spans="1:15" x14ac:dyDescent="0.25">
      <c r="A110" s="4">
        <v>43437</v>
      </c>
      <c r="B110" s="4" t="s">
        <v>19</v>
      </c>
      <c r="C110" s="5" t="s">
        <v>42</v>
      </c>
      <c r="D110" s="5">
        <v>639771</v>
      </c>
      <c r="E110" s="5">
        <v>941051604</v>
      </c>
      <c r="F110" s="5">
        <v>84696</v>
      </c>
      <c r="G110" s="1">
        <v>17123.8</v>
      </c>
      <c r="H110" s="5" t="s">
        <v>32</v>
      </c>
      <c r="I110" s="5" t="s">
        <v>6</v>
      </c>
      <c r="J110" s="5">
        <v>66</v>
      </c>
      <c r="K110" s="5">
        <v>47</v>
      </c>
      <c r="L110" s="5">
        <v>10</v>
      </c>
      <c r="M110" s="5">
        <v>254</v>
      </c>
      <c r="N110" s="5" t="s">
        <v>43</v>
      </c>
      <c r="O110" s="5" t="s">
        <v>44</v>
      </c>
    </row>
    <row r="111" spans="1:15" x14ac:dyDescent="0.25">
      <c r="A111" s="4">
        <v>43444</v>
      </c>
      <c r="B111" s="4" t="s">
        <v>19</v>
      </c>
      <c r="C111" s="5" t="s">
        <v>45</v>
      </c>
      <c r="D111" s="5">
        <v>365610</v>
      </c>
      <c r="E111" s="5">
        <v>921999775</v>
      </c>
      <c r="F111" s="5">
        <v>35967</v>
      </c>
      <c r="G111" s="1">
        <v>22900.1</v>
      </c>
      <c r="H111" s="5" t="s">
        <v>32</v>
      </c>
      <c r="I111" s="5" t="s">
        <v>8</v>
      </c>
      <c r="J111" s="5">
        <v>89</v>
      </c>
      <c r="K111" s="5">
        <v>115</v>
      </c>
      <c r="L111" s="5">
        <v>11</v>
      </c>
      <c r="M111" s="5">
        <v>540</v>
      </c>
      <c r="N111" s="5" t="s">
        <v>46</v>
      </c>
      <c r="O111" s="5" t="s">
        <v>47</v>
      </c>
    </row>
    <row r="112" spans="1:15" x14ac:dyDescent="0.25">
      <c r="A112" s="4">
        <v>43451</v>
      </c>
      <c r="B112" s="4" t="s">
        <v>19</v>
      </c>
      <c r="C112" s="5" t="s">
        <v>31</v>
      </c>
      <c r="D112" s="5">
        <v>248441</v>
      </c>
      <c r="E112" s="5">
        <v>908480897</v>
      </c>
      <c r="F112" s="5">
        <v>47444</v>
      </c>
      <c r="G112" s="1">
        <v>22872.799999999999</v>
      </c>
      <c r="H112" s="5" t="s">
        <v>32</v>
      </c>
      <c r="I112" s="5" t="s">
        <v>8</v>
      </c>
      <c r="J112" s="5">
        <v>89</v>
      </c>
      <c r="K112" s="5">
        <v>36</v>
      </c>
      <c r="L112" s="5">
        <v>43</v>
      </c>
      <c r="M112" s="5">
        <v>267</v>
      </c>
      <c r="N112" s="5" t="s">
        <v>36</v>
      </c>
      <c r="O112" s="5" t="s">
        <v>37</v>
      </c>
    </row>
    <row r="113" spans="1:15" x14ac:dyDescent="0.25">
      <c r="A113" s="4">
        <v>43458</v>
      </c>
      <c r="B113" s="4" t="s">
        <v>19</v>
      </c>
      <c r="C113" s="5" t="s">
        <v>38</v>
      </c>
      <c r="D113" s="5">
        <v>265676</v>
      </c>
      <c r="E113" s="5">
        <v>983299608</v>
      </c>
      <c r="F113" s="5">
        <v>23229</v>
      </c>
      <c r="G113" s="1">
        <v>24116.6</v>
      </c>
      <c r="H113" s="5" t="s">
        <v>32</v>
      </c>
      <c r="I113" s="5" t="s">
        <v>6</v>
      </c>
      <c r="J113" s="5">
        <v>94</v>
      </c>
      <c r="K113" s="5">
        <v>28</v>
      </c>
      <c r="L113" s="5">
        <v>8</v>
      </c>
      <c r="M113" s="5">
        <v>210</v>
      </c>
      <c r="N113" s="5" t="s">
        <v>39</v>
      </c>
      <c r="O113" s="5" t="s">
        <v>40</v>
      </c>
    </row>
    <row r="114" spans="1:15" x14ac:dyDescent="0.25">
      <c r="A114" s="4">
        <v>43465</v>
      </c>
      <c r="B114" s="4" t="s">
        <v>19</v>
      </c>
      <c r="C114" s="5" t="s">
        <v>41</v>
      </c>
      <c r="D114" s="5">
        <v>415250</v>
      </c>
      <c r="E114" s="5">
        <v>960814524</v>
      </c>
      <c r="F114" s="5">
        <v>76010</v>
      </c>
      <c r="G114" s="1">
        <v>15433.4</v>
      </c>
      <c r="H114" s="5" t="s">
        <v>32</v>
      </c>
      <c r="I114" s="5" t="s">
        <v>6</v>
      </c>
      <c r="J114" s="5">
        <v>59</v>
      </c>
      <c r="K114" s="5">
        <v>197</v>
      </c>
      <c r="L114" s="5">
        <v>31</v>
      </c>
      <c r="M114" s="5">
        <v>843</v>
      </c>
      <c r="N114" s="5" t="s">
        <v>54</v>
      </c>
      <c r="O114" s="5" t="s">
        <v>55</v>
      </c>
    </row>
    <row r="115" spans="1:15" x14ac:dyDescent="0.25">
      <c r="A115" s="4">
        <v>43472</v>
      </c>
      <c r="B115" s="4" t="s">
        <v>5</v>
      </c>
      <c r="C115" s="5" t="s">
        <v>42</v>
      </c>
      <c r="D115" s="5">
        <v>639771</v>
      </c>
      <c r="E115" s="5">
        <v>941051604</v>
      </c>
      <c r="F115" s="5">
        <v>59968</v>
      </c>
      <c r="G115" s="1">
        <v>19389.5</v>
      </c>
      <c r="H115" s="5" t="s">
        <v>32</v>
      </c>
      <c r="I115" s="5" t="s">
        <v>6</v>
      </c>
      <c r="J115" s="5">
        <v>75</v>
      </c>
      <c r="K115" s="5">
        <v>88</v>
      </c>
      <c r="L115" s="5">
        <v>7</v>
      </c>
      <c r="M115" s="5">
        <v>420</v>
      </c>
      <c r="N115" s="5" t="s">
        <v>43</v>
      </c>
      <c r="O115" s="5" t="s">
        <v>44</v>
      </c>
    </row>
    <row r="116" spans="1:15" x14ac:dyDescent="0.25">
      <c r="A116" s="4">
        <v>43479</v>
      </c>
      <c r="B116" s="4" t="s">
        <v>5</v>
      </c>
      <c r="C116" s="5" t="s">
        <v>45</v>
      </c>
      <c r="D116" s="5">
        <v>365610</v>
      </c>
      <c r="E116" s="5">
        <v>921999775</v>
      </c>
      <c r="F116" s="5">
        <v>79738</v>
      </c>
      <c r="G116" s="1">
        <v>19946.400000000001</v>
      </c>
      <c r="H116" s="5" t="s">
        <v>32</v>
      </c>
      <c r="I116" s="5" t="s">
        <v>6</v>
      </c>
      <c r="J116" s="5">
        <v>77</v>
      </c>
      <c r="K116" s="5">
        <v>232</v>
      </c>
      <c r="L116" s="5">
        <v>25</v>
      </c>
      <c r="M116" s="5">
        <v>991</v>
      </c>
      <c r="N116" s="5" t="s">
        <v>46</v>
      </c>
      <c r="O116" s="5" t="s">
        <v>47</v>
      </c>
    </row>
    <row r="117" spans="1:15" x14ac:dyDescent="0.25">
      <c r="A117" s="4">
        <v>43486</v>
      </c>
      <c r="B117" s="4" t="s">
        <v>5</v>
      </c>
      <c r="C117" s="5" t="s">
        <v>31</v>
      </c>
      <c r="D117" s="5">
        <v>248441</v>
      </c>
      <c r="E117" s="5">
        <v>908480897</v>
      </c>
      <c r="F117" s="5">
        <v>88916</v>
      </c>
      <c r="G117" s="1">
        <v>24183.599999999999</v>
      </c>
      <c r="H117" s="5" t="s">
        <v>32</v>
      </c>
      <c r="I117" s="5" t="s">
        <v>6</v>
      </c>
      <c r="J117" s="5">
        <v>94</v>
      </c>
      <c r="K117" s="5">
        <v>197</v>
      </c>
      <c r="L117" s="5">
        <v>30</v>
      </c>
      <c r="M117" s="5">
        <v>880</v>
      </c>
      <c r="N117" s="5" t="s">
        <v>36</v>
      </c>
      <c r="O117" s="5" t="s">
        <v>37</v>
      </c>
    </row>
    <row r="118" spans="1:15" x14ac:dyDescent="0.25">
      <c r="A118" s="4">
        <v>43493</v>
      </c>
      <c r="B118" s="4" t="s">
        <v>5</v>
      </c>
      <c r="C118" s="5" t="s">
        <v>38</v>
      </c>
      <c r="D118" s="5">
        <v>265676</v>
      </c>
      <c r="E118" s="5">
        <v>983299608</v>
      </c>
      <c r="F118" s="5">
        <v>91102</v>
      </c>
      <c r="G118" s="1">
        <v>15450.7</v>
      </c>
      <c r="H118" s="5" t="s">
        <v>32</v>
      </c>
      <c r="I118" s="5" t="s">
        <v>6</v>
      </c>
      <c r="J118" s="5">
        <v>59</v>
      </c>
      <c r="K118" s="5">
        <v>242</v>
      </c>
      <c r="L118" s="5">
        <v>31</v>
      </c>
      <c r="M118" s="5">
        <v>1016</v>
      </c>
      <c r="N118" s="5" t="s">
        <v>39</v>
      </c>
      <c r="O118" s="5" t="s">
        <v>40</v>
      </c>
    </row>
    <row r="119" spans="1:15" x14ac:dyDescent="0.25">
      <c r="A119" s="4">
        <v>43500</v>
      </c>
      <c r="B119" s="4" t="s">
        <v>7</v>
      </c>
      <c r="C119" s="5" t="s">
        <v>41</v>
      </c>
      <c r="D119" s="5">
        <v>415250</v>
      </c>
      <c r="E119" s="5">
        <v>960814524</v>
      </c>
      <c r="F119" s="5">
        <v>64843</v>
      </c>
      <c r="G119" s="1">
        <v>22188.5</v>
      </c>
      <c r="H119" s="5" t="s">
        <v>32</v>
      </c>
      <c r="I119" s="5" t="s">
        <v>6</v>
      </c>
      <c r="J119" s="5">
        <v>86</v>
      </c>
      <c r="K119" s="5">
        <v>215</v>
      </c>
      <c r="L119" s="5">
        <v>9</v>
      </c>
      <c r="M119" s="5">
        <v>921</v>
      </c>
      <c r="N119" s="5" t="s">
        <v>54</v>
      </c>
      <c r="O119" s="5" t="s">
        <v>55</v>
      </c>
    </row>
    <row r="120" spans="1:15" x14ac:dyDescent="0.25">
      <c r="A120" s="4">
        <v>43507</v>
      </c>
      <c r="B120" s="4" t="s">
        <v>7</v>
      </c>
      <c r="C120" s="5" t="s">
        <v>42</v>
      </c>
      <c r="D120" s="5">
        <v>639771</v>
      </c>
      <c r="E120" s="5">
        <v>941051604</v>
      </c>
      <c r="F120" s="5">
        <v>66751</v>
      </c>
      <c r="G120" s="1">
        <v>11892.2</v>
      </c>
      <c r="H120" s="5" t="s">
        <v>32</v>
      </c>
      <c r="I120" s="5" t="s">
        <v>8</v>
      </c>
      <c r="J120" s="5">
        <v>45</v>
      </c>
      <c r="K120" s="5">
        <v>95</v>
      </c>
      <c r="L120" s="5">
        <v>9</v>
      </c>
      <c r="M120" s="5">
        <v>417</v>
      </c>
      <c r="N120" s="5" t="s">
        <v>43</v>
      </c>
      <c r="O120" s="5" t="s">
        <v>44</v>
      </c>
    </row>
    <row r="121" spans="1:15" x14ac:dyDescent="0.25">
      <c r="A121" s="4">
        <v>43514</v>
      </c>
      <c r="B121" s="4" t="s">
        <v>7</v>
      </c>
      <c r="C121" s="5" t="s">
        <v>45</v>
      </c>
      <c r="D121" s="5">
        <v>365610</v>
      </c>
      <c r="E121" s="5">
        <v>921999775</v>
      </c>
      <c r="F121" s="5">
        <v>96046</v>
      </c>
      <c r="G121" s="1">
        <v>11627.4</v>
      </c>
      <c r="H121" s="5" t="s">
        <v>32</v>
      </c>
      <c r="I121" s="5" t="s">
        <v>8</v>
      </c>
      <c r="J121" s="5">
        <v>44</v>
      </c>
      <c r="K121" s="5">
        <v>50</v>
      </c>
      <c r="L121" s="5">
        <v>34</v>
      </c>
      <c r="M121" s="5">
        <v>268</v>
      </c>
      <c r="N121" s="5" t="s">
        <v>46</v>
      </c>
      <c r="O121" s="5" t="s">
        <v>47</v>
      </c>
    </row>
    <row r="122" spans="1:15" x14ac:dyDescent="0.25">
      <c r="A122" s="4">
        <v>43101</v>
      </c>
      <c r="B122" s="4" t="s">
        <v>5</v>
      </c>
      <c r="C122" s="5" t="s">
        <v>31</v>
      </c>
      <c r="D122" s="5">
        <v>248441</v>
      </c>
      <c r="E122" s="5">
        <v>908480897</v>
      </c>
      <c r="F122" s="5">
        <v>97687</v>
      </c>
      <c r="G122" s="1">
        <v>12423.3</v>
      </c>
      <c r="H122" s="5" t="s">
        <v>32</v>
      </c>
      <c r="I122" s="5" t="s">
        <v>6</v>
      </c>
      <c r="J122" s="5">
        <v>47</v>
      </c>
      <c r="K122" s="5">
        <v>177</v>
      </c>
      <c r="L122" s="5">
        <v>5</v>
      </c>
      <c r="M122" s="5">
        <v>730</v>
      </c>
      <c r="N122" s="5" t="s">
        <v>36</v>
      </c>
      <c r="O122" s="5" t="s">
        <v>37</v>
      </c>
    </row>
    <row r="123" spans="1:15" x14ac:dyDescent="0.25">
      <c r="A123" s="4">
        <v>43108</v>
      </c>
      <c r="B123" s="4" t="s">
        <v>5</v>
      </c>
      <c r="C123" s="5" t="s">
        <v>38</v>
      </c>
      <c r="D123" s="5">
        <v>265676</v>
      </c>
      <c r="E123" s="5">
        <v>983299608</v>
      </c>
      <c r="F123" s="5">
        <v>73161</v>
      </c>
      <c r="G123" s="1">
        <v>10911.7</v>
      </c>
      <c r="H123" s="5" t="s">
        <v>32</v>
      </c>
      <c r="I123" s="5" t="s">
        <v>6</v>
      </c>
      <c r="J123" s="5">
        <v>41</v>
      </c>
      <c r="K123" s="5">
        <v>138</v>
      </c>
      <c r="L123" s="5">
        <v>37</v>
      </c>
      <c r="M123" s="5">
        <v>608</v>
      </c>
      <c r="N123" s="5" t="s">
        <v>39</v>
      </c>
      <c r="O123" s="5" t="s">
        <v>40</v>
      </c>
    </row>
    <row r="124" spans="1:15" x14ac:dyDescent="0.25">
      <c r="A124" s="4">
        <v>43115</v>
      </c>
      <c r="B124" s="4" t="s">
        <v>5</v>
      </c>
      <c r="C124" s="5" t="s">
        <v>41</v>
      </c>
      <c r="D124" s="5">
        <v>415250</v>
      </c>
      <c r="E124" s="5">
        <v>960814524</v>
      </c>
      <c r="F124" s="5">
        <v>42626</v>
      </c>
      <c r="G124" s="1">
        <v>13198.4</v>
      </c>
      <c r="H124" s="5" t="s">
        <v>32</v>
      </c>
      <c r="I124" s="5" t="s">
        <v>6</v>
      </c>
      <c r="J124" s="5">
        <v>50</v>
      </c>
      <c r="K124" s="5">
        <v>240</v>
      </c>
      <c r="L124" s="5">
        <v>15</v>
      </c>
      <c r="M124" s="5">
        <v>984</v>
      </c>
      <c r="N124" s="5" t="s">
        <v>54</v>
      </c>
      <c r="O124" s="5" t="s">
        <v>55</v>
      </c>
    </row>
    <row r="125" spans="1:15" x14ac:dyDescent="0.25">
      <c r="A125" s="4">
        <v>43122</v>
      </c>
      <c r="B125" s="4" t="s">
        <v>5</v>
      </c>
      <c r="C125" s="5" t="s">
        <v>42</v>
      </c>
      <c r="D125" s="5">
        <v>639771</v>
      </c>
      <c r="E125" s="5">
        <v>941051604</v>
      </c>
      <c r="F125" s="5">
        <v>34547</v>
      </c>
      <c r="G125" s="1">
        <v>20418.8</v>
      </c>
      <c r="H125" s="5" t="s">
        <v>32</v>
      </c>
      <c r="I125" s="5" t="s">
        <v>6</v>
      </c>
      <c r="J125" s="5">
        <v>79</v>
      </c>
      <c r="K125" s="5">
        <v>159</v>
      </c>
      <c r="L125" s="5">
        <v>30</v>
      </c>
      <c r="M125" s="5">
        <v>717</v>
      </c>
      <c r="N125" s="5" t="s">
        <v>43</v>
      </c>
      <c r="O125" s="5" t="s">
        <v>44</v>
      </c>
    </row>
    <row r="126" spans="1:15" x14ac:dyDescent="0.25">
      <c r="A126" s="4">
        <v>43129</v>
      </c>
      <c r="B126" s="4" t="s">
        <v>5</v>
      </c>
      <c r="C126" s="5" t="s">
        <v>45</v>
      </c>
      <c r="D126" s="5">
        <v>365610</v>
      </c>
      <c r="E126" s="5">
        <v>921999775</v>
      </c>
      <c r="F126" s="5">
        <v>91995</v>
      </c>
      <c r="G126" s="1">
        <v>22936.7</v>
      </c>
      <c r="H126" s="5" t="s">
        <v>32</v>
      </c>
      <c r="I126" s="5" t="s">
        <v>8</v>
      </c>
      <c r="J126" s="5">
        <v>89</v>
      </c>
      <c r="K126" s="5">
        <v>207</v>
      </c>
      <c r="L126" s="5">
        <v>22</v>
      </c>
      <c r="M126" s="5">
        <v>906</v>
      </c>
      <c r="N126" s="5" t="s">
        <v>46</v>
      </c>
      <c r="O126" s="5" t="s">
        <v>47</v>
      </c>
    </row>
    <row r="127" spans="1:15" x14ac:dyDescent="0.25">
      <c r="A127" s="4">
        <v>43136</v>
      </c>
      <c r="B127" s="4" t="s">
        <v>7</v>
      </c>
      <c r="C127" s="5" t="s">
        <v>31</v>
      </c>
      <c r="D127" s="5">
        <v>248441</v>
      </c>
      <c r="E127" s="5">
        <v>908480897</v>
      </c>
      <c r="F127" s="5">
        <v>47934</v>
      </c>
      <c r="G127" s="1">
        <v>20181.7</v>
      </c>
      <c r="H127" s="5" t="s">
        <v>33</v>
      </c>
      <c r="I127" s="5" t="s">
        <v>8</v>
      </c>
      <c r="J127" s="5">
        <v>78</v>
      </c>
      <c r="K127" s="5">
        <v>192</v>
      </c>
      <c r="L127" s="5">
        <v>32</v>
      </c>
      <c r="M127" s="5">
        <v>845</v>
      </c>
      <c r="N127" s="5" t="s">
        <v>36</v>
      </c>
      <c r="O127" s="5" t="s">
        <v>37</v>
      </c>
    </row>
    <row r="128" spans="1:15" x14ac:dyDescent="0.25">
      <c r="A128" s="4">
        <v>43143</v>
      </c>
      <c r="B128" s="4" t="s">
        <v>7</v>
      </c>
      <c r="C128" s="5" t="s">
        <v>38</v>
      </c>
      <c r="D128" s="5">
        <v>265676</v>
      </c>
      <c r="E128" s="5">
        <v>983299608</v>
      </c>
      <c r="F128" s="5">
        <v>74414</v>
      </c>
      <c r="G128" s="1">
        <v>23407.4</v>
      </c>
      <c r="H128" s="5" t="s">
        <v>32</v>
      </c>
      <c r="I128" s="5" t="s">
        <v>6</v>
      </c>
      <c r="J128" s="5">
        <v>91</v>
      </c>
      <c r="K128" s="5">
        <v>135</v>
      </c>
      <c r="L128" s="5">
        <v>6</v>
      </c>
      <c r="M128" s="5">
        <v>615</v>
      </c>
      <c r="N128" s="5" t="s">
        <v>39</v>
      </c>
      <c r="O128" s="5" t="s">
        <v>40</v>
      </c>
    </row>
    <row r="129" spans="1:15" x14ac:dyDescent="0.25">
      <c r="A129" s="4">
        <v>43150</v>
      </c>
      <c r="B129" s="4" t="s">
        <v>7</v>
      </c>
      <c r="C129" s="5" t="s">
        <v>41</v>
      </c>
      <c r="D129" s="5">
        <v>415250</v>
      </c>
      <c r="E129" s="5">
        <v>960814524</v>
      </c>
      <c r="F129" s="5">
        <v>28692</v>
      </c>
      <c r="G129" s="1">
        <v>17200.099999999999</v>
      </c>
      <c r="H129" s="5" t="s">
        <v>32</v>
      </c>
      <c r="I129" s="5" t="s">
        <v>6</v>
      </c>
      <c r="J129" s="5">
        <v>66</v>
      </c>
      <c r="K129" s="5">
        <v>242</v>
      </c>
      <c r="L129" s="5">
        <v>23</v>
      </c>
      <c r="M129" s="5">
        <v>1017</v>
      </c>
      <c r="N129" s="5" t="s">
        <v>54</v>
      </c>
      <c r="O129" s="5" t="s">
        <v>55</v>
      </c>
    </row>
    <row r="130" spans="1:15" x14ac:dyDescent="0.25">
      <c r="A130" s="4">
        <v>43157</v>
      </c>
      <c r="B130" s="4" t="s">
        <v>7</v>
      </c>
      <c r="C130" s="5" t="s">
        <v>42</v>
      </c>
      <c r="D130" s="5">
        <v>639771</v>
      </c>
      <c r="E130" s="5">
        <v>941051604</v>
      </c>
      <c r="F130" s="5">
        <v>48139</v>
      </c>
      <c r="G130" s="1">
        <v>18136.2</v>
      </c>
      <c r="H130" s="5" t="s">
        <v>32</v>
      </c>
      <c r="I130" s="5" t="s">
        <v>6</v>
      </c>
      <c r="J130" s="5">
        <v>70</v>
      </c>
      <c r="K130" s="5">
        <v>70</v>
      </c>
      <c r="L130" s="5">
        <v>44</v>
      </c>
      <c r="M130" s="5">
        <v>382</v>
      </c>
      <c r="N130" s="5" t="s">
        <v>43</v>
      </c>
      <c r="O130" s="5" t="s">
        <v>44</v>
      </c>
    </row>
    <row r="131" spans="1:15" x14ac:dyDescent="0.25">
      <c r="A131" s="4">
        <v>43164</v>
      </c>
      <c r="B131" s="4" t="s">
        <v>9</v>
      </c>
      <c r="C131" s="5" t="s">
        <v>45</v>
      </c>
      <c r="D131" s="5">
        <v>365610</v>
      </c>
      <c r="E131" s="5">
        <v>921999775</v>
      </c>
      <c r="F131" s="5">
        <v>57142</v>
      </c>
      <c r="G131" s="1">
        <v>21870.9</v>
      </c>
      <c r="H131" s="5" t="s">
        <v>32</v>
      </c>
      <c r="I131" s="5" t="s">
        <v>6</v>
      </c>
      <c r="J131" s="5">
        <v>85</v>
      </c>
      <c r="K131" s="5">
        <v>36</v>
      </c>
      <c r="L131" s="5">
        <v>23</v>
      </c>
      <c r="M131" s="5">
        <v>244</v>
      </c>
      <c r="N131" s="5" t="s">
        <v>46</v>
      </c>
      <c r="O131" s="5" t="s">
        <v>47</v>
      </c>
    </row>
    <row r="132" spans="1:15" x14ac:dyDescent="0.25">
      <c r="A132" s="4">
        <v>43171</v>
      </c>
      <c r="B132" s="4" t="s">
        <v>9</v>
      </c>
      <c r="C132" s="5" t="s">
        <v>31</v>
      </c>
      <c r="D132" s="5">
        <v>248441</v>
      </c>
      <c r="E132" s="5">
        <v>908480897</v>
      </c>
      <c r="F132" s="5">
        <v>41356</v>
      </c>
      <c r="G132" s="1">
        <v>13899.1</v>
      </c>
      <c r="H132" s="5" t="s">
        <v>32</v>
      </c>
      <c r="I132" s="5" t="s">
        <v>6</v>
      </c>
      <c r="J132" s="5">
        <v>53</v>
      </c>
      <c r="K132" s="5">
        <v>112</v>
      </c>
      <c r="L132" s="5">
        <v>12</v>
      </c>
      <c r="M132" s="5">
        <v>494</v>
      </c>
      <c r="N132" s="5" t="s">
        <v>36</v>
      </c>
      <c r="O132" s="5" t="s">
        <v>37</v>
      </c>
    </row>
    <row r="133" spans="1:15" x14ac:dyDescent="0.25">
      <c r="A133" s="4">
        <v>43178</v>
      </c>
      <c r="B133" s="4" t="s">
        <v>9</v>
      </c>
      <c r="C133" s="5" t="s">
        <v>38</v>
      </c>
      <c r="D133" s="5">
        <v>265676</v>
      </c>
      <c r="E133" s="5">
        <v>983299608</v>
      </c>
      <c r="F133" s="5">
        <v>32720</v>
      </c>
      <c r="G133" s="1">
        <v>18639.599999999999</v>
      </c>
      <c r="H133" s="5" t="s">
        <v>32</v>
      </c>
      <c r="I133" s="5" t="s">
        <v>6</v>
      </c>
      <c r="J133" s="5">
        <v>72</v>
      </c>
      <c r="K133" s="5">
        <v>83</v>
      </c>
      <c r="L133" s="5">
        <v>27</v>
      </c>
      <c r="M133" s="5">
        <v>418</v>
      </c>
      <c r="N133" s="5" t="s">
        <v>39</v>
      </c>
      <c r="O133" s="5" t="s">
        <v>40</v>
      </c>
    </row>
    <row r="134" spans="1:15" x14ac:dyDescent="0.25">
      <c r="A134" s="4">
        <v>43185</v>
      </c>
      <c r="B134" s="4" t="s">
        <v>9</v>
      </c>
      <c r="C134" s="5" t="s">
        <v>41</v>
      </c>
      <c r="D134" s="5">
        <v>415250</v>
      </c>
      <c r="E134" s="5">
        <v>960814524</v>
      </c>
      <c r="F134" s="5">
        <v>46125</v>
      </c>
      <c r="G134" s="1">
        <v>22372.3</v>
      </c>
      <c r="H134" s="5" t="s">
        <v>32</v>
      </c>
      <c r="I134" s="5" t="s">
        <v>6</v>
      </c>
      <c r="J134" s="5">
        <v>87</v>
      </c>
      <c r="K134" s="5">
        <v>42</v>
      </c>
      <c r="L134" s="5">
        <v>15</v>
      </c>
      <c r="M134" s="5">
        <v>260</v>
      </c>
      <c r="N134" s="5" t="s">
        <v>54</v>
      </c>
      <c r="O134" s="5" t="s">
        <v>55</v>
      </c>
    </row>
    <row r="135" spans="1:15" x14ac:dyDescent="0.25">
      <c r="A135" s="4">
        <v>43192</v>
      </c>
      <c r="B135" s="4" t="s">
        <v>11</v>
      </c>
      <c r="C135" s="5" t="s">
        <v>42</v>
      </c>
      <c r="D135" s="5">
        <v>639771</v>
      </c>
      <c r="E135" s="5">
        <v>941051604</v>
      </c>
      <c r="F135" s="5">
        <v>86851</v>
      </c>
      <c r="G135" s="1">
        <v>14876.6</v>
      </c>
      <c r="H135" s="5" t="s">
        <v>32</v>
      </c>
      <c r="I135" s="5" t="s">
        <v>8</v>
      </c>
      <c r="J135" s="5">
        <v>57</v>
      </c>
      <c r="K135" s="5">
        <v>50</v>
      </c>
      <c r="L135" s="5">
        <v>24</v>
      </c>
      <c r="M135" s="5">
        <v>273</v>
      </c>
      <c r="N135" s="5" t="s">
        <v>43</v>
      </c>
      <c r="O135" s="5" t="s">
        <v>44</v>
      </c>
    </row>
    <row r="136" spans="1:15" x14ac:dyDescent="0.25">
      <c r="A136" s="4">
        <v>43199</v>
      </c>
      <c r="B136" s="4" t="s">
        <v>11</v>
      </c>
      <c r="C136" s="5" t="s">
        <v>45</v>
      </c>
      <c r="D136" s="5">
        <v>365610</v>
      </c>
      <c r="E136" s="5">
        <v>921999775</v>
      </c>
      <c r="F136" s="5">
        <v>65609</v>
      </c>
      <c r="G136" s="1">
        <v>21438.7</v>
      </c>
      <c r="H136" s="5" t="s">
        <v>33</v>
      </c>
      <c r="I136" s="5" t="s">
        <v>8</v>
      </c>
      <c r="J136" s="5">
        <v>83</v>
      </c>
      <c r="K136" s="5">
        <v>215</v>
      </c>
      <c r="L136" s="5">
        <v>13</v>
      </c>
      <c r="M136" s="5">
        <v>920</v>
      </c>
      <c r="N136" s="5" t="s">
        <v>46</v>
      </c>
      <c r="O136" s="5" t="s">
        <v>47</v>
      </c>
    </row>
    <row r="137" spans="1:15" x14ac:dyDescent="0.25">
      <c r="A137" s="4">
        <v>43206</v>
      </c>
      <c r="B137" s="4" t="s">
        <v>11</v>
      </c>
      <c r="C137" s="5" t="s">
        <v>31</v>
      </c>
      <c r="D137" s="5">
        <v>248441</v>
      </c>
      <c r="E137" s="5">
        <v>908480897</v>
      </c>
      <c r="F137" s="5">
        <v>82813</v>
      </c>
      <c r="G137" s="1">
        <v>10632.8</v>
      </c>
      <c r="H137" s="5" t="s">
        <v>32</v>
      </c>
      <c r="I137" s="5" t="s">
        <v>6</v>
      </c>
      <c r="J137" s="5">
        <v>40</v>
      </c>
      <c r="K137" s="5">
        <v>65</v>
      </c>
      <c r="L137" s="5">
        <v>29</v>
      </c>
      <c r="M137" s="5">
        <v>318</v>
      </c>
      <c r="N137" s="5" t="s">
        <v>36</v>
      </c>
      <c r="O137" s="5" t="s">
        <v>37</v>
      </c>
    </row>
    <row r="138" spans="1:15" x14ac:dyDescent="0.25">
      <c r="A138" s="4">
        <v>43213</v>
      </c>
      <c r="B138" s="4" t="s">
        <v>11</v>
      </c>
      <c r="C138" s="5" t="s">
        <v>38</v>
      </c>
      <c r="D138" s="5">
        <v>265676</v>
      </c>
      <c r="E138" s="5">
        <v>983299608</v>
      </c>
      <c r="F138" s="5">
        <v>98486</v>
      </c>
      <c r="G138" s="1">
        <v>21375.4</v>
      </c>
      <c r="H138" s="5" t="s">
        <v>32</v>
      </c>
      <c r="I138" s="5" t="s">
        <v>6</v>
      </c>
      <c r="J138" s="5">
        <v>83</v>
      </c>
      <c r="K138" s="5">
        <v>44</v>
      </c>
      <c r="L138" s="5">
        <v>35</v>
      </c>
      <c r="M138" s="5">
        <v>287</v>
      </c>
      <c r="N138" s="5" t="s">
        <v>39</v>
      </c>
      <c r="O138" s="5" t="s">
        <v>40</v>
      </c>
    </row>
    <row r="139" spans="1:15" x14ac:dyDescent="0.25">
      <c r="A139" s="4">
        <v>43220</v>
      </c>
      <c r="B139" s="4" t="s">
        <v>11</v>
      </c>
      <c r="C139" s="5" t="s">
        <v>41</v>
      </c>
      <c r="D139" s="5">
        <v>415250</v>
      </c>
      <c r="E139" s="5">
        <v>960814524</v>
      </c>
      <c r="F139" s="5">
        <v>94972</v>
      </c>
      <c r="G139" s="1">
        <v>20689.900000000001</v>
      </c>
      <c r="H139" s="5" t="s">
        <v>32</v>
      </c>
      <c r="I139" s="5" t="s">
        <v>6</v>
      </c>
      <c r="J139" s="5">
        <v>80</v>
      </c>
      <c r="K139" s="5">
        <v>214</v>
      </c>
      <c r="L139" s="5">
        <v>29</v>
      </c>
      <c r="M139" s="5">
        <v>929</v>
      </c>
      <c r="N139" s="5" t="s">
        <v>54</v>
      </c>
      <c r="O139" s="5" t="s">
        <v>55</v>
      </c>
    </row>
    <row r="140" spans="1:15" x14ac:dyDescent="0.25">
      <c r="A140" s="4">
        <v>43227</v>
      </c>
      <c r="B140" s="4" t="s">
        <v>12</v>
      </c>
      <c r="C140" s="5" t="s">
        <v>42</v>
      </c>
      <c r="D140" s="5">
        <v>639771</v>
      </c>
      <c r="E140" s="5">
        <v>941051604</v>
      </c>
      <c r="F140" s="5">
        <v>92790</v>
      </c>
      <c r="G140" s="1">
        <v>19423.900000000001</v>
      </c>
      <c r="H140" s="5" t="s">
        <v>32</v>
      </c>
      <c r="I140" s="5" t="s">
        <v>6</v>
      </c>
      <c r="J140" s="5">
        <v>75</v>
      </c>
      <c r="K140" s="5">
        <v>167</v>
      </c>
      <c r="L140" s="5">
        <v>49</v>
      </c>
      <c r="M140" s="5">
        <v>764</v>
      </c>
      <c r="N140" s="5" t="s">
        <v>43</v>
      </c>
      <c r="O140" s="5" t="s">
        <v>44</v>
      </c>
    </row>
    <row r="141" spans="1:15" x14ac:dyDescent="0.25">
      <c r="A141" s="4">
        <v>43234</v>
      </c>
      <c r="B141" s="4" t="s">
        <v>12</v>
      </c>
      <c r="C141" s="5" t="s">
        <v>45</v>
      </c>
      <c r="D141" s="5">
        <v>365610</v>
      </c>
      <c r="E141" s="5">
        <v>921999775</v>
      </c>
      <c r="F141" s="5">
        <v>38291</v>
      </c>
      <c r="G141" s="1">
        <v>24429.7</v>
      </c>
      <c r="H141" s="5" t="s">
        <v>32</v>
      </c>
      <c r="I141" s="5" t="s">
        <v>6</v>
      </c>
      <c r="J141" s="5">
        <v>95</v>
      </c>
      <c r="K141" s="5">
        <v>192</v>
      </c>
      <c r="L141" s="5">
        <v>13</v>
      </c>
      <c r="M141" s="5">
        <v>842</v>
      </c>
      <c r="N141" s="5" t="s">
        <v>46</v>
      </c>
      <c r="O141" s="5" t="s">
        <v>47</v>
      </c>
    </row>
    <row r="142" spans="1:15" x14ac:dyDescent="0.25">
      <c r="A142" s="4">
        <v>43241</v>
      </c>
      <c r="B142" s="4" t="s">
        <v>12</v>
      </c>
      <c r="C142" s="5" t="s">
        <v>31</v>
      </c>
      <c r="D142" s="5">
        <v>248441</v>
      </c>
      <c r="E142" s="5">
        <v>908480897</v>
      </c>
      <c r="F142" s="5">
        <v>58816</v>
      </c>
      <c r="G142" s="1">
        <v>22448.1</v>
      </c>
      <c r="H142" s="5" t="s">
        <v>32</v>
      </c>
      <c r="I142" s="5" t="s">
        <v>6</v>
      </c>
      <c r="J142" s="5">
        <v>87</v>
      </c>
      <c r="K142" s="5">
        <v>239</v>
      </c>
      <c r="L142" s="5">
        <v>16</v>
      </c>
      <c r="M142" s="5">
        <v>1018</v>
      </c>
      <c r="N142" s="5" t="s">
        <v>36</v>
      </c>
      <c r="O142" s="5" t="s">
        <v>37</v>
      </c>
    </row>
    <row r="143" spans="1:15" x14ac:dyDescent="0.25">
      <c r="A143" s="4">
        <v>43248</v>
      </c>
      <c r="B143" s="4" t="s">
        <v>12</v>
      </c>
      <c r="C143" s="5" t="s">
        <v>38</v>
      </c>
      <c r="D143" s="5">
        <v>265676</v>
      </c>
      <c r="E143" s="5">
        <v>983299608</v>
      </c>
      <c r="F143" s="5">
        <v>38411</v>
      </c>
      <c r="G143" s="1">
        <v>10913.5</v>
      </c>
      <c r="H143" s="5" t="s">
        <v>32</v>
      </c>
      <c r="I143" s="5" t="s">
        <v>6</v>
      </c>
      <c r="J143" s="5">
        <v>41</v>
      </c>
      <c r="K143" s="5">
        <v>147</v>
      </c>
      <c r="L143" s="5">
        <v>21</v>
      </c>
      <c r="M143" s="5">
        <v>626</v>
      </c>
      <c r="N143" s="5" t="s">
        <v>39</v>
      </c>
      <c r="O143" s="5" t="s">
        <v>40</v>
      </c>
    </row>
    <row r="144" spans="1:15" x14ac:dyDescent="0.25">
      <c r="A144" s="4">
        <v>43255</v>
      </c>
      <c r="B144" s="4" t="s">
        <v>13</v>
      </c>
      <c r="C144" s="5" t="s">
        <v>41</v>
      </c>
      <c r="D144" s="5">
        <v>415250</v>
      </c>
      <c r="E144" s="5">
        <v>960814524</v>
      </c>
      <c r="F144" s="5">
        <v>18388</v>
      </c>
      <c r="G144" s="1">
        <v>17672.099999999999</v>
      </c>
      <c r="H144" s="5" t="s">
        <v>32</v>
      </c>
      <c r="I144" s="5" t="s">
        <v>8</v>
      </c>
      <c r="J144" s="5">
        <v>68</v>
      </c>
      <c r="K144" s="5">
        <v>165</v>
      </c>
      <c r="L144" s="5">
        <v>39</v>
      </c>
      <c r="M144" s="5">
        <v>739</v>
      </c>
      <c r="N144" s="5" t="s">
        <v>54</v>
      </c>
      <c r="O144" s="5" t="s">
        <v>55</v>
      </c>
    </row>
    <row r="145" spans="1:15" x14ac:dyDescent="0.25">
      <c r="A145" s="4">
        <v>43262</v>
      </c>
      <c r="B145" s="4" t="s">
        <v>13</v>
      </c>
      <c r="C145" s="5" t="s">
        <v>42</v>
      </c>
      <c r="D145" s="5">
        <v>639771</v>
      </c>
      <c r="E145" s="5">
        <v>941051604</v>
      </c>
      <c r="F145" s="5">
        <v>41522</v>
      </c>
      <c r="G145" s="1">
        <v>17665.599999999999</v>
      </c>
      <c r="H145" s="5" t="s">
        <v>33</v>
      </c>
      <c r="I145" s="5" t="s">
        <v>8</v>
      </c>
      <c r="J145" s="5">
        <v>68</v>
      </c>
      <c r="K145" s="5">
        <v>157</v>
      </c>
      <c r="L145" s="5">
        <v>6</v>
      </c>
      <c r="M145" s="5">
        <v>674</v>
      </c>
      <c r="N145" s="5" t="s">
        <v>43</v>
      </c>
      <c r="O145" s="5" t="s">
        <v>44</v>
      </c>
    </row>
    <row r="146" spans="1:15" x14ac:dyDescent="0.25">
      <c r="A146" s="4">
        <v>43269</v>
      </c>
      <c r="B146" s="4" t="s">
        <v>13</v>
      </c>
      <c r="C146" s="5" t="s">
        <v>45</v>
      </c>
      <c r="D146" s="5">
        <v>365610</v>
      </c>
      <c r="E146" s="5">
        <v>921999775</v>
      </c>
      <c r="F146" s="5">
        <v>30321</v>
      </c>
      <c r="G146" s="1">
        <v>11172.2</v>
      </c>
      <c r="H146" s="5" t="s">
        <v>32</v>
      </c>
      <c r="I146" s="5" t="s">
        <v>6</v>
      </c>
      <c r="J146" s="5">
        <v>42</v>
      </c>
      <c r="K146" s="5">
        <v>169</v>
      </c>
      <c r="L146" s="5">
        <v>23</v>
      </c>
      <c r="M146" s="5">
        <v>714</v>
      </c>
      <c r="N146" s="5" t="s">
        <v>46</v>
      </c>
      <c r="O146" s="5" t="s">
        <v>47</v>
      </c>
    </row>
    <row r="147" spans="1:15" x14ac:dyDescent="0.25">
      <c r="A147" s="4">
        <v>43276</v>
      </c>
      <c r="B147" s="4" t="s">
        <v>13</v>
      </c>
      <c r="C147" s="5" t="s">
        <v>31</v>
      </c>
      <c r="D147" s="5">
        <v>248441</v>
      </c>
      <c r="E147" s="5">
        <v>908480897</v>
      </c>
      <c r="F147" s="5">
        <v>90427</v>
      </c>
      <c r="G147" s="1">
        <v>12387.9</v>
      </c>
      <c r="H147" s="5" t="s">
        <v>32</v>
      </c>
      <c r="I147" s="5" t="s">
        <v>6</v>
      </c>
      <c r="J147" s="5">
        <v>47</v>
      </c>
      <c r="K147" s="5">
        <v>73</v>
      </c>
      <c r="L147" s="5">
        <v>49</v>
      </c>
      <c r="M147" s="5">
        <v>376</v>
      </c>
      <c r="N147" s="5" t="s">
        <v>36</v>
      </c>
      <c r="O147" s="5" t="s">
        <v>37</v>
      </c>
    </row>
    <row r="148" spans="1:15" x14ac:dyDescent="0.25">
      <c r="A148" s="4">
        <v>43283</v>
      </c>
      <c r="B148" s="4" t="s">
        <v>14</v>
      </c>
      <c r="C148" s="5" t="s">
        <v>38</v>
      </c>
      <c r="D148" s="5">
        <v>265676</v>
      </c>
      <c r="E148" s="5">
        <v>983299608</v>
      </c>
      <c r="F148" s="5">
        <v>69800</v>
      </c>
      <c r="G148" s="1">
        <v>24131.8</v>
      </c>
      <c r="H148" s="5" t="s">
        <v>32</v>
      </c>
      <c r="I148" s="5" t="s">
        <v>6</v>
      </c>
      <c r="J148" s="5">
        <v>94</v>
      </c>
      <c r="K148" s="5">
        <v>68</v>
      </c>
      <c r="L148" s="5">
        <v>6</v>
      </c>
      <c r="M148" s="5">
        <v>362</v>
      </c>
      <c r="N148" s="5" t="s">
        <v>39</v>
      </c>
      <c r="O148" s="5" t="s">
        <v>40</v>
      </c>
    </row>
    <row r="149" spans="1:15" x14ac:dyDescent="0.25">
      <c r="A149" s="4">
        <v>43290</v>
      </c>
      <c r="B149" s="4" t="s">
        <v>14</v>
      </c>
      <c r="C149" s="5" t="s">
        <v>41</v>
      </c>
      <c r="D149" s="5">
        <v>415250</v>
      </c>
      <c r="E149" s="5">
        <v>960814524</v>
      </c>
      <c r="F149" s="5">
        <v>62130</v>
      </c>
      <c r="G149" s="1">
        <v>14436.3</v>
      </c>
      <c r="H149" s="5" t="s">
        <v>32</v>
      </c>
      <c r="I149" s="5" t="s">
        <v>6</v>
      </c>
      <c r="J149" s="5">
        <v>55</v>
      </c>
      <c r="K149" s="5">
        <v>204</v>
      </c>
      <c r="L149" s="5">
        <v>30</v>
      </c>
      <c r="M149" s="5">
        <v>868</v>
      </c>
      <c r="N149" s="5" t="s">
        <v>54</v>
      </c>
      <c r="O149" s="5" t="s">
        <v>55</v>
      </c>
    </row>
    <row r="150" spans="1:15" x14ac:dyDescent="0.25">
      <c r="A150" s="4">
        <v>43297</v>
      </c>
      <c r="B150" s="4" t="s">
        <v>14</v>
      </c>
      <c r="C150" s="5" t="s">
        <v>42</v>
      </c>
      <c r="D150" s="5">
        <v>639771</v>
      </c>
      <c r="E150" s="5">
        <v>941051604</v>
      </c>
      <c r="F150" s="5">
        <v>53026</v>
      </c>
      <c r="G150" s="1">
        <v>10679.5</v>
      </c>
      <c r="H150" s="5" t="s">
        <v>32</v>
      </c>
      <c r="I150" s="5" t="s">
        <v>6</v>
      </c>
      <c r="J150" s="5">
        <v>40</v>
      </c>
      <c r="K150" s="5">
        <v>189</v>
      </c>
      <c r="L150" s="5">
        <v>19</v>
      </c>
      <c r="M150" s="5">
        <v>785</v>
      </c>
      <c r="N150" s="5" t="s">
        <v>43</v>
      </c>
      <c r="O150" s="5" t="s">
        <v>44</v>
      </c>
    </row>
    <row r="151" spans="1:15" x14ac:dyDescent="0.25">
      <c r="A151" s="4">
        <v>43304</v>
      </c>
      <c r="B151" s="4" t="s">
        <v>14</v>
      </c>
      <c r="C151" s="5" t="s">
        <v>45</v>
      </c>
      <c r="D151" s="5">
        <v>365610</v>
      </c>
      <c r="E151" s="5">
        <v>921999775</v>
      </c>
      <c r="F151" s="5">
        <v>47377</v>
      </c>
      <c r="G151" s="1">
        <v>17661.900000000001</v>
      </c>
      <c r="H151" s="5" t="s">
        <v>32</v>
      </c>
      <c r="I151" s="5" t="s">
        <v>6</v>
      </c>
      <c r="J151" s="5">
        <v>68</v>
      </c>
      <c r="K151" s="5">
        <v>141</v>
      </c>
      <c r="L151" s="5">
        <v>29</v>
      </c>
      <c r="M151" s="5">
        <v>637</v>
      </c>
      <c r="N151" s="5" t="s">
        <v>46</v>
      </c>
      <c r="O151" s="5" t="s">
        <v>47</v>
      </c>
    </row>
    <row r="152" spans="1:15" x14ac:dyDescent="0.25">
      <c r="A152" s="4">
        <v>43311</v>
      </c>
      <c r="B152" s="4" t="s">
        <v>14</v>
      </c>
      <c r="C152" s="5" t="s">
        <v>31</v>
      </c>
      <c r="D152" s="5">
        <v>248441</v>
      </c>
      <c r="E152" s="5">
        <v>908480897</v>
      </c>
      <c r="F152" s="5">
        <v>40050</v>
      </c>
      <c r="G152" s="1">
        <v>13208</v>
      </c>
      <c r="H152" s="5" t="s">
        <v>32</v>
      </c>
      <c r="I152" s="5" t="s">
        <v>6</v>
      </c>
      <c r="J152" s="5">
        <v>50</v>
      </c>
      <c r="K152" s="5">
        <v>257</v>
      </c>
      <c r="L152" s="5">
        <v>45</v>
      </c>
      <c r="M152" s="5">
        <v>1080</v>
      </c>
      <c r="N152" s="5" t="s">
        <v>36</v>
      </c>
      <c r="O152" s="5" t="s">
        <v>37</v>
      </c>
    </row>
    <row r="153" spans="1:15" x14ac:dyDescent="0.25">
      <c r="A153" s="4">
        <v>43318</v>
      </c>
      <c r="B153" s="4" t="s">
        <v>15</v>
      </c>
      <c r="C153" s="5" t="s">
        <v>38</v>
      </c>
      <c r="D153" s="5">
        <v>265676</v>
      </c>
      <c r="E153" s="5">
        <v>983299608</v>
      </c>
      <c r="F153" s="5">
        <v>41202</v>
      </c>
      <c r="G153" s="1">
        <v>13387.4</v>
      </c>
      <c r="H153" s="5" t="s">
        <v>32</v>
      </c>
      <c r="I153" s="5" t="s">
        <v>8</v>
      </c>
      <c r="J153" s="5">
        <v>51</v>
      </c>
      <c r="K153" s="5">
        <v>76</v>
      </c>
      <c r="L153" s="5">
        <v>35</v>
      </c>
      <c r="M153" s="5">
        <v>375</v>
      </c>
      <c r="N153" s="5" t="s">
        <v>39</v>
      </c>
      <c r="O153" s="5" t="s">
        <v>40</v>
      </c>
    </row>
    <row r="154" spans="1:15" x14ac:dyDescent="0.25">
      <c r="A154" s="4">
        <v>43325</v>
      </c>
      <c r="B154" s="4" t="s">
        <v>15</v>
      </c>
      <c r="C154" s="5" t="s">
        <v>41</v>
      </c>
      <c r="D154" s="5">
        <v>415250</v>
      </c>
      <c r="E154" s="5">
        <v>960814524</v>
      </c>
      <c r="F154" s="5">
        <v>95152</v>
      </c>
      <c r="G154" s="1">
        <v>23184.9</v>
      </c>
      <c r="H154" s="5" t="s">
        <v>33</v>
      </c>
      <c r="I154" s="5" t="s">
        <v>8</v>
      </c>
      <c r="J154" s="5">
        <v>90</v>
      </c>
      <c r="K154" s="5">
        <v>197</v>
      </c>
      <c r="L154" s="5">
        <v>45</v>
      </c>
      <c r="M154" s="5">
        <v>889</v>
      </c>
      <c r="N154" s="5" t="s">
        <v>54</v>
      </c>
      <c r="O154" s="5" t="s">
        <v>55</v>
      </c>
    </row>
    <row r="155" spans="1:15" x14ac:dyDescent="0.25">
      <c r="A155" s="4">
        <v>43332</v>
      </c>
      <c r="B155" s="4" t="s">
        <v>15</v>
      </c>
      <c r="C155" s="5" t="s">
        <v>42</v>
      </c>
      <c r="D155" s="5">
        <v>639771</v>
      </c>
      <c r="E155" s="5">
        <v>941051604</v>
      </c>
      <c r="F155" s="5">
        <v>73063</v>
      </c>
      <c r="G155" s="1">
        <v>12924.3</v>
      </c>
      <c r="H155" s="5" t="s">
        <v>32</v>
      </c>
      <c r="I155" s="5" t="s">
        <v>6</v>
      </c>
      <c r="J155" s="5">
        <v>49</v>
      </c>
      <c r="K155" s="5">
        <v>176</v>
      </c>
      <c r="L155" s="5">
        <v>19</v>
      </c>
      <c r="M155" s="5">
        <v>742</v>
      </c>
      <c r="N155" s="5" t="s">
        <v>43</v>
      </c>
      <c r="O155" s="5" t="s">
        <v>44</v>
      </c>
    </row>
    <row r="156" spans="1:15" x14ac:dyDescent="0.25">
      <c r="A156" s="4">
        <v>43339</v>
      </c>
      <c r="B156" s="4" t="s">
        <v>15</v>
      </c>
      <c r="C156" s="5" t="s">
        <v>45</v>
      </c>
      <c r="D156" s="5">
        <v>365610</v>
      </c>
      <c r="E156" s="5">
        <v>921999775</v>
      </c>
      <c r="F156" s="5">
        <v>66914</v>
      </c>
      <c r="G156" s="1">
        <v>18201.8</v>
      </c>
      <c r="H156" s="5" t="s">
        <v>32</v>
      </c>
      <c r="I156" s="5" t="s">
        <v>6</v>
      </c>
      <c r="J156" s="5">
        <v>70</v>
      </c>
      <c r="K156" s="5">
        <v>245</v>
      </c>
      <c r="L156" s="5">
        <v>28</v>
      </c>
      <c r="M156" s="5">
        <v>1038</v>
      </c>
      <c r="N156" s="5" t="s">
        <v>46</v>
      </c>
      <c r="O156" s="5" t="s">
        <v>47</v>
      </c>
    </row>
    <row r="157" spans="1:15" x14ac:dyDescent="0.25">
      <c r="A157" s="4">
        <v>43346</v>
      </c>
      <c r="B157" s="4" t="s">
        <v>16</v>
      </c>
      <c r="C157" s="5" t="s">
        <v>31</v>
      </c>
      <c r="D157" s="5">
        <v>248441</v>
      </c>
      <c r="E157" s="5">
        <v>908480897</v>
      </c>
      <c r="F157" s="5">
        <v>53561</v>
      </c>
      <c r="G157" s="1">
        <v>20635.2</v>
      </c>
      <c r="H157" s="5" t="s">
        <v>32</v>
      </c>
      <c r="I157" s="5" t="s">
        <v>6</v>
      </c>
      <c r="J157" s="5">
        <v>80</v>
      </c>
      <c r="K157" s="5">
        <v>75</v>
      </c>
      <c r="L157" s="5">
        <v>15</v>
      </c>
      <c r="M157" s="5">
        <v>382</v>
      </c>
      <c r="N157" s="5" t="s">
        <v>36</v>
      </c>
      <c r="O157" s="5" t="s">
        <v>37</v>
      </c>
    </row>
    <row r="158" spans="1:15" x14ac:dyDescent="0.25">
      <c r="A158" s="4">
        <v>43353</v>
      </c>
      <c r="B158" s="4" t="s">
        <v>16</v>
      </c>
      <c r="C158" s="5" t="s">
        <v>38</v>
      </c>
      <c r="D158" s="5">
        <v>265676</v>
      </c>
      <c r="E158" s="5">
        <v>983299608</v>
      </c>
      <c r="F158" s="5">
        <v>58131</v>
      </c>
      <c r="G158" s="1">
        <v>19441.099999999999</v>
      </c>
      <c r="H158" s="5" t="s">
        <v>32</v>
      </c>
      <c r="I158" s="5" t="s">
        <v>6</v>
      </c>
      <c r="J158" s="5">
        <v>75</v>
      </c>
      <c r="K158" s="5">
        <v>220</v>
      </c>
      <c r="L158" s="5">
        <v>19</v>
      </c>
      <c r="M158" s="5">
        <v>936</v>
      </c>
      <c r="N158" s="5" t="s">
        <v>39</v>
      </c>
      <c r="O158" s="5" t="s">
        <v>40</v>
      </c>
    </row>
    <row r="159" spans="1:15" x14ac:dyDescent="0.25">
      <c r="A159" s="4">
        <v>43360</v>
      </c>
      <c r="B159" s="4" t="s">
        <v>16</v>
      </c>
      <c r="C159" s="5" t="s">
        <v>41</v>
      </c>
      <c r="D159" s="5">
        <v>415250</v>
      </c>
      <c r="E159" s="5">
        <v>960814524</v>
      </c>
      <c r="F159" s="5">
        <v>21097</v>
      </c>
      <c r="G159" s="1">
        <v>17888.3</v>
      </c>
      <c r="H159" s="5" t="s">
        <v>32</v>
      </c>
      <c r="I159" s="5" t="s">
        <v>6</v>
      </c>
      <c r="J159" s="5">
        <v>69</v>
      </c>
      <c r="K159" s="5">
        <v>85</v>
      </c>
      <c r="L159" s="5">
        <v>7</v>
      </c>
      <c r="M159" s="5">
        <v>402</v>
      </c>
      <c r="N159" s="5" t="s">
        <v>54</v>
      </c>
      <c r="O159" s="5" t="s">
        <v>55</v>
      </c>
    </row>
    <row r="160" spans="1:15" x14ac:dyDescent="0.25">
      <c r="A160" s="4">
        <v>43367</v>
      </c>
      <c r="B160" s="4" t="s">
        <v>16</v>
      </c>
      <c r="C160" s="5" t="s">
        <v>42</v>
      </c>
      <c r="D160" s="5">
        <v>639771</v>
      </c>
      <c r="E160" s="5">
        <v>941051604</v>
      </c>
      <c r="F160" s="5">
        <v>45591</v>
      </c>
      <c r="G160" s="1">
        <v>14871.5</v>
      </c>
      <c r="H160" s="5" t="s">
        <v>32</v>
      </c>
      <c r="I160" s="5" t="s">
        <v>6</v>
      </c>
      <c r="J160" s="5">
        <v>57</v>
      </c>
      <c r="K160" s="5">
        <v>41</v>
      </c>
      <c r="L160" s="5">
        <v>8</v>
      </c>
      <c r="M160" s="5">
        <v>222</v>
      </c>
      <c r="N160" s="5" t="s">
        <v>43</v>
      </c>
      <c r="O160" s="5" t="s">
        <v>44</v>
      </c>
    </row>
    <row r="161" spans="1:15" x14ac:dyDescent="0.25">
      <c r="A161" s="4">
        <v>43374</v>
      </c>
      <c r="B161" s="4" t="s">
        <v>17</v>
      </c>
      <c r="C161" s="5" t="s">
        <v>45</v>
      </c>
      <c r="D161" s="5">
        <v>365610</v>
      </c>
      <c r="E161" s="5">
        <v>921999775</v>
      </c>
      <c r="F161" s="5">
        <v>29788</v>
      </c>
      <c r="G161" s="1">
        <v>11674</v>
      </c>
      <c r="H161" s="5" t="s">
        <v>32</v>
      </c>
      <c r="I161" s="5" t="s">
        <v>6</v>
      </c>
      <c r="J161" s="5">
        <v>44</v>
      </c>
      <c r="K161" s="5">
        <v>172</v>
      </c>
      <c r="L161" s="5">
        <v>31</v>
      </c>
      <c r="M161" s="5">
        <v>734</v>
      </c>
      <c r="N161" s="5" t="s">
        <v>46</v>
      </c>
      <c r="O161" s="5" t="s">
        <v>47</v>
      </c>
    </row>
    <row r="162" spans="1:15" x14ac:dyDescent="0.25">
      <c r="A162" s="4">
        <v>43381</v>
      </c>
      <c r="B162" s="4" t="s">
        <v>17</v>
      </c>
      <c r="C162" s="5" t="s">
        <v>31</v>
      </c>
      <c r="D162" s="5">
        <v>248441</v>
      </c>
      <c r="E162" s="5">
        <v>908480897</v>
      </c>
      <c r="F162" s="5">
        <v>56888</v>
      </c>
      <c r="G162" s="1">
        <v>19668.599999999999</v>
      </c>
      <c r="H162" s="5" t="s">
        <v>32</v>
      </c>
      <c r="I162" s="5" t="s">
        <v>8</v>
      </c>
      <c r="J162" s="5">
        <v>76</v>
      </c>
      <c r="K162" s="5">
        <v>157</v>
      </c>
      <c r="L162" s="5">
        <v>35</v>
      </c>
      <c r="M162" s="5">
        <v>712</v>
      </c>
      <c r="N162" s="5" t="s">
        <v>36</v>
      </c>
      <c r="O162" s="5" t="s">
        <v>37</v>
      </c>
    </row>
    <row r="163" spans="1:15" x14ac:dyDescent="0.25">
      <c r="A163" s="4">
        <v>43388</v>
      </c>
      <c r="B163" s="4" t="s">
        <v>17</v>
      </c>
      <c r="C163" s="5" t="s">
        <v>38</v>
      </c>
      <c r="D163" s="5">
        <v>265676</v>
      </c>
      <c r="E163" s="5">
        <v>983299608</v>
      </c>
      <c r="F163" s="5">
        <v>29651</v>
      </c>
      <c r="G163" s="1">
        <v>12376</v>
      </c>
      <c r="H163" s="5" t="s">
        <v>33</v>
      </c>
      <c r="I163" s="5" t="s">
        <v>8</v>
      </c>
      <c r="J163" s="5">
        <v>47</v>
      </c>
      <c r="K163" s="5">
        <v>47</v>
      </c>
      <c r="L163" s="5">
        <v>29</v>
      </c>
      <c r="M163" s="5">
        <v>257</v>
      </c>
      <c r="N163" s="5" t="s">
        <v>39</v>
      </c>
      <c r="O163" s="5" t="s">
        <v>40</v>
      </c>
    </row>
    <row r="164" spans="1:15" x14ac:dyDescent="0.25">
      <c r="A164" s="4">
        <v>43395</v>
      </c>
      <c r="B164" s="4" t="s">
        <v>17</v>
      </c>
      <c r="C164" s="5" t="s">
        <v>41</v>
      </c>
      <c r="D164" s="5">
        <v>415250</v>
      </c>
      <c r="E164" s="5">
        <v>960814524</v>
      </c>
      <c r="F164" s="5">
        <v>44346</v>
      </c>
      <c r="G164" s="1">
        <v>17868</v>
      </c>
      <c r="H164" s="5" t="s">
        <v>32</v>
      </c>
      <c r="I164" s="5" t="s">
        <v>6</v>
      </c>
      <c r="J164" s="5">
        <v>69</v>
      </c>
      <c r="K164" s="5">
        <v>22</v>
      </c>
      <c r="L164" s="5">
        <v>48</v>
      </c>
      <c r="M164" s="5">
        <v>199</v>
      </c>
      <c r="N164" s="5" t="s">
        <v>54</v>
      </c>
      <c r="O164" s="5" t="s">
        <v>55</v>
      </c>
    </row>
    <row r="165" spans="1:15" x14ac:dyDescent="0.25">
      <c r="A165" s="4">
        <v>43402</v>
      </c>
      <c r="B165" s="4" t="s">
        <v>17</v>
      </c>
      <c r="C165" s="5" t="s">
        <v>42</v>
      </c>
      <c r="D165" s="5">
        <v>639771</v>
      </c>
      <c r="E165" s="5">
        <v>941051604</v>
      </c>
      <c r="F165" s="5">
        <v>12521</v>
      </c>
      <c r="G165" s="1">
        <v>23434.2</v>
      </c>
      <c r="H165" s="5" t="s">
        <v>32</v>
      </c>
      <c r="I165" s="5" t="s">
        <v>6</v>
      </c>
      <c r="J165" s="5">
        <v>91</v>
      </c>
      <c r="K165" s="5">
        <v>196</v>
      </c>
      <c r="L165" s="5">
        <v>42</v>
      </c>
      <c r="M165" s="5">
        <v>883</v>
      </c>
      <c r="N165" s="5" t="s">
        <v>43</v>
      </c>
      <c r="O165" s="5" t="s">
        <v>44</v>
      </c>
    </row>
    <row r="166" spans="1:15" x14ac:dyDescent="0.25">
      <c r="A166" s="4">
        <v>43409</v>
      </c>
      <c r="B166" s="4" t="s">
        <v>18</v>
      </c>
      <c r="C166" s="5" t="s">
        <v>45</v>
      </c>
      <c r="D166" s="5">
        <v>365610</v>
      </c>
      <c r="E166" s="5">
        <v>921999775</v>
      </c>
      <c r="F166" s="5">
        <v>51458</v>
      </c>
      <c r="G166" s="1">
        <v>23618.6</v>
      </c>
      <c r="H166" s="5" t="s">
        <v>32</v>
      </c>
      <c r="I166" s="5" t="s">
        <v>6</v>
      </c>
      <c r="J166" s="5">
        <v>92</v>
      </c>
      <c r="K166" s="5">
        <v>27</v>
      </c>
      <c r="L166" s="5">
        <v>35</v>
      </c>
      <c r="M166" s="5">
        <v>228</v>
      </c>
      <c r="N166" s="5" t="s">
        <v>46</v>
      </c>
      <c r="O166" s="5" t="s">
        <v>47</v>
      </c>
    </row>
    <row r="167" spans="1:15" x14ac:dyDescent="0.25">
      <c r="A167" s="4">
        <v>43416</v>
      </c>
      <c r="B167" s="4" t="s">
        <v>18</v>
      </c>
      <c r="C167" s="5" t="s">
        <v>31</v>
      </c>
      <c r="D167" s="5">
        <v>248441</v>
      </c>
      <c r="E167" s="5">
        <v>908480897</v>
      </c>
      <c r="F167" s="5">
        <v>95595</v>
      </c>
      <c r="G167" s="1">
        <v>19684.599999999999</v>
      </c>
      <c r="H167" s="5" t="s">
        <v>32</v>
      </c>
      <c r="I167" s="5" t="s">
        <v>6</v>
      </c>
      <c r="J167" s="5">
        <v>76</v>
      </c>
      <c r="K167" s="5">
        <v>202</v>
      </c>
      <c r="L167" s="5">
        <v>22</v>
      </c>
      <c r="M167" s="5">
        <v>872</v>
      </c>
      <c r="N167" s="5" t="s">
        <v>36</v>
      </c>
      <c r="O167" s="5" t="s">
        <v>37</v>
      </c>
    </row>
    <row r="168" spans="1:15" x14ac:dyDescent="0.25">
      <c r="A168" s="4">
        <v>43423</v>
      </c>
      <c r="B168" s="4" t="s">
        <v>18</v>
      </c>
      <c r="C168" s="5" t="s">
        <v>38</v>
      </c>
      <c r="D168" s="5">
        <v>265676</v>
      </c>
      <c r="E168" s="5">
        <v>983299608</v>
      </c>
      <c r="F168" s="5">
        <v>44052</v>
      </c>
      <c r="G168" s="1">
        <v>19647.400000000001</v>
      </c>
      <c r="H168" s="5" t="s">
        <v>32</v>
      </c>
      <c r="I168" s="5" t="s">
        <v>6</v>
      </c>
      <c r="J168" s="5">
        <v>76</v>
      </c>
      <c r="K168" s="5">
        <v>102</v>
      </c>
      <c r="L168" s="5">
        <v>34</v>
      </c>
      <c r="M168" s="5">
        <v>500</v>
      </c>
      <c r="N168" s="5" t="s">
        <v>39</v>
      </c>
      <c r="O168" s="5" t="s">
        <v>40</v>
      </c>
    </row>
    <row r="169" spans="1:15" x14ac:dyDescent="0.25">
      <c r="A169" s="4">
        <v>43430</v>
      </c>
      <c r="B169" s="4" t="s">
        <v>18</v>
      </c>
      <c r="C169" s="5" t="s">
        <v>41</v>
      </c>
      <c r="D169" s="5">
        <v>415250</v>
      </c>
      <c r="E169" s="5">
        <v>960814524</v>
      </c>
      <c r="F169" s="5">
        <v>26762</v>
      </c>
      <c r="G169" s="1">
        <v>22651.200000000001</v>
      </c>
      <c r="H169" s="5" t="s">
        <v>32</v>
      </c>
      <c r="I169" s="5" t="s">
        <v>6</v>
      </c>
      <c r="J169" s="5">
        <v>88</v>
      </c>
      <c r="K169" s="5">
        <v>115</v>
      </c>
      <c r="L169" s="5">
        <v>23</v>
      </c>
      <c r="M169" s="5">
        <v>550</v>
      </c>
      <c r="N169" s="5" t="s">
        <v>54</v>
      </c>
      <c r="O169" s="5" t="s">
        <v>55</v>
      </c>
    </row>
    <row r="170" spans="1:15" x14ac:dyDescent="0.25">
      <c r="A170" s="4">
        <v>43437</v>
      </c>
      <c r="B170" s="4" t="s">
        <v>19</v>
      </c>
      <c r="C170" s="5" t="s">
        <v>42</v>
      </c>
      <c r="D170" s="5">
        <v>639771</v>
      </c>
      <c r="E170" s="5">
        <v>941051604</v>
      </c>
      <c r="F170" s="5">
        <v>95810</v>
      </c>
      <c r="G170" s="1">
        <v>11616.6</v>
      </c>
      <c r="H170" s="5" t="s">
        <v>32</v>
      </c>
      <c r="I170" s="5" t="s">
        <v>6</v>
      </c>
      <c r="J170" s="5">
        <v>44</v>
      </c>
      <c r="K170" s="5">
        <v>18</v>
      </c>
      <c r="L170" s="5">
        <v>49</v>
      </c>
      <c r="M170" s="5">
        <v>160</v>
      </c>
      <c r="N170" s="5" t="s">
        <v>43</v>
      </c>
      <c r="O170" s="5" t="s">
        <v>44</v>
      </c>
    </row>
    <row r="171" spans="1:15" x14ac:dyDescent="0.25">
      <c r="A171" s="4">
        <v>43444</v>
      </c>
      <c r="B171" s="4" t="s">
        <v>19</v>
      </c>
      <c r="C171" s="5" t="s">
        <v>45</v>
      </c>
      <c r="D171" s="5">
        <v>365610</v>
      </c>
      <c r="E171" s="5">
        <v>921999775</v>
      </c>
      <c r="F171" s="5">
        <v>40777</v>
      </c>
      <c r="G171" s="1">
        <v>24917.4</v>
      </c>
      <c r="H171" s="5" t="s">
        <v>32</v>
      </c>
      <c r="I171" s="5" t="s">
        <v>8</v>
      </c>
      <c r="J171" s="5">
        <v>97</v>
      </c>
      <c r="K171" s="5">
        <v>156</v>
      </c>
      <c r="L171" s="5">
        <v>27</v>
      </c>
      <c r="M171" s="5">
        <v>721</v>
      </c>
      <c r="N171" s="5" t="s">
        <v>46</v>
      </c>
      <c r="O171" s="5" t="s">
        <v>47</v>
      </c>
    </row>
    <row r="172" spans="1:15" x14ac:dyDescent="0.25">
      <c r="A172" s="4">
        <v>43451</v>
      </c>
      <c r="B172" s="4" t="s">
        <v>19</v>
      </c>
      <c r="C172" s="5" t="s">
        <v>31</v>
      </c>
      <c r="D172" s="5">
        <v>248441</v>
      </c>
      <c r="E172" s="5">
        <v>908480897</v>
      </c>
      <c r="F172" s="5">
        <v>90021</v>
      </c>
      <c r="G172" s="1">
        <v>12875.5</v>
      </c>
      <c r="H172" s="5" t="s">
        <v>33</v>
      </c>
      <c r="I172" s="5" t="s">
        <v>8</v>
      </c>
      <c r="J172" s="5">
        <v>49</v>
      </c>
      <c r="K172" s="5">
        <v>51</v>
      </c>
      <c r="L172" s="5">
        <v>9</v>
      </c>
      <c r="M172" s="5">
        <v>254</v>
      </c>
      <c r="N172" s="5" t="s">
        <v>36</v>
      </c>
      <c r="O172" s="5" t="s">
        <v>37</v>
      </c>
    </row>
    <row r="173" spans="1:15" x14ac:dyDescent="0.25">
      <c r="A173" s="4">
        <v>43458</v>
      </c>
      <c r="B173" s="4" t="s">
        <v>19</v>
      </c>
      <c r="C173" s="5" t="s">
        <v>38</v>
      </c>
      <c r="D173" s="5">
        <v>265676</v>
      </c>
      <c r="E173" s="5">
        <v>983299608</v>
      </c>
      <c r="F173" s="5">
        <v>84452</v>
      </c>
      <c r="G173" s="1">
        <v>12641.4</v>
      </c>
      <c r="H173" s="5" t="s">
        <v>32</v>
      </c>
      <c r="I173" s="5" t="s">
        <v>6</v>
      </c>
      <c r="J173" s="5">
        <v>48</v>
      </c>
      <c r="K173" s="5">
        <v>94</v>
      </c>
      <c r="L173" s="5">
        <v>5</v>
      </c>
      <c r="M173" s="5">
        <v>412</v>
      </c>
      <c r="N173" s="5" t="s">
        <v>39</v>
      </c>
      <c r="O173" s="5" t="s">
        <v>40</v>
      </c>
    </row>
    <row r="174" spans="1:15" x14ac:dyDescent="0.25">
      <c r="A174" s="4">
        <v>43465</v>
      </c>
      <c r="B174" s="4" t="s">
        <v>19</v>
      </c>
      <c r="C174" s="5" t="s">
        <v>41</v>
      </c>
      <c r="D174" s="5">
        <v>415250</v>
      </c>
      <c r="E174" s="5">
        <v>960814524</v>
      </c>
      <c r="F174" s="5">
        <v>14993</v>
      </c>
      <c r="G174" s="1">
        <v>11120.5</v>
      </c>
      <c r="H174" s="5" t="s">
        <v>32</v>
      </c>
      <c r="I174" s="5" t="s">
        <v>6</v>
      </c>
      <c r="J174" s="5">
        <v>42</v>
      </c>
      <c r="K174" s="5">
        <v>36</v>
      </c>
      <c r="L174" s="5">
        <v>17</v>
      </c>
      <c r="M174" s="5">
        <v>197</v>
      </c>
      <c r="N174" s="5" t="s">
        <v>54</v>
      </c>
      <c r="O174" s="5" t="s">
        <v>55</v>
      </c>
    </row>
    <row r="175" spans="1:15" x14ac:dyDescent="0.25">
      <c r="A175" s="4">
        <v>43472</v>
      </c>
      <c r="B175" s="4" t="s">
        <v>5</v>
      </c>
      <c r="C175" s="5" t="s">
        <v>42</v>
      </c>
      <c r="D175" s="5">
        <v>639771</v>
      </c>
      <c r="E175" s="5">
        <v>941051604</v>
      </c>
      <c r="F175" s="5">
        <v>90712</v>
      </c>
      <c r="G175" s="1">
        <v>20186.5</v>
      </c>
      <c r="H175" s="5" t="s">
        <v>32</v>
      </c>
      <c r="I175" s="5" t="s">
        <v>6</v>
      </c>
      <c r="J175" s="5">
        <v>78</v>
      </c>
      <c r="K175" s="5">
        <v>209</v>
      </c>
      <c r="L175" s="5">
        <v>12</v>
      </c>
      <c r="M175" s="5">
        <v>893</v>
      </c>
      <c r="N175" s="5" t="s">
        <v>43</v>
      </c>
      <c r="O175" s="5" t="s">
        <v>44</v>
      </c>
    </row>
    <row r="176" spans="1:15" x14ac:dyDescent="0.25">
      <c r="A176" s="4">
        <v>43479</v>
      </c>
      <c r="B176" s="4" t="s">
        <v>5</v>
      </c>
      <c r="C176" s="5" t="s">
        <v>45</v>
      </c>
      <c r="D176" s="5">
        <v>365610</v>
      </c>
      <c r="E176" s="5">
        <v>921999775</v>
      </c>
      <c r="F176" s="5">
        <v>62510</v>
      </c>
      <c r="G176" s="1">
        <v>24424.2</v>
      </c>
      <c r="H176" s="5" t="s">
        <v>32</v>
      </c>
      <c r="I176" s="5" t="s">
        <v>6</v>
      </c>
      <c r="J176" s="5">
        <v>95</v>
      </c>
      <c r="K176" s="5">
        <v>172</v>
      </c>
      <c r="L176" s="5">
        <v>34</v>
      </c>
      <c r="M176" s="5">
        <v>787</v>
      </c>
      <c r="N176" s="5" t="s">
        <v>46</v>
      </c>
      <c r="O176" s="5" t="s">
        <v>47</v>
      </c>
    </row>
    <row r="177" spans="1:15" x14ac:dyDescent="0.25">
      <c r="A177" s="4">
        <v>43486</v>
      </c>
      <c r="B177" s="4" t="s">
        <v>5</v>
      </c>
      <c r="C177" s="5" t="s">
        <v>31</v>
      </c>
      <c r="D177" s="5">
        <v>248441</v>
      </c>
      <c r="E177" s="5">
        <v>908480897</v>
      </c>
      <c r="F177" s="5">
        <v>92276</v>
      </c>
      <c r="G177" s="1">
        <v>13417.4</v>
      </c>
      <c r="H177" s="5" t="s">
        <v>32</v>
      </c>
      <c r="I177" s="5" t="s">
        <v>6</v>
      </c>
      <c r="J177" s="5">
        <v>51</v>
      </c>
      <c r="K177" s="5">
        <v>161</v>
      </c>
      <c r="L177" s="5">
        <v>8</v>
      </c>
      <c r="M177" s="5">
        <v>675</v>
      </c>
      <c r="N177" s="5" t="s">
        <v>36</v>
      </c>
      <c r="O177" s="5" t="s">
        <v>37</v>
      </c>
    </row>
    <row r="178" spans="1:15" x14ac:dyDescent="0.25">
      <c r="A178" s="4">
        <v>43493</v>
      </c>
      <c r="B178" s="4" t="s">
        <v>5</v>
      </c>
      <c r="C178" s="5" t="s">
        <v>38</v>
      </c>
      <c r="D178" s="5">
        <v>265676</v>
      </c>
      <c r="E178" s="5">
        <v>983299608</v>
      </c>
      <c r="F178" s="5">
        <v>49240</v>
      </c>
      <c r="G178" s="1">
        <v>23677.9</v>
      </c>
      <c r="H178" s="5" t="s">
        <v>32</v>
      </c>
      <c r="I178" s="5" t="s">
        <v>6</v>
      </c>
      <c r="J178" s="5">
        <v>92</v>
      </c>
      <c r="K178" s="5">
        <v>181</v>
      </c>
      <c r="L178" s="5">
        <v>37</v>
      </c>
      <c r="M178" s="5">
        <v>821</v>
      </c>
      <c r="N178" s="5" t="s">
        <v>39</v>
      </c>
      <c r="O178" s="5" t="s">
        <v>40</v>
      </c>
    </row>
    <row r="179" spans="1:15" x14ac:dyDescent="0.25">
      <c r="A179" s="4">
        <v>43500</v>
      </c>
      <c r="B179" s="4" t="s">
        <v>7</v>
      </c>
      <c r="C179" s="5" t="s">
        <v>41</v>
      </c>
      <c r="D179" s="5">
        <v>415250</v>
      </c>
      <c r="E179" s="5">
        <v>960814524</v>
      </c>
      <c r="F179" s="5">
        <v>70207</v>
      </c>
      <c r="G179" s="1">
        <v>12878.1</v>
      </c>
      <c r="H179" s="5" t="s">
        <v>32</v>
      </c>
      <c r="I179" s="5" t="s">
        <v>6</v>
      </c>
      <c r="J179" s="5">
        <v>49</v>
      </c>
      <c r="K179" s="5">
        <v>49</v>
      </c>
      <c r="L179" s="5">
        <v>43</v>
      </c>
      <c r="M179" s="5">
        <v>280</v>
      </c>
      <c r="N179" s="5" t="s">
        <v>54</v>
      </c>
      <c r="O179" s="5" t="s">
        <v>55</v>
      </c>
    </row>
    <row r="180" spans="1:15" x14ac:dyDescent="0.25">
      <c r="A180" s="4">
        <v>43507</v>
      </c>
      <c r="B180" s="4" t="s">
        <v>7</v>
      </c>
      <c r="C180" s="5" t="s">
        <v>42</v>
      </c>
      <c r="D180" s="5">
        <v>639771</v>
      </c>
      <c r="E180" s="5">
        <v>941051604</v>
      </c>
      <c r="F180" s="5">
        <v>80229</v>
      </c>
      <c r="G180" s="1">
        <v>24670.1</v>
      </c>
      <c r="H180" s="5" t="s">
        <v>32</v>
      </c>
      <c r="I180" s="5" t="s">
        <v>8</v>
      </c>
      <c r="J180" s="5">
        <v>96</v>
      </c>
      <c r="K180" s="5">
        <v>167</v>
      </c>
      <c r="L180" s="5">
        <v>11</v>
      </c>
      <c r="M180" s="5">
        <v>747</v>
      </c>
      <c r="N180" s="5" t="s">
        <v>43</v>
      </c>
      <c r="O180" s="5" t="s">
        <v>44</v>
      </c>
    </row>
    <row r="181" spans="1:15" x14ac:dyDescent="0.25">
      <c r="A181" s="4">
        <v>43514</v>
      </c>
      <c r="B181" s="4" t="s">
        <v>7</v>
      </c>
      <c r="C181" s="5" t="s">
        <v>45</v>
      </c>
      <c r="D181" s="5">
        <v>365610</v>
      </c>
      <c r="E181" s="5">
        <v>921999775</v>
      </c>
      <c r="F181" s="5">
        <v>25736</v>
      </c>
      <c r="G181" s="1">
        <v>20142.3</v>
      </c>
      <c r="H181" s="5" t="s">
        <v>33</v>
      </c>
      <c r="I181" s="5" t="s">
        <v>8</v>
      </c>
      <c r="J181" s="5">
        <v>78</v>
      </c>
      <c r="K181" s="5">
        <v>87</v>
      </c>
      <c r="L181" s="5">
        <v>41</v>
      </c>
      <c r="M181" s="5">
        <v>451</v>
      </c>
      <c r="N181" s="5" t="s">
        <v>46</v>
      </c>
      <c r="O181" s="5" t="s">
        <v>47</v>
      </c>
    </row>
    <row r="182" spans="1:15" x14ac:dyDescent="0.25">
      <c r="A182" s="4">
        <v>43101</v>
      </c>
      <c r="B182" s="4" t="s">
        <v>5</v>
      </c>
      <c r="C182" s="5" t="s">
        <v>31</v>
      </c>
      <c r="D182" s="5">
        <v>248441</v>
      </c>
      <c r="E182" s="5">
        <v>908480897</v>
      </c>
      <c r="F182" s="5">
        <v>33300</v>
      </c>
      <c r="G182" s="1">
        <v>13664.7</v>
      </c>
      <c r="H182" s="5" t="s">
        <v>32</v>
      </c>
      <c r="I182" s="5" t="s">
        <v>6</v>
      </c>
      <c r="J182" s="5">
        <v>52</v>
      </c>
      <c r="K182" s="5">
        <v>153</v>
      </c>
      <c r="L182" s="5">
        <v>9</v>
      </c>
      <c r="M182" s="5">
        <v>649</v>
      </c>
      <c r="N182" s="5" t="s">
        <v>36</v>
      </c>
      <c r="O182" s="5" t="s">
        <v>37</v>
      </c>
    </row>
    <row r="183" spans="1:15" x14ac:dyDescent="0.25">
      <c r="A183" s="4">
        <v>43108</v>
      </c>
      <c r="B183" s="4" t="s">
        <v>5</v>
      </c>
      <c r="C183" s="5" t="s">
        <v>38</v>
      </c>
      <c r="D183" s="5">
        <v>265676</v>
      </c>
      <c r="E183" s="5">
        <v>983299608</v>
      </c>
      <c r="F183" s="5">
        <v>43359</v>
      </c>
      <c r="G183" s="1">
        <v>17926.8</v>
      </c>
      <c r="H183" s="5" t="s">
        <v>32</v>
      </c>
      <c r="I183" s="5" t="s">
        <v>6</v>
      </c>
      <c r="J183" s="5">
        <v>69</v>
      </c>
      <c r="K183" s="5">
        <v>180</v>
      </c>
      <c r="L183" s="5">
        <v>27</v>
      </c>
      <c r="M183" s="5">
        <v>787</v>
      </c>
      <c r="N183" s="5" t="s">
        <v>39</v>
      </c>
      <c r="O183" s="5" t="s">
        <v>40</v>
      </c>
    </row>
    <row r="184" spans="1:15" x14ac:dyDescent="0.25">
      <c r="A184" s="4">
        <v>43115</v>
      </c>
      <c r="B184" s="4" t="s">
        <v>5</v>
      </c>
      <c r="C184" s="5" t="s">
        <v>41</v>
      </c>
      <c r="D184" s="5">
        <v>415250</v>
      </c>
      <c r="E184" s="5">
        <v>960814524</v>
      </c>
      <c r="F184" s="5">
        <v>75375</v>
      </c>
      <c r="G184" s="1">
        <v>16653.8</v>
      </c>
      <c r="H184" s="5" t="s">
        <v>32</v>
      </c>
      <c r="I184" s="5" t="s">
        <v>6</v>
      </c>
      <c r="J184" s="5">
        <v>64</v>
      </c>
      <c r="K184" s="5">
        <v>124</v>
      </c>
      <c r="L184" s="5">
        <v>12</v>
      </c>
      <c r="M184" s="5">
        <v>552</v>
      </c>
      <c r="N184" s="5" t="s">
        <v>54</v>
      </c>
      <c r="O184" s="5" t="s">
        <v>55</v>
      </c>
    </row>
    <row r="185" spans="1:15" x14ac:dyDescent="0.25">
      <c r="A185" s="4">
        <v>43122</v>
      </c>
      <c r="B185" s="4" t="s">
        <v>5</v>
      </c>
      <c r="C185" s="5" t="s">
        <v>42</v>
      </c>
      <c r="D185" s="5">
        <v>639771</v>
      </c>
      <c r="E185" s="5">
        <v>941051604</v>
      </c>
      <c r="F185" s="5">
        <v>93345</v>
      </c>
      <c r="G185" s="1">
        <v>19669.900000000001</v>
      </c>
      <c r="H185" s="5" t="s">
        <v>32</v>
      </c>
      <c r="I185" s="5" t="s">
        <v>6</v>
      </c>
      <c r="J185" s="5">
        <v>76</v>
      </c>
      <c r="K185" s="5">
        <v>161</v>
      </c>
      <c r="L185" s="5">
        <v>34</v>
      </c>
      <c r="M185" s="5">
        <v>725</v>
      </c>
      <c r="N185" s="5" t="s">
        <v>43</v>
      </c>
      <c r="O185" s="5" t="s">
        <v>44</v>
      </c>
    </row>
    <row r="186" spans="1:15" x14ac:dyDescent="0.25">
      <c r="A186" s="4">
        <v>43129</v>
      </c>
      <c r="B186" s="4" t="s">
        <v>5</v>
      </c>
      <c r="C186" s="5" t="s">
        <v>45</v>
      </c>
      <c r="D186" s="5">
        <v>365610</v>
      </c>
      <c r="E186" s="5">
        <v>921999775</v>
      </c>
      <c r="F186" s="5">
        <v>83927</v>
      </c>
      <c r="G186" s="1">
        <v>11937.7</v>
      </c>
      <c r="H186" s="5" t="s">
        <v>33</v>
      </c>
      <c r="I186" s="5" t="s">
        <v>8</v>
      </c>
      <c r="J186" s="5">
        <v>45</v>
      </c>
      <c r="K186" s="5">
        <v>208</v>
      </c>
      <c r="L186" s="5">
        <v>28</v>
      </c>
      <c r="M186" s="5">
        <v>872</v>
      </c>
      <c r="N186" s="5" t="s">
        <v>46</v>
      </c>
      <c r="O186" s="5" t="s">
        <v>47</v>
      </c>
    </row>
    <row r="187" spans="1:15" x14ac:dyDescent="0.25">
      <c r="A187" s="4">
        <v>43136</v>
      </c>
      <c r="B187" s="4" t="s">
        <v>7</v>
      </c>
      <c r="C187" s="5" t="s">
        <v>31</v>
      </c>
      <c r="D187" s="5">
        <v>248441</v>
      </c>
      <c r="E187" s="5">
        <v>908480897</v>
      </c>
      <c r="F187" s="5">
        <v>21146</v>
      </c>
      <c r="G187" s="1">
        <v>23895.4</v>
      </c>
      <c r="H187" s="5" t="s">
        <v>32</v>
      </c>
      <c r="I187" s="5" t="s">
        <v>8</v>
      </c>
      <c r="J187" s="5">
        <v>93</v>
      </c>
      <c r="K187" s="5">
        <v>93</v>
      </c>
      <c r="L187" s="5">
        <v>47</v>
      </c>
      <c r="M187" s="5">
        <v>497</v>
      </c>
      <c r="N187" s="5" t="s">
        <v>36</v>
      </c>
      <c r="O187" s="5" t="s">
        <v>37</v>
      </c>
    </row>
    <row r="188" spans="1:15" x14ac:dyDescent="0.25">
      <c r="A188" s="4">
        <v>43143</v>
      </c>
      <c r="B188" s="4" t="s">
        <v>7</v>
      </c>
      <c r="C188" s="5" t="s">
        <v>38</v>
      </c>
      <c r="D188" s="5">
        <v>265676</v>
      </c>
      <c r="E188" s="5">
        <v>983299608</v>
      </c>
      <c r="F188" s="5">
        <v>90498</v>
      </c>
      <c r="G188" s="1">
        <v>12393.3</v>
      </c>
      <c r="H188" s="5" t="s">
        <v>32</v>
      </c>
      <c r="I188" s="5" t="s">
        <v>6</v>
      </c>
      <c r="J188" s="5">
        <v>47</v>
      </c>
      <c r="K188" s="5">
        <v>91</v>
      </c>
      <c r="L188" s="5">
        <v>35</v>
      </c>
      <c r="M188" s="5">
        <v>430</v>
      </c>
      <c r="N188" s="5" t="s">
        <v>39</v>
      </c>
      <c r="O188" s="5" t="s">
        <v>40</v>
      </c>
    </row>
    <row r="189" spans="1:15" x14ac:dyDescent="0.25">
      <c r="A189" s="4">
        <v>43150</v>
      </c>
      <c r="B189" s="4" t="s">
        <v>7</v>
      </c>
      <c r="C189" s="5" t="s">
        <v>41</v>
      </c>
      <c r="D189" s="5">
        <v>415250</v>
      </c>
      <c r="E189" s="5">
        <v>960814524</v>
      </c>
      <c r="F189" s="5">
        <v>48185</v>
      </c>
      <c r="G189" s="1">
        <v>18898.3</v>
      </c>
      <c r="H189" s="5" t="s">
        <v>32</v>
      </c>
      <c r="I189" s="5" t="s">
        <v>6</v>
      </c>
      <c r="J189" s="5">
        <v>73</v>
      </c>
      <c r="K189" s="5">
        <v>102</v>
      </c>
      <c r="L189" s="5">
        <v>44</v>
      </c>
      <c r="M189" s="5">
        <v>506</v>
      </c>
      <c r="N189" s="5" t="s">
        <v>54</v>
      </c>
      <c r="O189" s="5" t="s">
        <v>55</v>
      </c>
    </row>
    <row r="190" spans="1:15" x14ac:dyDescent="0.25">
      <c r="A190" s="4">
        <v>43157</v>
      </c>
      <c r="B190" s="4" t="s">
        <v>7</v>
      </c>
      <c r="C190" s="5" t="s">
        <v>42</v>
      </c>
      <c r="D190" s="5">
        <v>639771</v>
      </c>
      <c r="E190" s="5">
        <v>941051604</v>
      </c>
      <c r="F190" s="5">
        <v>36850</v>
      </c>
      <c r="G190" s="1">
        <v>12178.3</v>
      </c>
      <c r="H190" s="5" t="s">
        <v>32</v>
      </c>
      <c r="I190" s="5" t="s">
        <v>6</v>
      </c>
      <c r="J190" s="5">
        <v>46</v>
      </c>
      <c r="K190" s="5">
        <v>181</v>
      </c>
      <c r="L190" s="5">
        <v>38</v>
      </c>
      <c r="M190" s="5">
        <v>779</v>
      </c>
      <c r="N190" s="5" t="s">
        <v>43</v>
      </c>
      <c r="O190" s="5" t="s">
        <v>44</v>
      </c>
    </row>
    <row r="191" spans="1:15" x14ac:dyDescent="0.25">
      <c r="A191" s="4">
        <v>43164</v>
      </c>
      <c r="B191" s="4" t="s">
        <v>9</v>
      </c>
      <c r="C191" s="5" t="s">
        <v>45</v>
      </c>
      <c r="D191" s="5">
        <v>365610</v>
      </c>
      <c r="E191" s="5">
        <v>921999775</v>
      </c>
      <c r="F191" s="5">
        <v>80410</v>
      </c>
      <c r="G191" s="1">
        <v>18867.2</v>
      </c>
      <c r="H191" s="5" t="s">
        <v>32</v>
      </c>
      <c r="I191" s="5" t="s">
        <v>6</v>
      </c>
      <c r="J191" s="5">
        <v>73</v>
      </c>
      <c r="K191" s="5">
        <v>23</v>
      </c>
      <c r="L191" s="5">
        <v>35</v>
      </c>
      <c r="M191" s="5">
        <v>195</v>
      </c>
      <c r="N191" s="5" t="s">
        <v>46</v>
      </c>
      <c r="O191" s="5" t="s">
        <v>47</v>
      </c>
    </row>
    <row r="192" spans="1:15" x14ac:dyDescent="0.25">
      <c r="A192" s="4">
        <v>43171</v>
      </c>
      <c r="B192" s="4" t="s">
        <v>9</v>
      </c>
      <c r="C192" s="5" t="s">
        <v>31</v>
      </c>
      <c r="D192" s="5">
        <v>248441</v>
      </c>
      <c r="E192" s="5">
        <v>908480897</v>
      </c>
      <c r="F192" s="5">
        <v>95512</v>
      </c>
      <c r="G192" s="1">
        <v>24669.4</v>
      </c>
      <c r="H192" s="5" t="s">
        <v>32</v>
      </c>
      <c r="I192" s="5" t="s">
        <v>6</v>
      </c>
      <c r="J192" s="5">
        <v>96</v>
      </c>
      <c r="K192" s="5">
        <v>165</v>
      </c>
      <c r="L192" s="5">
        <v>13</v>
      </c>
      <c r="M192" s="5">
        <v>740</v>
      </c>
      <c r="N192" s="5" t="s">
        <v>36</v>
      </c>
      <c r="O192" s="5" t="s">
        <v>37</v>
      </c>
    </row>
    <row r="193" spans="1:15" x14ac:dyDescent="0.25">
      <c r="A193" s="4">
        <v>43178</v>
      </c>
      <c r="B193" s="4" t="s">
        <v>9</v>
      </c>
      <c r="C193" s="5" t="s">
        <v>38</v>
      </c>
      <c r="D193" s="5">
        <v>265676</v>
      </c>
      <c r="E193" s="5">
        <v>983299608</v>
      </c>
      <c r="F193" s="5">
        <v>48610</v>
      </c>
      <c r="G193" s="1">
        <v>18178.2</v>
      </c>
      <c r="H193" s="5" t="s">
        <v>32</v>
      </c>
      <c r="I193" s="5" t="s">
        <v>6</v>
      </c>
      <c r="J193" s="5">
        <v>70</v>
      </c>
      <c r="K193" s="5">
        <v>187</v>
      </c>
      <c r="L193" s="5">
        <v>17</v>
      </c>
      <c r="M193" s="5">
        <v>802</v>
      </c>
      <c r="N193" s="5" t="s">
        <v>39</v>
      </c>
      <c r="O193" s="5" t="s">
        <v>40</v>
      </c>
    </row>
    <row r="194" spans="1:15" x14ac:dyDescent="0.25">
      <c r="A194" s="4">
        <v>43185</v>
      </c>
      <c r="B194" s="4" t="s">
        <v>9</v>
      </c>
      <c r="C194" s="5" t="s">
        <v>41</v>
      </c>
      <c r="D194" s="5">
        <v>415250</v>
      </c>
      <c r="E194" s="5">
        <v>960814524</v>
      </c>
      <c r="F194" s="5">
        <v>18753</v>
      </c>
      <c r="G194" s="1">
        <v>20871</v>
      </c>
      <c r="H194" s="5" t="s">
        <v>32</v>
      </c>
      <c r="I194" s="5" t="s">
        <v>6</v>
      </c>
      <c r="J194" s="5">
        <v>81</v>
      </c>
      <c r="K194" s="5">
        <v>35</v>
      </c>
      <c r="L194" s="5">
        <v>26</v>
      </c>
      <c r="M194" s="5">
        <v>241</v>
      </c>
      <c r="N194" s="5" t="s">
        <v>54</v>
      </c>
      <c r="O194" s="5" t="s">
        <v>55</v>
      </c>
    </row>
    <row r="195" spans="1:15" x14ac:dyDescent="0.25">
      <c r="A195" s="4">
        <v>43192</v>
      </c>
      <c r="B195" s="4" t="s">
        <v>11</v>
      </c>
      <c r="C195" s="5" t="s">
        <v>42</v>
      </c>
      <c r="D195" s="5">
        <v>639771</v>
      </c>
      <c r="E195" s="5">
        <v>941051604</v>
      </c>
      <c r="F195" s="5">
        <v>51206</v>
      </c>
      <c r="G195" s="1">
        <v>17181.7</v>
      </c>
      <c r="H195" s="5" t="s">
        <v>33</v>
      </c>
      <c r="I195" s="5" t="s">
        <v>8</v>
      </c>
      <c r="J195" s="5">
        <v>66</v>
      </c>
      <c r="K195" s="5">
        <v>194</v>
      </c>
      <c r="L195" s="5">
        <v>24</v>
      </c>
      <c r="M195" s="5">
        <v>833</v>
      </c>
      <c r="N195" s="5" t="s">
        <v>43</v>
      </c>
      <c r="O195" s="5" t="s">
        <v>44</v>
      </c>
    </row>
    <row r="196" spans="1:15" x14ac:dyDescent="0.25">
      <c r="A196" s="4">
        <v>43199</v>
      </c>
      <c r="B196" s="4" t="s">
        <v>11</v>
      </c>
      <c r="C196" s="5" t="s">
        <v>45</v>
      </c>
      <c r="D196" s="5">
        <v>365610</v>
      </c>
      <c r="E196" s="5">
        <v>921999775</v>
      </c>
      <c r="F196" s="5">
        <v>15373</v>
      </c>
      <c r="G196" s="1">
        <v>17405.099999999999</v>
      </c>
      <c r="H196" s="5" t="s">
        <v>32</v>
      </c>
      <c r="I196" s="5" t="s">
        <v>8</v>
      </c>
      <c r="J196" s="5">
        <v>67</v>
      </c>
      <c r="K196" s="5">
        <v>121</v>
      </c>
      <c r="L196" s="5">
        <v>37</v>
      </c>
      <c r="M196" s="5">
        <v>568</v>
      </c>
      <c r="N196" s="5" t="s">
        <v>46</v>
      </c>
      <c r="O196" s="5" t="s">
        <v>47</v>
      </c>
    </row>
    <row r="197" spans="1:15" x14ac:dyDescent="0.25">
      <c r="A197" s="4">
        <v>43206</v>
      </c>
      <c r="B197" s="4" t="s">
        <v>11</v>
      </c>
      <c r="C197" s="5" t="s">
        <v>31</v>
      </c>
      <c r="D197" s="5">
        <v>248441</v>
      </c>
      <c r="E197" s="5">
        <v>908480897</v>
      </c>
      <c r="F197" s="5">
        <v>97682</v>
      </c>
      <c r="G197" s="1">
        <v>20677.099999999999</v>
      </c>
      <c r="H197" s="5" t="s">
        <v>32</v>
      </c>
      <c r="I197" s="5" t="s">
        <v>6</v>
      </c>
      <c r="J197" s="5">
        <v>80</v>
      </c>
      <c r="K197" s="5">
        <v>181</v>
      </c>
      <c r="L197" s="5">
        <v>29</v>
      </c>
      <c r="M197" s="5">
        <v>801</v>
      </c>
      <c r="N197" s="5" t="s">
        <v>36</v>
      </c>
      <c r="O197" s="5" t="s">
        <v>37</v>
      </c>
    </row>
    <row r="198" spans="1:15" x14ac:dyDescent="0.25">
      <c r="A198" s="4">
        <v>43213</v>
      </c>
      <c r="B198" s="4" t="s">
        <v>11</v>
      </c>
      <c r="C198" s="5" t="s">
        <v>38</v>
      </c>
      <c r="D198" s="5">
        <v>265676</v>
      </c>
      <c r="E198" s="5">
        <v>983299608</v>
      </c>
      <c r="F198" s="5">
        <v>59053</v>
      </c>
      <c r="G198" s="1">
        <v>15936.3</v>
      </c>
      <c r="H198" s="5" t="s">
        <v>32</v>
      </c>
      <c r="I198" s="5" t="s">
        <v>6</v>
      </c>
      <c r="J198" s="5">
        <v>61</v>
      </c>
      <c r="K198" s="5">
        <v>207</v>
      </c>
      <c r="L198" s="5">
        <v>18</v>
      </c>
      <c r="M198" s="5">
        <v>874</v>
      </c>
      <c r="N198" s="5" t="s">
        <v>39</v>
      </c>
      <c r="O198" s="5" t="s">
        <v>40</v>
      </c>
    </row>
    <row r="199" spans="1:15" x14ac:dyDescent="0.25">
      <c r="A199" s="4">
        <v>43220</v>
      </c>
      <c r="B199" s="4" t="s">
        <v>11</v>
      </c>
      <c r="C199" s="5" t="s">
        <v>41</v>
      </c>
      <c r="D199" s="5">
        <v>415250</v>
      </c>
      <c r="E199" s="5">
        <v>960814524</v>
      </c>
      <c r="F199" s="5">
        <v>92065</v>
      </c>
      <c r="G199" s="1">
        <v>20402.2</v>
      </c>
      <c r="H199" s="5" t="s">
        <v>32</v>
      </c>
      <c r="I199" s="5" t="s">
        <v>6</v>
      </c>
      <c r="J199" s="5">
        <v>79</v>
      </c>
      <c r="K199" s="5">
        <v>118</v>
      </c>
      <c r="L199" s="5">
        <v>19</v>
      </c>
      <c r="M199" s="5">
        <v>551</v>
      </c>
      <c r="N199" s="5" t="s">
        <v>54</v>
      </c>
      <c r="O199" s="5" t="s">
        <v>55</v>
      </c>
    </row>
    <row r="200" spans="1:15" x14ac:dyDescent="0.25">
      <c r="A200" s="4">
        <v>43227</v>
      </c>
      <c r="B200" s="4" t="s">
        <v>12</v>
      </c>
      <c r="C200" s="5" t="s">
        <v>42</v>
      </c>
      <c r="D200" s="5">
        <v>639771</v>
      </c>
      <c r="E200" s="5">
        <v>941051604</v>
      </c>
      <c r="F200" s="5">
        <v>54927</v>
      </c>
      <c r="G200" s="1">
        <v>11130.2</v>
      </c>
      <c r="H200" s="5" t="s">
        <v>32</v>
      </c>
      <c r="I200" s="5" t="s">
        <v>6</v>
      </c>
      <c r="J200" s="5">
        <v>42</v>
      </c>
      <c r="K200" s="5">
        <v>62</v>
      </c>
      <c r="L200" s="5">
        <v>14</v>
      </c>
      <c r="M200" s="5">
        <v>294</v>
      </c>
      <c r="N200" s="5" t="s">
        <v>43</v>
      </c>
      <c r="O200" s="5" t="s">
        <v>44</v>
      </c>
    </row>
    <row r="201" spans="1:15" x14ac:dyDescent="0.25">
      <c r="A201" s="4">
        <v>43234</v>
      </c>
      <c r="B201" s="4" t="s">
        <v>12</v>
      </c>
      <c r="C201" s="5" t="s">
        <v>45</v>
      </c>
      <c r="D201" s="5">
        <v>365610</v>
      </c>
      <c r="E201" s="5">
        <v>921999775</v>
      </c>
      <c r="F201" s="5">
        <v>79296</v>
      </c>
      <c r="G201" s="1">
        <v>12426.3</v>
      </c>
      <c r="H201" s="5" t="s">
        <v>32</v>
      </c>
      <c r="I201" s="5" t="s">
        <v>6</v>
      </c>
      <c r="J201" s="5">
        <v>47</v>
      </c>
      <c r="K201" s="5">
        <v>184</v>
      </c>
      <c r="L201" s="5">
        <v>7</v>
      </c>
      <c r="M201" s="5">
        <v>760</v>
      </c>
      <c r="N201" s="5" t="s">
        <v>46</v>
      </c>
      <c r="O201" s="5" t="s">
        <v>47</v>
      </c>
    </row>
    <row r="202" spans="1:15" x14ac:dyDescent="0.25">
      <c r="A202" s="4">
        <v>43241</v>
      </c>
      <c r="B202" s="4" t="s">
        <v>12</v>
      </c>
      <c r="C202" s="5" t="s">
        <v>31</v>
      </c>
      <c r="D202" s="5">
        <v>248441</v>
      </c>
      <c r="E202" s="5">
        <v>908480897</v>
      </c>
      <c r="F202" s="5">
        <v>56579</v>
      </c>
      <c r="G202" s="1">
        <v>21190.3</v>
      </c>
      <c r="H202" s="5" t="s">
        <v>32</v>
      </c>
      <c r="I202" s="5" t="s">
        <v>6</v>
      </c>
      <c r="J202" s="5">
        <v>82</v>
      </c>
      <c r="K202" s="5">
        <v>212</v>
      </c>
      <c r="L202" s="5">
        <v>40</v>
      </c>
      <c r="M202" s="5">
        <v>935</v>
      </c>
      <c r="N202" s="5" t="s">
        <v>36</v>
      </c>
      <c r="O202" s="5" t="s">
        <v>37</v>
      </c>
    </row>
    <row r="203" spans="1:15" x14ac:dyDescent="0.25">
      <c r="A203" s="4">
        <v>43248</v>
      </c>
      <c r="B203" s="4" t="s">
        <v>12</v>
      </c>
      <c r="C203" s="5" t="s">
        <v>38</v>
      </c>
      <c r="D203" s="5">
        <v>265676</v>
      </c>
      <c r="E203" s="5">
        <v>983299608</v>
      </c>
      <c r="F203" s="5">
        <v>56402</v>
      </c>
      <c r="G203" s="1">
        <v>20701.7</v>
      </c>
      <c r="H203" s="5" t="s">
        <v>32</v>
      </c>
      <c r="I203" s="5" t="s">
        <v>6</v>
      </c>
      <c r="J203" s="5">
        <v>80</v>
      </c>
      <c r="K203" s="5">
        <v>248</v>
      </c>
      <c r="L203" s="5">
        <v>16</v>
      </c>
      <c r="M203" s="5">
        <v>1047</v>
      </c>
      <c r="N203" s="5" t="s">
        <v>39</v>
      </c>
      <c r="O203" s="5" t="s">
        <v>40</v>
      </c>
    </row>
    <row r="204" spans="1:15" x14ac:dyDescent="0.25">
      <c r="A204" s="4">
        <v>43255</v>
      </c>
      <c r="B204" s="4" t="s">
        <v>13</v>
      </c>
      <c r="C204" s="5" t="s">
        <v>41</v>
      </c>
      <c r="D204" s="5">
        <v>415250</v>
      </c>
      <c r="E204" s="5">
        <v>960814524</v>
      </c>
      <c r="F204" s="5">
        <v>44464</v>
      </c>
      <c r="G204" s="1">
        <v>24683.200000000001</v>
      </c>
      <c r="H204" s="5" t="s">
        <v>33</v>
      </c>
      <c r="I204" s="5" t="s">
        <v>8</v>
      </c>
      <c r="J204" s="5">
        <v>96</v>
      </c>
      <c r="K204" s="5">
        <v>201</v>
      </c>
      <c r="L204" s="5">
        <v>10</v>
      </c>
      <c r="M204" s="5">
        <v>878</v>
      </c>
      <c r="N204" s="5" t="s">
        <v>54</v>
      </c>
      <c r="O204" s="5" t="s">
        <v>55</v>
      </c>
    </row>
    <row r="205" spans="1:15" x14ac:dyDescent="0.25">
      <c r="A205" s="4">
        <v>43262</v>
      </c>
      <c r="B205" s="4" t="s">
        <v>13</v>
      </c>
      <c r="C205" s="5" t="s">
        <v>42</v>
      </c>
      <c r="D205" s="5">
        <v>639771</v>
      </c>
      <c r="E205" s="5">
        <v>941051604</v>
      </c>
      <c r="F205" s="5">
        <v>37180</v>
      </c>
      <c r="G205" s="1">
        <v>11954.5</v>
      </c>
      <c r="H205" s="5" t="s">
        <v>32</v>
      </c>
      <c r="I205" s="5" t="s">
        <v>8</v>
      </c>
      <c r="J205" s="5">
        <v>45</v>
      </c>
      <c r="K205" s="5">
        <v>256</v>
      </c>
      <c r="L205" s="5">
        <v>13</v>
      </c>
      <c r="M205" s="5">
        <v>1040</v>
      </c>
      <c r="N205" s="5" t="s">
        <v>43</v>
      </c>
      <c r="O205" s="5" t="s">
        <v>44</v>
      </c>
    </row>
    <row r="206" spans="1:15" x14ac:dyDescent="0.25">
      <c r="A206" s="4">
        <v>43269</v>
      </c>
      <c r="B206" s="4" t="s">
        <v>13</v>
      </c>
      <c r="C206" s="5" t="s">
        <v>45</v>
      </c>
      <c r="D206" s="5">
        <v>365610</v>
      </c>
      <c r="E206" s="5">
        <v>921999775</v>
      </c>
      <c r="F206" s="5">
        <v>64969</v>
      </c>
      <c r="G206" s="1">
        <v>21129.200000000001</v>
      </c>
      <c r="H206" s="5" t="s">
        <v>32</v>
      </c>
      <c r="I206" s="5" t="s">
        <v>6</v>
      </c>
      <c r="J206" s="5">
        <v>82</v>
      </c>
      <c r="K206" s="5">
        <v>61</v>
      </c>
      <c r="L206" s="5">
        <v>10</v>
      </c>
      <c r="M206" s="5">
        <v>324</v>
      </c>
      <c r="N206" s="5" t="s">
        <v>46</v>
      </c>
      <c r="O206" s="5" t="s">
        <v>47</v>
      </c>
    </row>
    <row r="207" spans="1:15" x14ac:dyDescent="0.25">
      <c r="A207" s="4">
        <v>43276</v>
      </c>
      <c r="B207" s="4" t="s">
        <v>13</v>
      </c>
      <c r="C207" s="5" t="s">
        <v>31</v>
      </c>
      <c r="D207" s="5">
        <v>248441</v>
      </c>
      <c r="E207" s="5">
        <v>908480897</v>
      </c>
      <c r="F207" s="5">
        <v>20514</v>
      </c>
      <c r="G207" s="1">
        <v>18370</v>
      </c>
      <c r="H207" s="5" t="s">
        <v>32</v>
      </c>
      <c r="I207" s="5" t="s">
        <v>6</v>
      </c>
      <c r="J207" s="5">
        <v>71</v>
      </c>
      <c r="K207" s="5">
        <v>38</v>
      </c>
      <c r="L207" s="5">
        <v>6</v>
      </c>
      <c r="M207" s="5">
        <v>221</v>
      </c>
      <c r="N207" s="5" t="s">
        <v>36</v>
      </c>
      <c r="O207" s="5" t="s">
        <v>37</v>
      </c>
    </row>
    <row r="208" spans="1:15" x14ac:dyDescent="0.25">
      <c r="A208" s="4">
        <v>43283</v>
      </c>
      <c r="B208" s="4" t="s">
        <v>14</v>
      </c>
      <c r="C208" s="5" t="s">
        <v>38</v>
      </c>
      <c r="D208" s="5">
        <v>265676</v>
      </c>
      <c r="E208" s="5">
        <v>983299608</v>
      </c>
      <c r="F208" s="5">
        <v>11449</v>
      </c>
      <c r="G208" s="1">
        <v>15435.1</v>
      </c>
      <c r="H208" s="5" t="s">
        <v>32</v>
      </c>
      <c r="I208" s="5" t="s">
        <v>6</v>
      </c>
      <c r="J208" s="5">
        <v>59</v>
      </c>
      <c r="K208" s="5">
        <v>205</v>
      </c>
      <c r="L208" s="5">
        <v>15</v>
      </c>
      <c r="M208" s="5">
        <v>860</v>
      </c>
      <c r="N208" s="5" t="s">
        <v>39</v>
      </c>
      <c r="O208" s="5" t="s">
        <v>40</v>
      </c>
    </row>
    <row r="209" spans="1:15" x14ac:dyDescent="0.25">
      <c r="A209" s="4">
        <v>43290</v>
      </c>
      <c r="B209" s="4" t="s">
        <v>14</v>
      </c>
      <c r="C209" s="5" t="s">
        <v>41</v>
      </c>
      <c r="D209" s="5">
        <v>415250</v>
      </c>
      <c r="E209" s="5">
        <v>960814524</v>
      </c>
      <c r="F209" s="5">
        <v>84324</v>
      </c>
      <c r="G209" s="1">
        <v>12138.2</v>
      </c>
      <c r="H209" s="5" t="s">
        <v>32</v>
      </c>
      <c r="I209" s="5" t="s">
        <v>6</v>
      </c>
      <c r="J209" s="5">
        <v>46</v>
      </c>
      <c r="K209" s="5">
        <v>79</v>
      </c>
      <c r="L209" s="5">
        <v>29</v>
      </c>
      <c r="M209" s="5">
        <v>378</v>
      </c>
      <c r="N209" s="5" t="s">
        <v>54</v>
      </c>
      <c r="O209" s="5" t="s">
        <v>55</v>
      </c>
    </row>
    <row r="210" spans="1:15" x14ac:dyDescent="0.25">
      <c r="A210" s="4">
        <v>43297</v>
      </c>
      <c r="B210" s="4" t="s">
        <v>14</v>
      </c>
      <c r="C210" s="5" t="s">
        <v>42</v>
      </c>
      <c r="D210" s="5">
        <v>639771</v>
      </c>
      <c r="E210" s="5">
        <v>941051604</v>
      </c>
      <c r="F210" s="5">
        <v>68127</v>
      </c>
      <c r="G210" s="1">
        <v>24885.9</v>
      </c>
      <c r="H210" s="5" t="s">
        <v>32</v>
      </c>
      <c r="I210" s="5" t="s">
        <v>6</v>
      </c>
      <c r="J210" s="5">
        <v>97</v>
      </c>
      <c r="K210" s="5">
        <v>79</v>
      </c>
      <c r="L210" s="5">
        <v>8</v>
      </c>
      <c r="M210" s="5">
        <v>406</v>
      </c>
      <c r="N210" s="5" t="s">
        <v>43</v>
      </c>
      <c r="O210" s="5" t="s">
        <v>44</v>
      </c>
    </row>
    <row r="211" spans="1:15" x14ac:dyDescent="0.25">
      <c r="A211" s="4">
        <v>43304</v>
      </c>
      <c r="B211" s="4" t="s">
        <v>14</v>
      </c>
      <c r="C211" s="5" t="s">
        <v>45</v>
      </c>
      <c r="D211" s="5">
        <v>365610</v>
      </c>
      <c r="E211" s="5">
        <v>921999775</v>
      </c>
      <c r="F211" s="5">
        <v>31107</v>
      </c>
      <c r="G211" s="1">
        <v>24125.200000000001</v>
      </c>
      <c r="H211" s="5" t="s">
        <v>32</v>
      </c>
      <c r="I211" s="5" t="s">
        <v>6</v>
      </c>
      <c r="J211" s="5">
        <v>94</v>
      </c>
      <c r="K211" s="5">
        <v>42</v>
      </c>
      <c r="L211" s="5">
        <v>43</v>
      </c>
      <c r="M211" s="5">
        <v>296</v>
      </c>
      <c r="N211" s="5" t="s">
        <v>46</v>
      </c>
      <c r="O211" s="5" t="s">
        <v>47</v>
      </c>
    </row>
    <row r="212" spans="1:15" x14ac:dyDescent="0.25">
      <c r="A212" s="4">
        <v>43311</v>
      </c>
      <c r="B212" s="4" t="s">
        <v>14</v>
      </c>
      <c r="C212" s="5" t="s">
        <v>31</v>
      </c>
      <c r="D212" s="5">
        <v>248441</v>
      </c>
      <c r="E212" s="5">
        <v>908480897</v>
      </c>
      <c r="F212" s="5">
        <v>11916</v>
      </c>
      <c r="G212" s="1">
        <v>14886.7</v>
      </c>
      <c r="H212" s="5" t="s">
        <v>32</v>
      </c>
      <c r="I212" s="5" t="s">
        <v>6</v>
      </c>
      <c r="J212" s="5">
        <v>57</v>
      </c>
      <c r="K212" s="5">
        <v>81</v>
      </c>
      <c r="L212" s="5">
        <v>6</v>
      </c>
      <c r="M212" s="5">
        <v>374</v>
      </c>
      <c r="N212" s="5" t="s">
        <v>36</v>
      </c>
      <c r="O212" s="5" t="s">
        <v>37</v>
      </c>
    </row>
    <row r="213" spans="1:15" x14ac:dyDescent="0.25">
      <c r="A213" s="4">
        <v>43318</v>
      </c>
      <c r="B213" s="4" t="s">
        <v>15</v>
      </c>
      <c r="C213" s="5" t="s">
        <v>38</v>
      </c>
      <c r="D213" s="5">
        <v>265676</v>
      </c>
      <c r="E213" s="5">
        <v>983299608</v>
      </c>
      <c r="F213" s="5">
        <v>41038</v>
      </c>
      <c r="G213" s="1">
        <v>22158.799999999999</v>
      </c>
      <c r="H213" s="5" t="s">
        <v>33</v>
      </c>
      <c r="I213" s="5" t="s">
        <v>8</v>
      </c>
      <c r="J213" s="5">
        <v>86</v>
      </c>
      <c r="K213" s="5">
        <v>139</v>
      </c>
      <c r="L213" s="5">
        <v>7</v>
      </c>
      <c r="M213" s="5">
        <v>624</v>
      </c>
      <c r="N213" s="5" t="s">
        <v>39</v>
      </c>
      <c r="O213" s="5" t="s">
        <v>40</v>
      </c>
    </row>
    <row r="214" spans="1:15" x14ac:dyDescent="0.25">
      <c r="A214" s="4">
        <v>43325</v>
      </c>
      <c r="B214" s="4" t="s">
        <v>15</v>
      </c>
      <c r="C214" s="5" t="s">
        <v>41</v>
      </c>
      <c r="D214" s="5">
        <v>415250</v>
      </c>
      <c r="E214" s="5">
        <v>960814524</v>
      </c>
      <c r="F214" s="5">
        <v>99086</v>
      </c>
      <c r="G214" s="1">
        <v>14157.5</v>
      </c>
      <c r="H214" s="5" t="s">
        <v>32</v>
      </c>
      <c r="I214" s="5" t="s">
        <v>8</v>
      </c>
      <c r="J214" s="5">
        <v>54</v>
      </c>
      <c r="K214" s="5">
        <v>130</v>
      </c>
      <c r="L214" s="5">
        <v>27</v>
      </c>
      <c r="M214" s="5">
        <v>579</v>
      </c>
      <c r="N214" s="5" t="s">
        <v>54</v>
      </c>
      <c r="O214" s="5" t="s">
        <v>55</v>
      </c>
    </row>
    <row r="215" spans="1:15" x14ac:dyDescent="0.25">
      <c r="A215" s="4">
        <v>43332</v>
      </c>
      <c r="B215" s="4" t="s">
        <v>15</v>
      </c>
      <c r="C215" s="5" t="s">
        <v>42</v>
      </c>
      <c r="D215" s="5">
        <v>639771</v>
      </c>
      <c r="E215" s="5">
        <v>941051604</v>
      </c>
      <c r="F215" s="5">
        <v>90336</v>
      </c>
      <c r="G215" s="1">
        <v>12652.9</v>
      </c>
      <c r="H215" s="5" t="s">
        <v>32</v>
      </c>
      <c r="I215" s="5" t="s">
        <v>6</v>
      </c>
      <c r="J215" s="5">
        <v>48</v>
      </c>
      <c r="K215" s="5">
        <v>114</v>
      </c>
      <c r="L215" s="5">
        <v>43</v>
      </c>
      <c r="M215" s="5">
        <v>527</v>
      </c>
      <c r="N215" s="5" t="s">
        <v>43</v>
      </c>
      <c r="O215" s="5" t="s">
        <v>44</v>
      </c>
    </row>
    <row r="216" spans="1:15" x14ac:dyDescent="0.25">
      <c r="A216" s="4">
        <v>43339</v>
      </c>
      <c r="B216" s="4" t="s">
        <v>15</v>
      </c>
      <c r="C216" s="5" t="s">
        <v>45</v>
      </c>
      <c r="D216" s="5">
        <v>365610</v>
      </c>
      <c r="E216" s="5">
        <v>921999775</v>
      </c>
      <c r="F216" s="5">
        <v>63190</v>
      </c>
      <c r="G216" s="1">
        <v>22134.6</v>
      </c>
      <c r="H216" s="5" t="s">
        <v>32</v>
      </c>
      <c r="I216" s="5" t="s">
        <v>6</v>
      </c>
      <c r="J216" s="5">
        <v>86</v>
      </c>
      <c r="K216" s="5">
        <v>76</v>
      </c>
      <c r="L216" s="5">
        <v>7</v>
      </c>
      <c r="M216" s="5">
        <v>382</v>
      </c>
      <c r="N216" s="5" t="s">
        <v>46</v>
      </c>
      <c r="O216" s="5" t="s">
        <v>47</v>
      </c>
    </row>
    <row r="217" spans="1:15" x14ac:dyDescent="0.25">
      <c r="A217" s="4">
        <v>43346</v>
      </c>
      <c r="B217" s="4" t="s">
        <v>16</v>
      </c>
      <c r="C217" s="5" t="s">
        <v>31</v>
      </c>
      <c r="D217" s="5">
        <v>248441</v>
      </c>
      <c r="E217" s="5">
        <v>908480897</v>
      </c>
      <c r="F217" s="5">
        <v>91460</v>
      </c>
      <c r="G217" s="1">
        <v>22872.5</v>
      </c>
      <c r="H217" s="5" t="s">
        <v>32</v>
      </c>
      <c r="I217" s="5" t="s">
        <v>6</v>
      </c>
      <c r="J217" s="5">
        <v>89</v>
      </c>
      <c r="K217" s="5">
        <v>45</v>
      </c>
      <c r="L217" s="5">
        <v>5</v>
      </c>
      <c r="M217" s="5">
        <v>264</v>
      </c>
      <c r="N217" s="5" t="s">
        <v>36</v>
      </c>
      <c r="O217" s="5" t="s">
        <v>37</v>
      </c>
    </row>
    <row r="218" spans="1:15" x14ac:dyDescent="0.25">
      <c r="A218" s="4">
        <v>43353</v>
      </c>
      <c r="B218" s="4" t="s">
        <v>16</v>
      </c>
      <c r="C218" s="5" t="s">
        <v>38</v>
      </c>
      <c r="D218" s="5">
        <v>265676</v>
      </c>
      <c r="E218" s="5">
        <v>983299608</v>
      </c>
      <c r="F218" s="5">
        <v>48574</v>
      </c>
      <c r="G218" s="1">
        <v>12386.8</v>
      </c>
      <c r="H218" s="5" t="s">
        <v>32</v>
      </c>
      <c r="I218" s="5" t="s">
        <v>6</v>
      </c>
      <c r="J218" s="5">
        <v>47</v>
      </c>
      <c r="K218" s="5">
        <v>77</v>
      </c>
      <c r="L218" s="5">
        <v>22</v>
      </c>
      <c r="M218" s="5">
        <v>365</v>
      </c>
      <c r="N218" s="5" t="s">
        <v>39</v>
      </c>
      <c r="O218" s="5" t="s">
        <v>40</v>
      </c>
    </row>
    <row r="219" spans="1:15" x14ac:dyDescent="0.25">
      <c r="A219" s="4">
        <v>43360</v>
      </c>
      <c r="B219" s="4" t="s">
        <v>16</v>
      </c>
      <c r="C219" s="5" t="s">
        <v>41</v>
      </c>
      <c r="D219" s="5">
        <v>415250</v>
      </c>
      <c r="E219" s="5">
        <v>960814524</v>
      </c>
      <c r="F219" s="5">
        <v>11579</v>
      </c>
      <c r="G219" s="1">
        <v>23412</v>
      </c>
      <c r="H219" s="5" t="s">
        <v>32</v>
      </c>
      <c r="I219" s="5" t="s">
        <v>6</v>
      </c>
      <c r="J219" s="5">
        <v>91</v>
      </c>
      <c r="K219" s="5">
        <v>143</v>
      </c>
      <c r="L219" s="5">
        <v>20</v>
      </c>
      <c r="M219" s="5">
        <v>661</v>
      </c>
      <c r="N219" s="5" t="s">
        <v>54</v>
      </c>
      <c r="O219" s="5" t="s">
        <v>55</v>
      </c>
    </row>
    <row r="220" spans="1:15" x14ac:dyDescent="0.25">
      <c r="A220" s="4">
        <v>43367</v>
      </c>
      <c r="B220" s="4" t="s">
        <v>16</v>
      </c>
      <c r="C220" s="5" t="s">
        <v>42</v>
      </c>
      <c r="D220" s="5">
        <v>639771</v>
      </c>
      <c r="E220" s="5">
        <v>941051604</v>
      </c>
      <c r="F220" s="5">
        <v>61391</v>
      </c>
      <c r="G220" s="1">
        <v>10644.6</v>
      </c>
      <c r="H220" s="5" t="s">
        <v>32</v>
      </c>
      <c r="I220" s="5" t="s">
        <v>6</v>
      </c>
      <c r="J220" s="5">
        <v>40</v>
      </c>
      <c r="K220" s="5">
        <v>100</v>
      </c>
      <c r="L220" s="5">
        <v>14</v>
      </c>
      <c r="M220" s="5">
        <v>436</v>
      </c>
      <c r="N220" s="5" t="s">
        <v>43</v>
      </c>
      <c r="O220" s="5" t="s">
        <v>44</v>
      </c>
    </row>
    <row r="221" spans="1:15" x14ac:dyDescent="0.25">
      <c r="A221" s="4">
        <v>43374</v>
      </c>
      <c r="B221" s="4" t="s">
        <v>17</v>
      </c>
      <c r="C221" s="5" t="s">
        <v>45</v>
      </c>
      <c r="D221" s="5">
        <v>365610</v>
      </c>
      <c r="E221" s="5">
        <v>921999775</v>
      </c>
      <c r="F221" s="5">
        <v>22378</v>
      </c>
      <c r="G221" s="1">
        <v>24150.7</v>
      </c>
      <c r="H221" s="5" t="s">
        <v>32</v>
      </c>
      <c r="I221" s="5" t="s">
        <v>6</v>
      </c>
      <c r="J221" s="5">
        <v>94</v>
      </c>
      <c r="K221" s="5">
        <v>111</v>
      </c>
      <c r="L221" s="5">
        <v>34</v>
      </c>
      <c r="M221" s="5">
        <v>551</v>
      </c>
      <c r="N221" s="5" t="s">
        <v>46</v>
      </c>
      <c r="O221" s="5" t="s">
        <v>47</v>
      </c>
    </row>
    <row r="222" spans="1:15" x14ac:dyDescent="0.25">
      <c r="A222" s="4">
        <v>43381</v>
      </c>
      <c r="B222" s="4" t="s">
        <v>17</v>
      </c>
      <c r="C222" s="5" t="s">
        <v>31</v>
      </c>
      <c r="D222" s="5">
        <v>248441</v>
      </c>
      <c r="E222" s="5">
        <v>908480897</v>
      </c>
      <c r="F222" s="5">
        <v>63836</v>
      </c>
      <c r="G222" s="1">
        <v>19378.5</v>
      </c>
      <c r="H222" s="5" t="s">
        <v>33</v>
      </c>
      <c r="I222" s="5" t="s">
        <v>8</v>
      </c>
      <c r="J222" s="5">
        <v>75</v>
      </c>
      <c r="K222" s="5">
        <v>52</v>
      </c>
      <c r="L222" s="5">
        <v>38</v>
      </c>
      <c r="M222" s="5">
        <v>310</v>
      </c>
      <c r="N222" s="5" t="s">
        <v>36</v>
      </c>
      <c r="O222" s="5" t="s">
        <v>37</v>
      </c>
    </row>
    <row r="223" spans="1:15" x14ac:dyDescent="0.25">
      <c r="A223" s="4">
        <v>43388</v>
      </c>
      <c r="B223" s="4" t="s">
        <v>17</v>
      </c>
      <c r="C223" s="5" t="s">
        <v>38</v>
      </c>
      <c r="D223" s="5">
        <v>265676</v>
      </c>
      <c r="E223" s="5">
        <v>983299608</v>
      </c>
      <c r="F223" s="5">
        <v>67934</v>
      </c>
      <c r="G223" s="1">
        <v>11192.4</v>
      </c>
      <c r="H223" s="5" t="s">
        <v>32</v>
      </c>
      <c r="I223" s="5" t="s">
        <v>8</v>
      </c>
      <c r="J223" s="5">
        <v>42</v>
      </c>
      <c r="K223" s="5">
        <v>220</v>
      </c>
      <c r="L223" s="5">
        <v>30</v>
      </c>
      <c r="M223" s="5">
        <v>916</v>
      </c>
      <c r="N223" s="5" t="s">
        <v>39</v>
      </c>
      <c r="O223" s="5" t="s">
        <v>40</v>
      </c>
    </row>
    <row r="224" spans="1:15" x14ac:dyDescent="0.25">
      <c r="A224" s="4">
        <v>43395</v>
      </c>
      <c r="B224" s="4" t="s">
        <v>17</v>
      </c>
      <c r="C224" s="5" t="s">
        <v>41</v>
      </c>
      <c r="D224" s="5">
        <v>415250</v>
      </c>
      <c r="E224" s="5">
        <v>960814524</v>
      </c>
      <c r="F224" s="5">
        <v>43993</v>
      </c>
      <c r="G224" s="1">
        <v>21950.400000000001</v>
      </c>
      <c r="H224" s="5" t="s">
        <v>32</v>
      </c>
      <c r="I224" s="5" t="s">
        <v>6</v>
      </c>
      <c r="J224" s="5">
        <v>85</v>
      </c>
      <c r="K224" s="5">
        <v>239</v>
      </c>
      <c r="L224" s="5">
        <v>36</v>
      </c>
      <c r="M224" s="5">
        <v>1039</v>
      </c>
      <c r="N224" s="5" t="s">
        <v>54</v>
      </c>
      <c r="O224" s="5" t="s">
        <v>55</v>
      </c>
    </row>
    <row r="225" spans="1:15" x14ac:dyDescent="0.25">
      <c r="A225" s="4">
        <v>43402</v>
      </c>
      <c r="B225" s="4" t="s">
        <v>17</v>
      </c>
      <c r="C225" s="5" t="s">
        <v>42</v>
      </c>
      <c r="D225" s="5">
        <v>639771</v>
      </c>
      <c r="E225" s="5">
        <v>941051604</v>
      </c>
      <c r="F225" s="5">
        <v>16775</v>
      </c>
      <c r="G225" s="1">
        <v>21655.200000000001</v>
      </c>
      <c r="H225" s="5" t="s">
        <v>32</v>
      </c>
      <c r="I225" s="5" t="s">
        <v>6</v>
      </c>
      <c r="J225" s="5">
        <v>84</v>
      </c>
      <c r="K225" s="5">
        <v>123</v>
      </c>
      <c r="L225" s="5">
        <v>29</v>
      </c>
      <c r="M225" s="5">
        <v>586</v>
      </c>
      <c r="N225" s="5" t="s">
        <v>43</v>
      </c>
      <c r="O225" s="5" t="s">
        <v>44</v>
      </c>
    </row>
    <row r="226" spans="1:15" x14ac:dyDescent="0.25">
      <c r="A226" s="4">
        <v>43409</v>
      </c>
      <c r="B226" s="4" t="s">
        <v>18</v>
      </c>
      <c r="C226" s="5" t="s">
        <v>45</v>
      </c>
      <c r="D226" s="5">
        <v>365610</v>
      </c>
      <c r="E226" s="5">
        <v>921999775</v>
      </c>
      <c r="F226" s="5">
        <v>26618</v>
      </c>
      <c r="G226" s="1">
        <v>18178.900000000001</v>
      </c>
      <c r="H226" s="5" t="s">
        <v>32</v>
      </c>
      <c r="I226" s="5" t="s">
        <v>6</v>
      </c>
      <c r="J226" s="5">
        <v>70</v>
      </c>
      <c r="K226" s="5">
        <v>190</v>
      </c>
      <c r="L226" s="5">
        <v>9</v>
      </c>
      <c r="M226" s="5">
        <v>809</v>
      </c>
      <c r="N226" s="5" t="s">
        <v>46</v>
      </c>
      <c r="O226" s="5" t="s">
        <v>47</v>
      </c>
    </row>
    <row r="227" spans="1:15" x14ac:dyDescent="0.25">
      <c r="A227" s="4">
        <v>43416</v>
      </c>
      <c r="B227" s="4" t="s">
        <v>18</v>
      </c>
      <c r="C227" s="5" t="s">
        <v>31</v>
      </c>
      <c r="D227" s="5">
        <v>248441</v>
      </c>
      <c r="E227" s="5">
        <v>908480897</v>
      </c>
      <c r="F227" s="5">
        <v>89825</v>
      </c>
      <c r="G227" s="1">
        <v>13910.9</v>
      </c>
      <c r="H227" s="5" t="s">
        <v>32</v>
      </c>
      <c r="I227" s="5" t="s">
        <v>6</v>
      </c>
      <c r="J227" s="5">
        <v>53</v>
      </c>
      <c r="K227" s="5">
        <v>143</v>
      </c>
      <c r="L227" s="5">
        <v>12</v>
      </c>
      <c r="M227" s="5">
        <v>612</v>
      </c>
      <c r="N227" s="5" t="s">
        <v>36</v>
      </c>
      <c r="O227" s="5" t="s">
        <v>37</v>
      </c>
    </row>
    <row r="228" spans="1:15" x14ac:dyDescent="0.25">
      <c r="A228" s="4">
        <v>43423</v>
      </c>
      <c r="B228" s="4" t="s">
        <v>18</v>
      </c>
      <c r="C228" s="5" t="s">
        <v>38</v>
      </c>
      <c r="D228" s="5">
        <v>265676</v>
      </c>
      <c r="E228" s="5">
        <v>983299608</v>
      </c>
      <c r="F228" s="5">
        <v>58105</v>
      </c>
      <c r="G228" s="1">
        <v>11914.4</v>
      </c>
      <c r="H228" s="5" t="s">
        <v>32</v>
      </c>
      <c r="I228" s="5" t="s">
        <v>6</v>
      </c>
      <c r="J228" s="5">
        <v>45</v>
      </c>
      <c r="K228" s="5">
        <v>149</v>
      </c>
      <c r="L228" s="5">
        <v>22</v>
      </c>
      <c r="M228" s="5">
        <v>639</v>
      </c>
      <c r="N228" s="5" t="s">
        <v>39</v>
      </c>
      <c r="O228" s="5" t="s">
        <v>40</v>
      </c>
    </row>
    <row r="229" spans="1:15" x14ac:dyDescent="0.25">
      <c r="A229" s="4">
        <v>43430</v>
      </c>
      <c r="B229" s="4" t="s">
        <v>18</v>
      </c>
      <c r="C229" s="5" t="s">
        <v>41</v>
      </c>
      <c r="D229" s="5">
        <v>415250</v>
      </c>
      <c r="E229" s="5">
        <v>960814524</v>
      </c>
      <c r="F229" s="5">
        <v>61433</v>
      </c>
      <c r="G229" s="1">
        <v>14682.9</v>
      </c>
      <c r="H229" s="5" t="s">
        <v>32</v>
      </c>
      <c r="I229" s="5" t="s">
        <v>6</v>
      </c>
      <c r="J229" s="5">
        <v>56</v>
      </c>
      <c r="K229" s="5">
        <v>196</v>
      </c>
      <c r="L229" s="5">
        <v>28</v>
      </c>
      <c r="M229" s="5">
        <v>835</v>
      </c>
      <c r="N229" s="5" t="s">
        <v>54</v>
      </c>
      <c r="O229" s="5" t="s">
        <v>55</v>
      </c>
    </row>
    <row r="230" spans="1:15" x14ac:dyDescent="0.25">
      <c r="A230" s="4">
        <v>43437</v>
      </c>
      <c r="B230" s="4" t="s">
        <v>19</v>
      </c>
      <c r="C230" s="5" t="s">
        <v>42</v>
      </c>
      <c r="D230" s="5">
        <v>639771</v>
      </c>
      <c r="E230" s="5">
        <v>941051604</v>
      </c>
      <c r="F230" s="5">
        <v>68457</v>
      </c>
      <c r="G230" s="1">
        <v>14917</v>
      </c>
      <c r="H230" s="5" t="s">
        <v>32</v>
      </c>
      <c r="I230" s="5" t="s">
        <v>6</v>
      </c>
      <c r="J230" s="5">
        <v>57</v>
      </c>
      <c r="K230" s="5">
        <v>160</v>
      </c>
      <c r="L230" s="5">
        <v>6</v>
      </c>
      <c r="M230" s="5">
        <v>677</v>
      </c>
      <c r="N230" s="5" t="s">
        <v>43</v>
      </c>
      <c r="O230" s="5" t="s">
        <v>44</v>
      </c>
    </row>
    <row r="231" spans="1:15" x14ac:dyDescent="0.25">
      <c r="A231" s="4">
        <v>43444</v>
      </c>
      <c r="B231" s="4" t="s">
        <v>19</v>
      </c>
      <c r="C231" s="5" t="s">
        <v>45</v>
      </c>
      <c r="D231" s="5">
        <v>365610</v>
      </c>
      <c r="E231" s="5">
        <v>921999775</v>
      </c>
      <c r="F231" s="5">
        <v>57509</v>
      </c>
      <c r="G231" s="1">
        <v>21884.9</v>
      </c>
      <c r="H231" s="5" t="s">
        <v>33</v>
      </c>
      <c r="I231" s="5" t="s">
        <v>8</v>
      </c>
      <c r="J231" s="5">
        <v>85</v>
      </c>
      <c r="K231" s="5">
        <v>69</v>
      </c>
      <c r="L231" s="5">
        <v>34</v>
      </c>
      <c r="M231" s="5">
        <v>384</v>
      </c>
      <c r="N231" s="5" t="s">
        <v>46</v>
      </c>
      <c r="O231" s="5" t="s">
        <v>47</v>
      </c>
    </row>
    <row r="232" spans="1:15" x14ac:dyDescent="0.25">
      <c r="A232" s="4">
        <v>43451</v>
      </c>
      <c r="B232" s="4" t="s">
        <v>19</v>
      </c>
      <c r="C232" s="5" t="s">
        <v>31</v>
      </c>
      <c r="D232" s="5">
        <v>248441</v>
      </c>
      <c r="E232" s="5">
        <v>908480897</v>
      </c>
      <c r="F232" s="5">
        <v>73265</v>
      </c>
      <c r="G232" s="1">
        <v>21435</v>
      </c>
      <c r="H232" s="5" t="s">
        <v>32</v>
      </c>
      <c r="I232" s="5" t="s">
        <v>8</v>
      </c>
      <c r="J232" s="5">
        <v>83</v>
      </c>
      <c r="K232" s="5">
        <v>206</v>
      </c>
      <c r="L232" s="5">
        <v>11</v>
      </c>
      <c r="M232" s="5">
        <v>883</v>
      </c>
      <c r="N232" s="5" t="s">
        <v>36</v>
      </c>
      <c r="O232" s="5" t="s">
        <v>37</v>
      </c>
    </row>
    <row r="233" spans="1:15" x14ac:dyDescent="0.25">
      <c r="A233" s="4">
        <v>43458</v>
      </c>
      <c r="B233" s="4" t="s">
        <v>19</v>
      </c>
      <c r="C233" s="5" t="s">
        <v>38</v>
      </c>
      <c r="D233" s="5">
        <v>265676</v>
      </c>
      <c r="E233" s="5">
        <v>983299608</v>
      </c>
      <c r="F233" s="5">
        <v>61102</v>
      </c>
      <c r="G233" s="1">
        <v>14911.8</v>
      </c>
      <c r="H233" s="5" t="s">
        <v>32</v>
      </c>
      <c r="I233" s="5" t="s">
        <v>6</v>
      </c>
      <c r="J233" s="5">
        <v>57</v>
      </c>
      <c r="K233" s="5">
        <v>138</v>
      </c>
      <c r="L233" s="5">
        <v>38</v>
      </c>
      <c r="M233" s="5">
        <v>625</v>
      </c>
      <c r="N233" s="5" t="s">
        <v>39</v>
      </c>
      <c r="O233" s="5" t="s">
        <v>40</v>
      </c>
    </row>
    <row r="234" spans="1:15" x14ac:dyDescent="0.25">
      <c r="A234" s="4">
        <v>43465</v>
      </c>
      <c r="B234" s="4" t="s">
        <v>19</v>
      </c>
      <c r="C234" s="5" t="s">
        <v>41</v>
      </c>
      <c r="D234" s="5">
        <v>415250</v>
      </c>
      <c r="E234" s="5">
        <v>960814524</v>
      </c>
      <c r="F234" s="5">
        <v>32660</v>
      </c>
      <c r="G234" s="1">
        <v>23443.1</v>
      </c>
      <c r="H234" s="5" t="s">
        <v>32</v>
      </c>
      <c r="I234" s="5" t="s">
        <v>6</v>
      </c>
      <c r="J234" s="5">
        <v>91</v>
      </c>
      <c r="K234" s="5">
        <v>222</v>
      </c>
      <c r="L234" s="5">
        <v>29</v>
      </c>
      <c r="M234" s="5">
        <v>972</v>
      </c>
      <c r="N234" s="5" t="s">
        <v>54</v>
      </c>
      <c r="O234" s="5" t="s">
        <v>55</v>
      </c>
    </row>
    <row r="235" spans="1:15" x14ac:dyDescent="0.25">
      <c r="A235" s="4">
        <v>43472</v>
      </c>
      <c r="B235" s="4" t="s">
        <v>5</v>
      </c>
      <c r="C235" s="5" t="s">
        <v>42</v>
      </c>
      <c r="D235" s="5">
        <v>639771</v>
      </c>
      <c r="E235" s="5">
        <v>941051604</v>
      </c>
      <c r="F235" s="5">
        <v>13252</v>
      </c>
      <c r="G235" s="1">
        <v>18197.099999999999</v>
      </c>
      <c r="H235" s="5" t="s">
        <v>32</v>
      </c>
      <c r="I235" s="5" t="s">
        <v>6</v>
      </c>
      <c r="J235" s="5">
        <v>70</v>
      </c>
      <c r="K235" s="5">
        <v>232</v>
      </c>
      <c r="L235" s="5">
        <v>33</v>
      </c>
      <c r="M235" s="5">
        <v>991</v>
      </c>
      <c r="N235" s="5" t="s">
        <v>43</v>
      </c>
      <c r="O235" s="5" t="s">
        <v>44</v>
      </c>
    </row>
    <row r="236" spans="1:15" x14ac:dyDescent="0.25">
      <c r="A236" s="4">
        <v>43479</v>
      </c>
      <c r="B236" s="4" t="s">
        <v>5</v>
      </c>
      <c r="C236" s="5" t="s">
        <v>45</v>
      </c>
      <c r="D236" s="5">
        <v>365610</v>
      </c>
      <c r="E236" s="5">
        <v>921999775</v>
      </c>
      <c r="F236" s="5">
        <v>67560</v>
      </c>
      <c r="G236" s="1">
        <v>20378.3</v>
      </c>
      <c r="H236" s="5" t="s">
        <v>32</v>
      </c>
      <c r="I236" s="5" t="s">
        <v>6</v>
      </c>
      <c r="J236" s="5">
        <v>79</v>
      </c>
      <c r="K236" s="5">
        <v>52</v>
      </c>
      <c r="L236" s="5">
        <v>34</v>
      </c>
      <c r="M236" s="5">
        <v>312</v>
      </c>
      <c r="N236" s="5" t="s">
        <v>46</v>
      </c>
      <c r="O236" s="5" t="s">
        <v>47</v>
      </c>
    </row>
    <row r="237" spans="1:15" x14ac:dyDescent="0.25">
      <c r="A237" s="4">
        <v>43486</v>
      </c>
      <c r="B237" s="4" t="s">
        <v>5</v>
      </c>
      <c r="C237" s="5" t="s">
        <v>31</v>
      </c>
      <c r="D237" s="5">
        <v>248441</v>
      </c>
      <c r="E237" s="5">
        <v>908480897</v>
      </c>
      <c r="F237" s="5">
        <v>40808</v>
      </c>
      <c r="G237" s="1">
        <v>22655.599999999999</v>
      </c>
      <c r="H237" s="5" t="s">
        <v>32</v>
      </c>
      <c r="I237" s="5" t="s">
        <v>6</v>
      </c>
      <c r="J237" s="5">
        <v>88</v>
      </c>
      <c r="K237" s="5">
        <v>120</v>
      </c>
      <c r="L237" s="5">
        <v>47</v>
      </c>
      <c r="M237" s="5">
        <v>594</v>
      </c>
      <c r="N237" s="5" t="s">
        <v>36</v>
      </c>
      <c r="O237" s="5" t="s">
        <v>37</v>
      </c>
    </row>
    <row r="238" spans="1:15" x14ac:dyDescent="0.25">
      <c r="A238" s="4">
        <v>43493</v>
      </c>
      <c r="B238" s="4" t="s">
        <v>5</v>
      </c>
      <c r="C238" s="5" t="s">
        <v>38</v>
      </c>
      <c r="D238" s="5">
        <v>265676</v>
      </c>
      <c r="E238" s="5">
        <v>983299608</v>
      </c>
      <c r="F238" s="5">
        <v>92078</v>
      </c>
      <c r="G238" s="1">
        <v>24438.5</v>
      </c>
      <c r="H238" s="5" t="s">
        <v>32</v>
      </c>
      <c r="I238" s="5" t="s">
        <v>6</v>
      </c>
      <c r="J238" s="5">
        <v>95</v>
      </c>
      <c r="K238" s="5">
        <v>210</v>
      </c>
      <c r="L238" s="5">
        <v>29</v>
      </c>
      <c r="M238" s="5">
        <v>930</v>
      </c>
      <c r="N238" s="5" t="s">
        <v>39</v>
      </c>
      <c r="O238" s="5" t="s">
        <v>40</v>
      </c>
    </row>
    <row r="239" spans="1:15" x14ac:dyDescent="0.25">
      <c r="A239" s="4">
        <v>43500</v>
      </c>
      <c r="B239" s="4" t="s">
        <v>7</v>
      </c>
      <c r="C239" s="5" t="s">
        <v>41</v>
      </c>
      <c r="D239" s="5">
        <v>415250</v>
      </c>
      <c r="E239" s="5">
        <v>960814524</v>
      </c>
      <c r="F239" s="5">
        <v>41214</v>
      </c>
      <c r="G239" s="1">
        <v>22691.7</v>
      </c>
      <c r="H239" s="5" t="s">
        <v>32</v>
      </c>
      <c r="I239" s="5" t="s">
        <v>6</v>
      </c>
      <c r="J239" s="5">
        <v>88</v>
      </c>
      <c r="K239" s="5">
        <v>214</v>
      </c>
      <c r="L239" s="5">
        <v>46</v>
      </c>
      <c r="M239" s="5">
        <v>955</v>
      </c>
      <c r="N239" s="5" t="s">
        <v>54</v>
      </c>
      <c r="O239" s="5" t="s">
        <v>55</v>
      </c>
    </row>
    <row r="240" spans="1:15" x14ac:dyDescent="0.25">
      <c r="A240" s="4">
        <v>43507</v>
      </c>
      <c r="B240" s="4" t="s">
        <v>7</v>
      </c>
      <c r="C240" s="5" t="s">
        <v>42</v>
      </c>
      <c r="D240" s="5">
        <v>639771</v>
      </c>
      <c r="E240" s="5">
        <v>941051604</v>
      </c>
      <c r="F240" s="5">
        <v>83132</v>
      </c>
      <c r="G240" s="1">
        <v>23156.6</v>
      </c>
      <c r="H240" s="5" t="s">
        <v>33</v>
      </c>
      <c r="I240" s="5" t="s">
        <v>8</v>
      </c>
      <c r="J240" s="5">
        <v>90</v>
      </c>
      <c r="K240" s="5">
        <v>124</v>
      </c>
      <c r="L240" s="5">
        <v>40</v>
      </c>
      <c r="M240" s="5">
        <v>606</v>
      </c>
      <c r="N240" s="5" t="s">
        <v>43</v>
      </c>
      <c r="O240" s="5" t="s">
        <v>44</v>
      </c>
    </row>
    <row r="241" spans="1:15" x14ac:dyDescent="0.25">
      <c r="A241" s="4">
        <v>43514</v>
      </c>
      <c r="B241" s="4" t="s">
        <v>7</v>
      </c>
      <c r="C241" s="5" t="s">
        <v>45</v>
      </c>
      <c r="D241" s="5">
        <v>365610</v>
      </c>
      <c r="E241" s="5">
        <v>921999775</v>
      </c>
      <c r="F241" s="5">
        <v>80112</v>
      </c>
      <c r="G241" s="1">
        <v>24126.9</v>
      </c>
      <c r="H241" s="5" t="s">
        <v>32</v>
      </c>
      <c r="I241" s="5" t="s">
        <v>8</v>
      </c>
      <c r="J241" s="5">
        <v>94</v>
      </c>
      <c r="K241" s="5">
        <v>45</v>
      </c>
      <c r="L241" s="5">
        <v>49</v>
      </c>
      <c r="M241" s="5">
        <v>313</v>
      </c>
      <c r="N241" s="5" t="s">
        <v>46</v>
      </c>
      <c r="O241" s="5" t="s">
        <v>47</v>
      </c>
    </row>
    <row r="242" spans="1:15" x14ac:dyDescent="0.25">
      <c r="A242" s="4">
        <v>43101</v>
      </c>
      <c r="B242" s="4" t="s">
        <v>5</v>
      </c>
      <c r="C242" s="5" t="s">
        <v>31</v>
      </c>
      <c r="D242" s="5">
        <v>248441</v>
      </c>
      <c r="E242" s="5">
        <v>908480897</v>
      </c>
      <c r="F242" s="5">
        <v>22797</v>
      </c>
      <c r="G242" s="1">
        <v>20414.099999999999</v>
      </c>
      <c r="H242" s="5" t="s">
        <v>32</v>
      </c>
      <c r="I242" s="5" t="s">
        <v>6</v>
      </c>
      <c r="J242" s="5">
        <v>79</v>
      </c>
      <c r="K242" s="5">
        <v>147</v>
      </c>
      <c r="L242" s="5">
        <v>30</v>
      </c>
      <c r="M242" s="5">
        <v>670</v>
      </c>
      <c r="N242" s="5" t="s">
        <v>36</v>
      </c>
      <c r="O242" s="5" t="s">
        <v>37</v>
      </c>
    </row>
    <row r="243" spans="1:15" x14ac:dyDescent="0.25">
      <c r="A243" s="4">
        <v>43108</v>
      </c>
      <c r="B243" s="4" t="s">
        <v>5</v>
      </c>
      <c r="C243" s="5" t="s">
        <v>38</v>
      </c>
      <c r="D243" s="5">
        <v>265676</v>
      </c>
      <c r="E243" s="5">
        <v>983299608</v>
      </c>
      <c r="F243" s="5">
        <v>11874</v>
      </c>
      <c r="G243" s="1">
        <v>15188.2</v>
      </c>
      <c r="H243" s="5" t="s">
        <v>32</v>
      </c>
      <c r="I243" s="5" t="s">
        <v>6</v>
      </c>
      <c r="J243" s="5">
        <v>58</v>
      </c>
      <c r="K243" s="5">
        <v>208</v>
      </c>
      <c r="L243" s="5">
        <v>33</v>
      </c>
      <c r="M243" s="5">
        <v>890</v>
      </c>
      <c r="N243" s="5" t="s">
        <v>39</v>
      </c>
      <c r="O243" s="5" t="s">
        <v>40</v>
      </c>
    </row>
    <row r="244" spans="1:15" x14ac:dyDescent="0.25">
      <c r="A244" s="4">
        <v>43115</v>
      </c>
      <c r="B244" s="4" t="s">
        <v>5</v>
      </c>
      <c r="C244" s="5" t="s">
        <v>41</v>
      </c>
      <c r="D244" s="5">
        <v>415250</v>
      </c>
      <c r="E244" s="5">
        <v>960814524</v>
      </c>
      <c r="F244" s="5">
        <v>35647</v>
      </c>
      <c r="G244" s="1">
        <v>20906.3</v>
      </c>
      <c r="H244" s="5" t="s">
        <v>32</v>
      </c>
      <c r="I244" s="5" t="s">
        <v>6</v>
      </c>
      <c r="J244" s="5">
        <v>81</v>
      </c>
      <c r="K244" s="5">
        <v>127</v>
      </c>
      <c r="L244" s="5">
        <v>26</v>
      </c>
      <c r="M244" s="5">
        <v>594</v>
      </c>
      <c r="N244" s="5" t="s">
        <v>54</v>
      </c>
      <c r="O244" s="5" t="s">
        <v>55</v>
      </c>
    </row>
    <row r="245" spans="1:15" x14ac:dyDescent="0.25">
      <c r="A245" s="4">
        <v>43122</v>
      </c>
      <c r="B245" s="4" t="s">
        <v>5</v>
      </c>
      <c r="C245" s="5" t="s">
        <v>42</v>
      </c>
      <c r="D245" s="5">
        <v>639771</v>
      </c>
      <c r="E245" s="5">
        <v>941051604</v>
      </c>
      <c r="F245" s="5">
        <v>92902</v>
      </c>
      <c r="G245" s="1">
        <v>12915.4</v>
      </c>
      <c r="H245" s="5" t="s">
        <v>32</v>
      </c>
      <c r="I245" s="5" t="s">
        <v>6</v>
      </c>
      <c r="J245" s="5">
        <v>49</v>
      </c>
      <c r="K245" s="5">
        <v>154</v>
      </c>
      <c r="L245" s="5">
        <v>12</v>
      </c>
      <c r="M245" s="5">
        <v>653</v>
      </c>
      <c r="N245" s="5" t="s">
        <v>43</v>
      </c>
      <c r="O245" s="5" t="s">
        <v>44</v>
      </c>
    </row>
    <row r="246" spans="1:15" x14ac:dyDescent="0.25">
      <c r="A246" s="4">
        <v>43129</v>
      </c>
      <c r="B246" s="4" t="s">
        <v>5</v>
      </c>
      <c r="C246" s="5" t="s">
        <v>45</v>
      </c>
      <c r="D246" s="5">
        <v>365610</v>
      </c>
      <c r="E246" s="5">
        <v>921999775</v>
      </c>
      <c r="F246" s="5">
        <v>86639</v>
      </c>
      <c r="G246" s="1">
        <v>17622.099999999999</v>
      </c>
      <c r="H246" s="5" t="s">
        <v>33</v>
      </c>
      <c r="I246" s="5" t="s">
        <v>8</v>
      </c>
      <c r="J246" s="5">
        <v>68</v>
      </c>
      <c r="K246" s="5">
        <v>38</v>
      </c>
      <c r="L246" s="5">
        <v>25</v>
      </c>
      <c r="M246" s="5">
        <v>239</v>
      </c>
      <c r="N246" s="5" t="s">
        <v>46</v>
      </c>
      <c r="O246" s="5" t="s">
        <v>47</v>
      </c>
    </row>
    <row r="247" spans="1:15" x14ac:dyDescent="0.25">
      <c r="A247" s="4">
        <v>43136</v>
      </c>
      <c r="B247" s="4" t="s">
        <v>7</v>
      </c>
      <c r="C247" s="5" t="s">
        <v>31</v>
      </c>
      <c r="D247" s="5">
        <v>248441</v>
      </c>
      <c r="E247" s="5">
        <v>908480897</v>
      </c>
      <c r="F247" s="5">
        <v>37471</v>
      </c>
      <c r="G247" s="1">
        <v>14378.3</v>
      </c>
      <c r="H247" s="5" t="s">
        <v>33</v>
      </c>
      <c r="I247" s="5" t="s">
        <v>8</v>
      </c>
      <c r="J247" s="5">
        <v>55</v>
      </c>
      <c r="K247" s="5">
        <v>51</v>
      </c>
      <c r="L247" s="5">
        <v>38</v>
      </c>
      <c r="M247" s="5">
        <v>288</v>
      </c>
      <c r="N247" s="5" t="s">
        <v>36</v>
      </c>
      <c r="O247" s="5" t="s">
        <v>37</v>
      </c>
    </row>
    <row r="248" spans="1:15" x14ac:dyDescent="0.25">
      <c r="A248" s="4">
        <v>43143</v>
      </c>
      <c r="B248" s="4" t="s">
        <v>7</v>
      </c>
      <c r="C248" s="5" t="s">
        <v>38</v>
      </c>
      <c r="D248" s="5">
        <v>265676</v>
      </c>
      <c r="E248" s="5">
        <v>983299608</v>
      </c>
      <c r="F248" s="5">
        <v>72048</v>
      </c>
      <c r="G248" s="1">
        <v>22417.200000000001</v>
      </c>
      <c r="H248" s="5" t="s">
        <v>32</v>
      </c>
      <c r="I248" s="5" t="s">
        <v>6</v>
      </c>
      <c r="J248" s="5">
        <v>87</v>
      </c>
      <c r="K248" s="5">
        <v>160</v>
      </c>
      <c r="L248" s="5">
        <v>10</v>
      </c>
      <c r="M248" s="5">
        <v>709</v>
      </c>
      <c r="N248" s="5" t="s">
        <v>39</v>
      </c>
      <c r="O248" s="5" t="s">
        <v>40</v>
      </c>
    </row>
    <row r="249" spans="1:15" x14ac:dyDescent="0.25">
      <c r="A249" s="4">
        <v>43150</v>
      </c>
      <c r="B249" s="4" t="s">
        <v>7</v>
      </c>
      <c r="C249" s="5" t="s">
        <v>41</v>
      </c>
      <c r="D249" s="5">
        <v>415250</v>
      </c>
      <c r="E249" s="5">
        <v>960814524</v>
      </c>
      <c r="F249" s="5">
        <v>36428</v>
      </c>
      <c r="G249" s="1">
        <v>13879.1</v>
      </c>
      <c r="H249" s="5" t="s">
        <v>32</v>
      </c>
      <c r="I249" s="5" t="s">
        <v>6</v>
      </c>
      <c r="J249" s="5">
        <v>53</v>
      </c>
      <c r="K249" s="5">
        <v>60</v>
      </c>
      <c r="L249" s="5">
        <v>13</v>
      </c>
      <c r="M249" s="5">
        <v>294</v>
      </c>
      <c r="N249" s="5" t="s">
        <v>54</v>
      </c>
      <c r="O249" s="5" t="s">
        <v>55</v>
      </c>
    </row>
    <row r="250" spans="1:15" x14ac:dyDescent="0.25">
      <c r="A250" s="4">
        <v>43157</v>
      </c>
      <c r="B250" s="4" t="s">
        <v>7</v>
      </c>
      <c r="C250" s="5" t="s">
        <v>42</v>
      </c>
      <c r="D250" s="5">
        <v>639771</v>
      </c>
      <c r="E250" s="5">
        <v>941051604</v>
      </c>
      <c r="F250" s="5">
        <v>50245</v>
      </c>
      <c r="G250" s="1">
        <v>25188.9</v>
      </c>
      <c r="H250" s="5" t="s">
        <v>32</v>
      </c>
      <c r="I250" s="5" t="s">
        <v>6</v>
      </c>
      <c r="J250" s="5">
        <v>98</v>
      </c>
      <c r="K250" s="5">
        <v>216</v>
      </c>
      <c r="L250" s="5">
        <v>11</v>
      </c>
      <c r="M250" s="5">
        <v>937</v>
      </c>
      <c r="N250" s="5" t="s">
        <v>43</v>
      </c>
      <c r="O250" s="5" t="s">
        <v>44</v>
      </c>
    </row>
    <row r="251" spans="1:15" x14ac:dyDescent="0.25">
      <c r="A251" s="4">
        <v>43164</v>
      </c>
      <c r="B251" s="4" t="s">
        <v>9</v>
      </c>
      <c r="C251" s="5" t="s">
        <v>45</v>
      </c>
      <c r="D251" s="5">
        <v>365610</v>
      </c>
      <c r="E251" s="5">
        <v>921999775</v>
      </c>
      <c r="F251" s="5">
        <v>64889</v>
      </c>
      <c r="G251" s="1">
        <v>10668.6</v>
      </c>
      <c r="H251" s="5" t="s">
        <v>32</v>
      </c>
      <c r="I251" s="5" t="s">
        <v>6</v>
      </c>
      <c r="J251" s="5">
        <v>40</v>
      </c>
      <c r="K251" s="5">
        <v>159</v>
      </c>
      <c r="L251" s="5">
        <v>25</v>
      </c>
      <c r="M251" s="5">
        <v>676</v>
      </c>
      <c r="N251" s="5" t="s">
        <v>46</v>
      </c>
      <c r="O251" s="5" t="s">
        <v>47</v>
      </c>
    </row>
    <row r="252" spans="1:15" x14ac:dyDescent="0.25">
      <c r="A252" s="4">
        <v>43171</v>
      </c>
      <c r="B252" s="4" t="s">
        <v>9</v>
      </c>
      <c r="C252" s="5" t="s">
        <v>31</v>
      </c>
      <c r="D252" s="5">
        <v>248441</v>
      </c>
      <c r="E252" s="5">
        <v>908480897</v>
      </c>
      <c r="F252" s="5">
        <v>75396</v>
      </c>
      <c r="G252" s="1">
        <v>21114.6</v>
      </c>
      <c r="H252" s="5" t="s">
        <v>32</v>
      </c>
      <c r="I252" s="5" t="s">
        <v>6</v>
      </c>
      <c r="J252" s="5">
        <v>82</v>
      </c>
      <c r="K252" s="5">
        <v>21</v>
      </c>
      <c r="L252" s="5">
        <v>18</v>
      </c>
      <c r="M252" s="5">
        <v>178</v>
      </c>
      <c r="N252" s="5" t="s">
        <v>36</v>
      </c>
      <c r="O252" s="5" t="s">
        <v>37</v>
      </c>
    </row>
    <row r="253" spans="1:15" x14ac:dyDescent="0.25">
      <c r="A253" s="4">
        <v>43178</v>
      </c>
      <c r="B253" s="4" t="s">
        <v>9</v>
      </c>
      <c r="C253" s="5" t="s">
        <v>38</v>
      </c>
      <c r="D253" s="5">
        <v>265676</v>
      </c>
      <c r="E253" s="5">
        <v>983299608</v>
      </c>
      <c r="F253" s="5">
        <v>87623</v>
      </c>
      <c r="G253" s="1">
        <v>18623.400000000001</v>
      </c>
      <c r="H253" s="5" t="s">
        <v>32</v>
      </c>
      <c r="I253" s="5" t="s">
        <v>6</v>
      </c>
      <c r="J253" s="5">
        <v>72</v>
      </c>
      <c r="K253" s="5">
        <v>37</v>
      </c>
      <c r="L253" s="5">
        <v>41</v>
      </c>
      <c r="M253" s="5">
        <v>256</v>
      </c>
      <c r="N253" s="5" t="s">
        <v>39</v>
      </c>
      <c r="O253" s="5" t="s">
        <v>40</v>
      </c>
    </row>
    <row r="254" spans="1:15" x14ac:dyDescent="0.25">
      <c r="A254" s="4">
        <v>43185</v>
      </c>
      <c r="B254" s="4" t="s">
        <v>9</v>
      </c>
      <c r="C254" s="5" t="s">
        <v>41</v>
      </c>
      <c r="D254" s="5">
        <v>415250</v>
      </c>
      <c r="E254" s="5">
        <v>960814524</v>
      </c>
      <c r="F254" s="5">
        <v>65008</v>
      </c>
      <c r="G254" s="1">
        <v>19144.2</v>
      </c>
      <c r="H254" s="5" t="s">
        <v>32</v>
      </c>
      <c r="I254" s="5" t="s">
        <v>6</v>
      </c>
      <c r="J254" s="5">
        <v>74</v>
      </c>
      <c r="K254" s="5">
        <v>91</v>
      </c>
      <c r="L254" s="5">
        <v>45</v>
      </c>
      <c r="M254" s="5">
        <v>466</v>
      </c>
      <c r="N254" s="5" t="s">
        <v>54</v>
      </c>
      <c r="O254" s="5" t="s">
        <v>55</v>
      </c>
    </row>
    <row r="255" spans="1:15" x14ac:dyDescent="0.25">
      <c r="A255" s="4">
        <v>43192</v>
      </c>
      <c r="B255" s="4" t="s">
        <v>11</v>
      </c>
      <c r="C255" s="5" t="s">
        <v>42</v>
      </c>
      <c r="D255" s="5">
        <v>639771</v>
      </c>
      <c r="E255" s="5">
        <v>941051604</v>
      </c>
      <c r="F255" s="5">
        <v>24688</v>
      </c>
      <c r="G255" s="1">
        <v>20125.5</v>
      </c>
      <c r="H255" s="5" t="s">
        <v>33</v>
      </c>
      <c r="I255" s="5" t="s">
        <v>8</v>
      </c>
      <c r="J255" s="5">
        <v>78</v>
      </c>
      <c r="K255" s="5">
        <v>49</v>
      </c>
      <c r="L255" s="5">
        <v>18</v>
      </c>
      <c r="M255" s="5">
        <v>283</v>
      </c>
      <c r="N255" s="5" t="s">
        <v>43</v>
      </c>
      <c r="O255" s="5" t="s">
        <v>44</v>
      </c>
    </row>
    <row r="256" spans="1:15" x14ac:dyDescent="0.25">
      <c r="A256" s="4">
        <v>43199</v>
      </c>
      <c r="B256" s="4" t="s">
        <v>11</v>
      </c>
      <c r="C256" s="5" t="s">
        <v>45</v>
      </c>
      <c r="D256" s="5">
        <v>365610</v>
      </c>
      <c r="E256" s="5">
        <v>921999775</v>
      </c>
      <c r="F256" s="5">
        <v>80083</v>
      </c>
      <c r="G256" s="1">
        <v>22922.2</v>
      </c>
      <c r="H256" s="5" t="s">
        <v>33</v>
      </c>
      <c r="I256" s="5" t="s">
        <v>8</v>
      </c>
      <c r="J256" s="5">
        <v>89</v>
      </c>
      <c r="K256" s="5">
        <v>172</v>
      </c>
      <c r="L256" s="5">
        <v>12</v>
      </c>
      <c r="M256" s="5">
        <v>761</v>
      </c>
      <c r="N256" s="5" t="s">
        <v>46</v>
      </c>
      <c r="O256" s="5" t="s">
        <v>47</v>
      </c>
    </row>
    <row r="257" spans="1:15" x14ac:dyDescent="0.25">
      <c r="A257" s="4">
        <v>43206</v>
      </c>
      <c r="B257" s="4" t="s">
        <v>11</v>
      </c>
      <c r="C257" s="5" t="s">
        <v>31</v>
      </c>
      <c r="D257" s="5">
        <v>248441</v>
      </c>
      <c r="E257" s="5">
        <v>908480897</v>
      </c>
      <c r="F257" s="5">
        <v>78792</v>
      </c>
      <c r="G257" s="1">
        <v>19637.5</v>
      </c>
      <c r="H257" s="5" t="s">
        <v>32</v>
      </c>
      <c r="I257" s="5" t="s">
        <v>6</v>
      </c>
      <c r="J257" s="5">
        <v>76</v>
      </c>
      <c r="K257" s="5">
        <v>83</v>
      </c>
      <c r="L257" s="5">
        <v>7</v>
      </c>
      <c r="M257" s="5">
        <v>401</v>
      </c>
      <c r="N257" s="5" t="s">
        <v>36</v>
      </c>
      <c r="O257" s="5" t="s">
        <v>37</v>
      </c>
    </row>
    <row r="258" spans="1:15" x14ac:dyDescent="0.25">
      <c r="A258" s="4">
        <v>43213</v>
      </c>
      <c r="B258" s="4" t="s">
        <v>11</v>
      </c>
      <c r="C258" s="5" t="s">
        <v>38</v>
      </c>
      <c r="D258" s="5">
        <v>265676</v>
      </c>
      <c r="E258" s="5">
        <v>983299608</v>
      </c>
      <c r="F258" s="5">
        <v>75230</v>
      </c>
      <c r="G258" s="1">
        <v>12192.4</v>
      </c>
      <c r="H258" s="5" t="s">
        <v>32</v>
      </c>
      <c r="I258" s="5" t="s">
        <v>6</v>
      </c>
      <c r="J258" s="5">
        <v>46</v>
      </c>
      <c r="K258" s="5">
        <v>217</v>
      </c>
      <c r="L258" s="5">
        <v>43</v>
      </c>
      <c r="M258" s="5">
        <v>920</v>
      </c>
      <c r="N258" s="5" t="s">
        <v>39</v>
      </c>
      <c r="O258" s="5" t="s">
        <v>40</v>
      </c>
    </row>
    <row r="259" spans="1:15" x14ac:dyDescent="0.25">
      <c r="A259" s="4">
        <v>43220</v>
      </c>
      <c r="B259" s="4" t="s">
        <v>11</v>
      </c>
      <c r="C259" s="5" t="s">
        <v>41</v>
      </c>
      <c r="D259" s="5">
        <v>415250</v>
      </c>
      <c r="E259" s="5">
        <v>960814524</v>
      </c>
      <c r="F259" s="5">
        <v>54298</v>
      </c>
      <c r="G259" s="1">
        <v>17397.400000000001</v>
      </c>
      <c r="H259" s="5" t="s">
        <v>32</v>
      </c>
      <c r="I259" s="5" t="s">
        <v>6</v>
      </c>
      <c r="J259" s="5">
        <v>67</v>
      </c>
      <c r="K259" s="5">
        <v>101</v>
      </c>
      <c r="L259" s="5">
        <v>38</v>
      </c>
      <c r="M259" s="5">
        <v>491</v>
      </c>
      <c r="N259" s="5" t="s">
        <v>54</v>
      </c>
      <c r="O259" s="5" t="s">
        <v>55</v>
      </c>
    </row>
    <row r="260" spans="1:15" x14ac:dyDescent="0.25">
      <c r="A260" s="4">
        <v>43227</v>
      </c>
      <c r="B260" s="4" t="s">
        <v>12</v>
      </c>
      <c r="C260" s="5" t="s">
        <v>42</v>
      </c>
      <c r="D260" s="5">
        <v>639771</v>
      </c>
      <c r="E260" s="5">
        <v>941051604</v>
      </c>
      <c r="F260" s="5">
        <v>81213</v>
      </c>
      <c r="G260" s="1">
        <v>24425.1</v>
      </c>
      <c r="H260" s="5" t="s">
        <v>32</v>
      </c>
      <c r="I260" s="5" t="s">
        <v>6</v>
      </c>
      <c r="J260" s="5">
        <v>95</v>
      </c>
      <c r="K260" s="5">
        <v>179</v>
      </c>
      <c r="L260" s="5">
        <v>14</v>
      </c>
      <c r="M260" s="5">
        <v>796</v>
      </c>
      <c r="N260" s="5" t="s">
        <v>43</v>
      </c>
      <c r="O260" s="5" t="s">
        <v>44</v>
      </c>
    </row>
    <row r="261" spans="1:15" x14ac:dyDescent="0.25">
      <c r="A261" s="4">
        <v>43234</v>
      </c>
      <c r="B261" s="4" t="s">
        <v>12</v>
      </c>
      <c r="C261" s="5" t="s">
        <v>45</v>
      </c>
      <c r="D261" s="5">
        <v>365610</v>
      </c>
      <c r="E261" s="5">
        <v>921999775</v>
      </c>
      <c r="F261" s="5">
        <v>60076</v>
      </c>
      <c r="G261" s="1">
        <v>17690.400000000001</v>
      </c>
      <c r="H261" s="5" t="s">
        <v>32</v>
      </c>
      <c r="I261" s="5" t="s">
        <v>6</v>
      </c>
      <c r="J261" s="5">
        <v>68</v>
      </c>
      <c r="K261" s="5">
        <v>216</v>
      </c>
      <c r="L261" s="5">
        <v>26</v>
      </c>
      <c r="M261" s="5">
        <v>922</v>
      </c>
      <c r="N261" s="5" t="s">
        <v>46</v>
      </c>
      <c r="O261" s="5" t="s">
        <v>47</v>
      </c>
    </row>
    <row r="262" spans="1:15" x14ac:dyDescent="0.25">
      <c r="A262" s="4">
        <v>43241</v>
      </c>
      <c r="B262" s="4" t="s">
        <v>12</v>
      </c>
      <c r="C262" s="5" t="s">
        <v>31</v>
      </c>
      <c r="D262" s="5">
        <v>248441</v>
      </c>
      <c r="E262" s="5">
        <v>908480897</v>
      </c>
      <c r="F262" s="5">
        <v>49379</v>
      </c>
      <c r="G262" s="1">
        <v>25148.5</v>
      </c>
      <c r="H262" s="5" t="s">
        <v>32</v>
      </c>
      <c r="I262" s="5" t="s">
        <v>6</v>
      </c>
      <c r="J262" s="5">
        <v>98</v>
      </c>
      <c r="K262" s="5">
        <v>112</v>
      </c>
      <c r="L262" s="5">
        <v>8</v>
      </c>
      <c r="M262" s="5">
        <v>533</v>
      </c>
      <c r="N262" s="5" t="s">
        <v>36</v>
      </c>
      <c r="O262" s="5" t="s">
        <v>37</v>
      </c>
    </row>
    <row r="263" spans="1:15" x14ac:dyDescent="0.25">
      <c r="A263" s="4">
        <v>43248</v>
      </c>
      <c r="B263" s="4" t="s">
        <v>12</v>
      </c>
      <c r="C263" s="5" t="s">
        <v>38</v>
      </c>
      <c r="D263" s="5">
        <v>265676</v>
      </c>
      <c r="E263" s="5">
        <v>983299608</v>
      </c>
      <c r="F263" s="5">
        <v>83319</v>
      </c>
      <c r="G263" s="1">
        <v>22686.799999999999</v>
      </c>
      <c r="H263" s="5" t="s">
        <v>32</v>
      </c>
      <c r="I263" s="5" t="s">
        <v>6</v>
      </c>
      <c r="J263" s="5">
        <v>88</v>
      </c>
      <c r="K263" s="5">
        <v>209</v>
      </c>
      <c r="L263" s="5">
        <v>17</v>
      </c>
      <c r="M263" s="5">
        <v>906</v>
      </c>
      <c r="N263" s="5" t="s">
        <v>39</v>
      </c>
      <c r="O263" s="5" t="s">
        <v>40</v>
      </c>
    </row>
    <row r="264" spans="1:15" x14ac:dyDescent="0.25">
      <c r="A264" s="4">
        <v>43255</v>
      </c>
      <c r="B264" s="4" t="s">
        <v>13</v>
      </c>
      <c r="C264" s="5" t="s">
        <v>41</v>
      </c>
      <c r="D264" s="5">
        <v>415250</v>
      </c>
      <c r="E264" s="5">
        <v>960814524</v>
      </c>
      <c r="F264" s="5">
        <v>48308</v>
      </c>
      <c r="G264" s="1">
        <v>15949.6</v>
      </c>
      <c r="H264" s="5" t="s">
        <v>33</v>
      </c>
      <c r="I264" s="5" t="s">
        <v>8</v>
      </c>
      <c r="J264" s="5">
        <v>61</v>
      </c>
      <c r="K264" s="5">
        <v>240</v>
      </c>
      <c r="L264" s="5">
        <v>27</v>
      </c>
      <c r="M264" s="5">
        <v>1007</v>
      </c>
      <c r="N264" s="5" t="s">
        <v>54</v>
      </c>
      <c r="O264" s="5" t="s">
        <v>55</v>
      </c>
    </row>
    <row r="265" spans="1:15" x14ac:dyDescent="0.25">
      <c r="A265" s="4">
        <v>43262</v>
      </c>
      <c r="B265" s="4" t="s">
        <v>13</v>
      </c>
      <c r="C265" s="5" t="s">
        <v>42</v>
      </c>
      <c r="D265" s="5">
        <v>639771</v>
      </c>
      <c r="E265" s="5">
        <v>941051604</v>
      </c>
      <c r="F265" s="5">
        <v>87281</v>
      </c>
      <c r="G265" s="1">
        <v>21898.1</v>
      </c>
      <c r="H265" s="5" t="s">
        <v>33</v>
      </c>
      <c r="I265" s="5" t="s">
        <v>8</v>
      </c>
      <c r="J265" s="5">
        <v>85</v>
      </c>
      <c r="K265" s="5">
        <v>103</v>
      </c>
      <c r="L265" s="5">
        <v>35</v>
      </c>
      <c r="M265" s="5">
        <v>516</v>
      </c>
      <c r="N265" s="5" t="s">
        <v>43</v>
      </c>
      <c r="O265" s="5" t="s">
        <v>44</v>
      </c>
    </row>
    <row r="266" spans="1:15" x14ac:dyDescent="0.25">
      <c r="A266" s="4">
        <v>43269</v>
      </c>
      <c r="B266" s="4" t="s">
        <v>13</v>
      </c>
      <c r="C266" s="5" t="s">
        <v>45</v>
      </c>
      <c r="D266" s="5">
        <v>365610</v>
      </c>
      <c r="E266" s="5">
        <v>921999775</v>
      </c>
      <c r="F266" s="5">
        <v>96167</v>
      </c>
      <c r="G266" s="1">
        <v>14401.5</v>
      </c>
      <c r="H266" s="5" t="s">
        <v>32</v>
      </c>
      <c r="I266" s="5" t="s">
        <v>6</v>
      </c>
      <c r="J266" s="5">
        <v>55</v>
      </c>
      <c r="K266" s="5">
        <v>113</v>
      </c>
      <c r="L266" s="5">
        <v>31</v>
      </c>
      <c r="M266" s="5">
        <v>520</v>
      </c>
      <c r="N266" s="5" t="s">
        <v>46</v>
      </c>
      <c r="O266" s="5" t="s">
        <v>47</v>
      </c>
    </row>
    <row r="267" spans="1:15" x14ac:dyDescent="0.25">
      <c r="A267" s="4">
        <v>43276</v>
      </c>
      <c r="B267" s="4" t="s">
        <v>13</v>
      </c>
      <c r="C267" s="5" t="s">
        <v>31</v>
      </c>
      <c r="D267" s="5">
        <v>248441</v>
      </c>
      <c r="E267" s="5">
        <v>908480897</v>
      </c>
      <c r="F267" s="5">
        <v>36171</v>
      </c>
      <c r="G267" s="1">
        <v>20426.400000000001</v>
      </c>
      <c r="H267" s="5" t="s">
        <v>32</v>
      </c>
      <c r="I267" s="5" t="s">
        <v>6</v>
      </c>
      <c r="J267" s="5">
        <v>79</v>
      </c>
      <c r="K267" s="5">
        <v>181</v>
      </c>
      <c r="L267" s="5">
        <v>20</v>
      </c>
      <c r="M267" s="5">
        <v>793</v>
      </c>
      <c r="N267" s="5" t="s">
        <v>36</v>
      </c>
      <c r="O267" s="5" t="s">
        <v>37</v>
      </c>
    </row>
    <row r="268" spans="1:15" x14ac:dyDescent="0.25">
      <c r="A268" s="4">
        <v>43283</v>
      </c>
      <c r="B268" s="4" t="s">
        <v>14</v>
      </c>
      <c r="C268" s="5" t="s">
        <v>38</v>
      </c>
      <c r="D268" s="5">
        <v>265676</v>
      </c>
      <c r="E268" s="5">
        <v>983299608</v>
      </c>
      <c r="F268" s="5">
        <v>78961</v>
      </c>
      <c r="G268" s="1">
        <v>21681</v>
      </c>
      <c r="H268" s="5" t="s">
        <v>32</v>
      </c>
      <c r="I268" s="5" t="s">
        <v>6</v>
      </c>
      <c r="J268" s="5">
        <v>84</v>
      </c>
      <c r="K268" s="5">
        <v>194</v>
      </c>
      <c r="L268" s="5">
        <v>16</v>
      </c>
      <c r="M268" s="5">
        <v>844</v>
      </c>
      <c r="N268" s="5" t="s">
        <v>39</v>
      </c>
      <c r="O268" s="5" t="s">
        <v>40</v>
      </c>
    </row>
    <row r="269" spans="1:15" x14ac:dyDescent="0.25">
      <c r="A269" s="4">
        <v>43290</v>
      </c>
      <c r="B269" s="4" t="s">
        <v>14</v>
      </c>
      <c r="C269" s="5" t="s">
        <v>41</v>
      </c>
      <c r="D269" s="5">
        <v>415250</v>
      </c>
      <c r="E269" s="5">
        <v>960814524</v>
      </c>
      <c r="F269" s="5">
        <v>61546</v>
      </c>
      <c r="G269" s="1">
        <v>19958.099999999999</v>
      </c>
      <c r="H269" s="5" t="s">
        <v>32</v>
      </c>
      <c r="I269" s="5" t="s">
        <v>6</v>
      </c>
      <c r="J269" s="5">
        <v>77</v>
      </c>
      <c r="K269" s="5">
        <v>257</v>
      </c>
      <c r="L269" s="5">
        <v>43</v>
      </c>
      <c r="M269" s="5">
        <v>1108</v>
      </c>
      <c r="N269" s="5" t="s">
        <v>54</v>
      </c>
      <c r="O269" s="5" t="s">
        <v>55</v>
      </c>
    </row>
    <row r="270" spans="1:15" x14ac:dyDescent="0.25">
      <c r="A270" s="4">
        <v>43297</v>
      </c>
      <c r="B270" s="4" t="s">
        <v>14</v>
      </c>
      <c r="C270" s="5" t="s">
        <v>42</v>
      </c>
      <c r="D270" s="5">
        <v>639771</v>
      </c>
      <c r="E270" s="5">
        <v>941051604</v>
      </c>
      <c r="F270" s="5">
        <v>37265</v>
      </c>
      <c r="G270" s="1">
        <v>24869.200000000001</v>
      </c>
      <c r="H270" s="5" t="s">
        <v>32</v>
      </c>
      <c r="I270" s="5" t="s">
        <v>6</v>
      </c>
      <c r="J270" s="5">
        <v>97</v>
      </c>
      <c r="K270" s="5">
        <v>26</v>
      </c>
      <c r="L270" s="5">
        <v>42</v>
      </c>
      <c r="M270" s="5">
        <v>239</v>
      </c>
      <c r="N270" s="5" t="s">
        <v>43</v>
      </c>
      <c r="O270" s="5" t="s">
        <v>44</v>
      </c>
    </row>
    <row r="271" spans="1:15" x14ac:dyDescent="0.25">
      <c r="A271" s="4">
        <v>43304</v>
      </c>
      <c r="B271" s="4" t="s">
        <v>14</v>
      </c>
      <c r="C271" s="5" t="s">
        <v>45</v>
      </c>
      <c r="D271" s="5">
        <v>365610</v>
      </c>
      <c r="E271" s="5">
        <v>921999775</v>
      </c>
      <c r="F271" s="5">
        <v>55642</v>
      </c>
      <c r="G271" s="1">
        <v>12664.3</v>
      </c>
      <c r="H271" s="5" t="s">
        <v>32</v>
      </c>
      <c r="I271" s="5" t="s">
        <v>6</v>
      </c>
      <c r="J271" s="5">
        <v>48</v>
      </c>
      <c r="K271" s="5">
        <v>152</v>
      </c>
      <c r="L271" s="5">
        <v>12</v>
      </c>
      <c r="M271" s="5">
        <v>641</v>
      </c>
      <c r="N271" s="5" t="s">
        <v>46</v>
      </c>
      <c r="O271" s="5" t="s">
        <v>47</v>
      </c>
    </row>
    <row r="272" spans="1:15" x14ac:dyDescent="0.25">
      <c r="A272" s="4">
        <v>43311</v>
      </c>
      <c r="B272" s="4" t="s">
        <v>14</v>
      </c>
      <c r="C272" s="5" t="s">
        <v>31</v>
      </c>
      <c r="D272" s="5">
        <v>248441</v>
      </c>
      <c r="E272" s="5">
        <v>908480897</v>
      </c>
      <c r="F272" s="5">
        <v>37502</v>
      </c>
      <c r="G272" s="1">
        <v>16138.2</v>
      </c>
      <c r="H272" s="5" t="s">
        <v>32</v>
      </c>
      <c r="I272" s="5" t="s">
        <v>6</v>
      </c>
      <c r="J272" s="5">
        <v>62</v>
      </c>
      <c r="K272" s="5">
        <v>77</v>
      </c>
      <c r="L272" s="5">
        <v>36</v>
      </c>
      <c r="M272" s="5">
        <v>394</v>
      </c>
      <c r="N272" s="5" t="s">
        <v>36</v>
      </c>
      <c r="O272" s="5" t="s">
        <v>37</v>
      </c>
    </row>
    <row r="273" spans="1:15" x14ac:dyDescent="0.25">
      <c r="A273" s="4">
        <v>43318</v>
      </c>
      <c r="B273" s="4" t="s">
        <v>15</v>
      </c>
      <c r="C273" s="5" t="s">
        <v>38</v>
      </c>
      <c r="D273" s="5">
        <v>265676</v>
      </c>
      <c r="E273" s="5">
        <v>983299608</v>
      </c>
      <c r="F273" s="5">
        <v>77403</v>
      </c>
      <c r="G273" s="1">
        <v>13148.5</v>
      </c>
      <c r="H273" s="5" t="s">
        <v>33</v>
      </c>
      <c r="I273" s="5" t="s">
        <v>8</v>
      </c>
      <c r="J273" s="5">
        <v>50</v>
      </c>
      <c r="K273" s="5">
        <v>108</v>
      </c>
      <c r="L273" s="5">
        <v>20</v>
      </c>
      <c r="M273" s="5">
        <v>485</v>
      </c>
      <c r="N273" s="5" t="s">
        <v>39</v>
      </c>
      <c r="O273" s="5" t="s">
        <v>40</v>
      </c>
    </row>
    <row r="274" spans="1:15" x14ac:dyDescent="0.25">
      <c r="A274" s="4">
        <v>43325</v>
      </c>
      <c r="B274" s="4" t="s">
        <v>15</v>
      </c>
      <c r="C274" s="5" t="s">
        <v>41</v>
      </c>
      <c r="D274" s="5">
        <v>415250</v>
      </c>
      <c r="E274" s="5">
        <v>960814524</v>
      </c>
      <c r="F274" s="5">
        <v>60086</v>
      </c>
      <c r="G274" s="1">
        <v>21453.3</v>
      </c>
      <c r="H274" s="5" t="s">
        <v>33</v>
      </c>
      <c r="I274" s="5" t="s">
        <v>8</v>
      </c>
      <c r="J274" s="5">
        <v>83</v>
      </c>
      <c r="K274" s="5">
        <v>245</v>
      </c>
      <c r="L274" s="5">
        <v>44</v>
      </c>
      <c r="M274" s="5">
        <v>1066</v>
      </c>
      <c r="N274" s="5" t="s">
        <v>54</v>
      </c>
      <c r="O274" s="5" t="s">
        <v>55</v>
      </c>
    </row>
    <row r="275" spans="1:15" x14ac:dyDescent="0.25">
      <c r="A275" s="4">
        <v>43332</v>
      </c>
      <c r="B275" s="4" t="s">
        <v>15</v>
      </c>
      <c r="C275" s="5" t="s">
        <v>42</v>
      </c>
      <c r="D275" s="5">
        <v>639771</v>
      </c>
      <c r="E275" s="5">
        <v>941051604</v>
      </c>
      <c r="F275" s="5">
        <v>80717</v>
      </c>
      <c r="G275" s="1">
        <v>20908.2</v>
      </c>
      <c r="H275" s="5" t="s">
        <v>32</v>
      </c>
      <c r="I275" s="5" t="s">
        <v>6</v>
      </c>
      <c r="J275" s="5">
        <v>81</v>
      </c>
      <c r="K275" s="5">
        <v>127</v>
      </c>
      <c r="L275" s="5">
        <v>47</v>
      </c>
      <c r="M275" s="5">
        <v>613</v>
      </c>
      <c r="N275" s="5" t="s">
        <v>43</v>
      </c>
      <c r="O275" s="5" t="s">
        <v>44</v>
      </c>
    </row>
    <row r="276" spans="1:15" x14ac:dyDescent="0.25">
      <c r="A276" s="4">
        <v>43339</v>
      </c>
      <c r="B276" s="4" t="s">
        <v>15</v>
      </c>
      <c r="C276" s="5" t="s">
        <v>45</v>
      </c>
      <c r="D276" s="5">
        <v>365610</v>
      </c>
      <c r="E276" s="5">
        <v>921999775</v>
      </c>
      <c r="F276" s="5">
        <v>43478</v>
      </c>
      <c r="G276" s="1">
        <v>25124.9</v>
      </c>
      <c r="H276" s="5" t="s">
        <v>32</v>
      </c>
      <c r="I276" s="5" t="s">
        <v>6</v>
      </c>
      <c r="J276" s="5">
        <v>98</v>
      </c>
      <c r="K276" s="5">
        <v>47</v>
      </c>
      <c r="L276" s="5">
        <v>18</v>
      </c>
      <c r="M276" s="5">
        <v>297</v>
      </c>
      <c r="N276" s="5" t="s">
        <v>46</v>
      </c>
      <c r="O276" s="5" t="s">
        <v>47</v>
      </c>
    </row>
    <row r="277" spans="1:15" x14ac:dyDescent="0.25">
      <c r="A277" s="4">
        <v>43346</v>
      </c>
      <c r="B277" s="4" t="s">
        <v>16</v>
      </c>
      <c r="C277" s="5" t="s">
        <v>31</v>
      </c>
      <c r="D277" s="5">
        <v>248441</v>
      </c>
      <c r="E277" s="5">
        <v>908480897</v>
      </c>
      <c r="F277" s="5">
        <v>97735</v>
      </c>
      <c r="G277" s="1">
        <v>15918.2</v>
      </c>
      <c r="H277" s="5" t="s">
        <v>32</v>
      </c>
      <c r="I277" s="5" t="s">
        <v>6</v>
      </c>
      <c r="J277" s="5">
        <v>61</v>
      </c>
      <c r="K277" s="5">
        <v>153</v>
      </c>
      <c r="L277" s="5">
        <v>47</v>
      </c>
      <c r="M277" s="5">
        <v>693</v>
      </c>
      <c r="N277" s="5" t="s">
        <v>36</v>
      </c>
      <c r="O277" s="5" t="s">
        <v>37</v>
      </c>
    </row>
    <row r="278" spans="1:15" x14ac:dyDescent="0.25">
      <c r="A278" s="4">
        <v>43353</v>
      </c>
      <c r="B278" s="4" t="s">
        <v>16</v>
      </c>
      <c r="C278" s="5" t="s">
        <v>38</v>
      </c>
      <c r="D278" s="5">
        <v>265676</v>
      </c>
      <c r="E278" s="5">
        <v>983299608</v>
      </c>
      <c r="F278" s="5">
        <v>77623</v>
      </c>
      <c r="G278" s="1">
        <v>20637.7</v>
      </c>
      <c r="H278" s="5" t="s">
        <v>32</v>
      </c>
      <c r="I278" s="5" t="s">
        <v>6</v>
      </c>
      <c r="J278" s="5">
        <v>80</v>
      </c>
      <c r="K278" s="5">
        <v>77</v>
      </c>
      <c r="L278" s="5">
        <v>31</v>
      </c>
      <c r="M278" s="5">
        <v>407</v>
      </c>
      <c r="N278" s="5" t="s">
        <v>39</v>
      </c>
      <c r="O278" s="5" t="s">
        <v>40</v>
      </c>
    </row>
    <row r="279" spans="1:15" x14ac:dyDescent="0.25">
      <c r="A279" s="4">
        <v>43360</v>
      </c>
      <c r="B279" s="4" t="s">
        <v>16</v>
      </c>
      <c r="C279" s="5" t="s">
        <v>41</v>
      </c>
      <c r="D279" s="5">
        <v>415250</v>
      </c>
      <c r="E279" s="5">
        <v>960814524</v>
      </c>
      <c r="F279" s="5">
        <v>34465</v>
      </c>
      <c r="G279" s="1">
        <v>24638</v>
      </c>
      <c r="H279" s="5" t="s">
        <v>32</v>
      </c>
      <c r="I279" s="5" t="s">
        <v>6</v>
      </c>
      <c r="J279" s="5">
        <v>96</v>
      </c>
      <c r="K279" s="5">
        <v>78</v>
      </c>
      <c r="L279" s="5">
        <v>32</v>
      </c>
      <c r="M279" s="5">
        <v>426</v>
      </c>
      <c r="N279" s="5" t="s">
        <v>54</v>
      </c>
      <c r="O279" s="5" t="s">
        <v>55</v>
      </c>
    </row>
    <row r="280" spans="1:15" x14ac:dyDescent="0.25">
      <c r="A280" s="4">
        <v>43367</v>
      </c>
      <c r="B280" s="4" t="s">
        <v>16</v>
      </c>
      <c r="C280" s="5" t="s">
        <v>42</v>
      </c>
      <c r="D280" s="5">
        <v>639771</v>
      </c>
      <c r="E280" s="5">
        <v>941051604</v>
      </c>
      <c r="F280" s="5">
        <v>61184</v>
      </c>
      <c r="G280" s="1">
        <v>19446.900000000001</v>
      </c>
      <c r="H280" s="5" t="s">
        <v>32</v>
      </c>
      <c r="I280" s="5" t="s">
        <v>6</v>
      </c>
      <c r="J280" s="5">
        <v>75</v>
      </c>
      <c r="K280" s="5">
        <v>231</v>
      </c>
      <c r="L280" s="5">
        <v>35</v>
      </c>
      <c r="M280" s="5">
        <v>994</v>
      </c>
      <c r="N280" s="5" t="s">
        <v>43</v>
      </c>
      <c r="O280" s="5" t="s">
        <v>44</v>
      </c>
    </row>
    <row r="281" spans="1:15" x14ac:dyDescent="0.25">
      <c r="A281" s="4">
        <v>43374</v>
      </c>
      <c r="B281" s="4" t="s">
        <v>17</v>
      </c>
      <c r="C281" s="5" t="s">
        <v>45</v>
      </c>
      <c r="D281" s="5">
        <v>365610</v>
      </c>
      <c r="E281" s="5">
        <v>921999775</v>
      </c>
      <c r="F281" s="5">
        <v>62791</v>
      </c>
      <c r="G281" s="1">
        <v>13933.8</v>
      </c>
      <c r="H281" s="5" t="s">
        <v>32</v>
      </c>
      <c r="I281" s="5" t="s">
        <v>6</v>
      </c>
      <c r="J281" s="5">
        <v>53</v>
      </c>
      <c r="K281" s="5">
        <v>195</v>
      </c>
      <c r="L281" s="5">
        <v>39</v>
      </c>
      <c r="M281" s="5">
        <v>841</v>
      </c>
      <c r="N281" s="5" t="s">
        <v>46</v>
      </c>
      <c r="O281" s="5" t="s">
        <v>47</v>
      </c>
    </row>
    <row r="282" spans="1:15" x14ac:dyDescent="0.25">
      <c r="A282" s="4">
        <v>43381</v>
      </c>
      <c r="B282" s="4" t="s">
        <v>17</v>
      </c>
      <c r="C282" s="5" t="s">
        <v>31</v>
      </c>
      <c r="D282" s="5">
        <v>248441</v>
      </c>
      <c r="E282" s="5">
        <v>908480897</v>
      </c>
      <c r="F282" s="5">
        <v>23419</v>
      </c>
      <c r="G282" s="1">
        <v>17202.5</v>
      </c>
      <c r="H282" s="5" t="s">
        <v>33</v>
      </c>
      <c r="I282" s="5" t="s">
        <v>8</v>
      </c>
      <c r="J282" s="5">
        <v>66</v>
      </c>
      <c r="K282" s="5">
        <v>242</v>
      </c>
      <c r="L282" s="5">
        <v>47</v>
      </c>
      <c r="M282" s="5">
        <v>1041</v>
      </c>
      <c r="N282" s="5" t="s">
        <v>36</v>
      </c>
      <c r="O282" s="5" t="s">
        <v>37</v>
      </c>
    </row>
    <row r="283" spans="1:15" x14ac:dyDescent="0.25">
      <c r="A283" s="4">
        <v>43388</v>
      </c>
      <c r="B283" s="4" t="s">
        <v>17</v>
      </c>
      <c r="C283" s="5" t="s">
        <v>38</v>
      </c>
      <c r="D283" s="5">
        <v>265676</v>
      </c>
      <c r="E283" s="5">
        <v>983299608</v>
      </c>
      <c r="F283" s="5">
        <v>17543</v>
      </c>
      <c r="G283" s="1">
        <v>13925.1</v>
      </c>
      <c r="H283" s="5" t="s">
        <v>33</v>
      </c>
      <c r="I283" s="5" t="s">
        <v>8</v>
      </c>
      <c r="J283" s="5">
        <v>53</v>
      </c>
      <c r="K283" s="5">
        <v>174</v>
      </c>
      <c r="L283" s="5">
        <v>34</v>
      </c>
      <c r="M283" s="5">
        <v>754</v>
      </c>
      <c r="N283" s="5" t="s">
        <v>39</v>
      </c>
      <c r="O283" s="5" t="s">
        <v>40</v>
      </c>
    </row>
    <row r="284" spans="1:15" x14ac:dyDescent="0.25">
      <c r="A284" s="4">
        <v>43395</v>
      </c>
      <c r="B284" s="4" t="s">
        <v>17</v>
      </c>
      <c r="C284" s="5" t="s">
        <v>41</v>
      </c>
      <c r="D284" s="5">
        <v>415250</v>
      </c>
      <c r="E284" s="5">
        <v>960814524</v>
      </c>
      <c r="F284" s="5">
        <v>47059</v>
      </c>
      <c r="G284" s="1">
        <v>14880.1</v>
      </c>
      <c r="H284" s="5" t="s">
        <v>32</v>
      </c>
      <c r="I284" s="5" t="s">
        <v>6</v>
      </c>
      <c r="J284" s="5">
        <v>57</v>
      </c>
      <c r="K284" s="5">
        <v>59</v>
      </c>
      <c r="L284" s="5">
        <v>25</v>
      </c>
      <c r="M284" s="5">
        <v>308</v>
      </c>
      <c r="N284" s="5" t="s">
        <v>54</v>
      </c>
      <c r="O284" s="5" t="s">
        <v>55</v>
      </c>
    </row>
    <row r="285" spans="1:15" x14ac:dyDescent="0.25">
      <c r="A285" s="4">
        <v>43402</v>
      </c>
      <c r="B285" s="4" t="s">
        <v>17</v>
      </c>
      <c r="C285" s="5" t="s">
        <v>42</v>
      </c>
      <c r="D285" s="5">
        <v>639771</v>
      </c>
      <c r="E285" s="5">
        <v>941051604</v>
      </c>
      <c r="F285" s="5">
        <v>24049</v>
      </c>
      <c r="G285" s="1">
        <v>25163.9</v>
      </c>
      <c r="H285" s="5" t="s">
        <v>32</v>
      </c>
      <c r="I285" s="5" t="s">
        <v>6</v>
      </c>
      <c r="J285" s="5">
        <v>98</v>
      </c>
      <c r="K285" s="5">
        <v>147</v>
      </c>
      <c r="L285" s="5">
        <v>25</v>
      </c>
      <c r="M285" s="5">
        <v>687</v>
      </c>
      <c r="N285" s="5" t="s">
        <v>43</v>
      </c>
      <c r="O285" s="5" t="s">
        <v>44</v>
      </c>
    </row>
    <row r="286" spans="1:15" x14ac:dyDescent="0.25">
      <c r="A286" s="4">
        <v>43409</v>
      </c>
      <c r="B286" s="4" t="s">
        <v>18</v>
      </c>
      <c r="C286" s="5" t="s">
        <v>45</v>
      </c>
      <c r="D286" s="5">
        <v>365610</v>
      </c>
      <c r="E286" s="5">
        <v>921999775</v>
      </c>
      <c r="F286" s="5">
        <v>65555</v>
      </c>
      <c r="G286" s="1">
        <v>24957.200000000001</v>
      </c>
      <c r="H286" s="5" t="s">
        <v>32</v>
      </c>
      <c r="I286" s="5" t="s">
        <v>6</v>
      </c>
      <c r="J286" s="5">
        <v>97</v>
      </c>
      <c r="K286" s="5">
        <v>257</v>
      </c>
      <c r="L286" s="5">
        <v>35</v>
      </c>
      <c r="M286" s="5">
        <v>1119</v>
      </c>
      <c r="N286" s="5" t="s">
        <v>46</v>
      </c>
      <c r="O286" s="5" t="s">
        <v>47</v>
      </c>
    </row>
    <row r="287" spans="1:15" x14ac:dyDescent="0.25">
      <c r="A287" s="4">
        <v>43416</v>
      </c>
      <c r="B287" s="4" t="s">
        <v>18</v>
      </c>
      <c r="C287" s="5" t="s">
        <v>31</v>
      </c>
      <c r="D287" s="5">
        <v>248441</v>
      </c>
      <c r="E287" s="5">
        <v>908480897</v>
      </c>
      <c r="F287" s="5">
        <v>54295</v>
      </c>
      <c r="G287" s="1">
        <v>11139.4</v>
      </c>
      <c r="H287" s="5" t="s">
        <v>32</v>
      </c>
      <c r="I287" s="5" t="s">
        <v>6</v>
      </c>
      <c r="J287" s="5">
        <v>42</v>
      </c>
      <c r="K287" s="5">
        <v>88</v>
      </c>
      <c r="L287" s="5">
        <v>6</v>
      </c>
      <c r="M287" s="5">
        <v>386</v>
      </c>
      <c r="N287" s="5" t="s">
        <v>36</v>
      </c>
      <c r="O287" s="5" t="s">
        <v>37</v>
      </c>
    </row>
    <row r="288" spans="1:15" x14ac:dyDescent="0.25">
      <c r="A288" s="4">
        <v>43423</v>
      </c>
      <c r="B288" s="4" t="s">
        <v>18</v>
      </c>
      <c r="C288" s="5" t="s">
        <v>38</v>
      </c>
      <c r="D288" s="5">
        <v>265676</v>
      </c>
      <c r="E288" s="5">
        <v>983299608</v>
      </c>
      <c r="F288" s="5">
        <v>77094</v>
      </c>
      <c r="G288" s="1">
        <v>19670.900000000001</v>
      </c>
      <c r="H288" s="5" t="s">
        <v>32</v>
      </c>
      <c r="I288" s="5" t="s">
        <v>6</v>
      </c>
      <c r="J288" s="5">
        <v>76</v>
      </c>
      <c r="K288" s="5">
        <v>167</v>
      </c>
      <c r="L288" s="5">
        <v>21</v>
      </c>
      <c r="M288" s="5">
        <v>735</v>
      </c>
      <c r="N288" s="5" t="s">
        <v>39</v>
      </c>
      <c r="O288" s="5" t="s">
        <v>40</v>
      </c>
    </row>
    <row r="289" spans="1:15" x14ac:dyDescent="0.25">
      <c r="A289" s="4">
        <v>43430</v>
      </c>
      <c r="B289" s="4" t="s">
        <v>18</v>
      </c>
      <c r="C289" s="5" t="s">
        <v>41</v>
      </c>
      <c r="D289" s="5">
        <v>415250</v>
      </c>
      <c r="E289" s="5">
        <v>960814524</v>
      </c>
      <c r="F289" s="5">
        <v>61237</v>
      </c>
      <c r="G289" s="1">
        <v>22376.9</v>
      </c>
      <c r="H289" s="5" t="s">
        <v>32</v>
      </c>
      <c r="I289" s="5" t="s">
        <v>6</v>
      </c>
      <c r="J289" s="5">
        <v>87</v>
      </c>
      <c r="K289" s="5">
        <v>49</v>
      </c>
      <c r="L289" s="5">
        <v>31</v>
      </c>
      <c r="M289" s="5">
        <v>306</v>
      </c>
      <c r="N289" s="5" t="s">
        <v>54</v>
      </c>
      <c r="O289" s="5" t="s">
        <v>55</v>
      </c>
    </row>
    <row r="290" spans="1:15" x14ac:dyDescent="0.25">
      <c r="A290" s="4">
        <v>43437</v>
      </c>
      <c r="B290" s="4" t="s">
        <v>19</v>
      </c>
      <c r="C290" s="5" t="s">
        <v>42</v>
      </c>
      <c r="D290" s="5">
        <v>639771</v>
      </c>
      <c r="E290" s="5">
        <v>941051604</v>
      </c>
      <c r="F290" s="5">
        <v>43090</v>
      </c>
      <c r="G290" s="1">
        <v>21888.799999999999</v>
      </c>
      <c r="H290" s="5" t="s">
        <v>32</v>
      </c>
      <c r="I290" s="5" t="s">
        <v>6</v>
      </c>
      <c r="J290" s="5">
        <v>85</v>
      </c>
      <c r="K290" s="5">
        <v>79</v>
      </c>
      <c r="L290" s="5">
        <v>37</v>
      </c>
      <c r="M290" s="5">
        <v>423</v>
      </c>
      <c r="N290" s="5" t="s">
        <v>43</v>
      </c>
      <c r="O290" s="5" t="s">
        <v>44</v>
      </c>
    </row>
    <row r="291" spans="1:15" x14ac:dyDescent="0.25">
      <c r="A291" s="4">
        <v>43444</v>
      </c>
      <c r="B291" s="4" t="s">
        <v>19</v>
      </c>
      <c r="C291" s="5" t="s">
        <v>45</v>
      </c>
      <c r="D291" s="5">
        <v>365610</v>
      </c>
      <c r="E291" s="5">
        <v>921999775</v>
      </c>
      <c r="F291" s="5">
        <v>43342</v>
      </c>
      <c r="G291" s="1">
        <v>15364</v>
      </c>
      <c r="H291" s="5" t="s">
        <v>33</v>
      </c>
      <c r="I291" s="5" t="s">
        <v>8</v>
      </c>
      <c r="J291" s="5">
        <v>59</v>
      </c>
      <c r="K291" s="5">
        <v>22</v>
      </c>
      <c r="L291" s="5">
        <v>7</v>
      </c>
      <c r="M291" s="5">
        <v>149</v>
      </c>
      <c r="N291" s="5" t="s">
        <v>46</v>
      </c>
      <c r="O291" s="5" t="s">
        <v>47</v>
      </c>
    </row>
    <row r="292" spans="1:15" x14ac:dyDescent="0.25">
      <c r="A292" s="4">
        <v>43451</v>
      </c>
      <c r="B292" s="4" t="s">
        <v>19</v>
      </c>
      <c r="C292" s="5" t="s">
        <v>31</v>
      </c>
      <c r="D292" s="5">
        <v>248441</v>
      </c>
      <c r="E292" s="5">
        <v>908480897</v>
      </c>
      <c r="F292" s="5">
        <v>46115</v>
      </c>
      <c r="G292" s="1">
        <v>13912.6</v>
      </c>
      <c r="H292" s="5" t="s">
        <v>33</v>
      </c>
      <c r="I292" s="5" t="s">
        <v>8</v>
      </c>
      <c r="J292" s="5">
        <v>53</v>
      </c>
      <c r="K292" s="5">
        <v>145</v>
      </c>
      <c r="L292" s="5">
        <v>21</v>
      </c>
      <c r="M292" s="5">
        <v>629</v>
      </c>
      <c r="N292" s="5" t="s">
        <v>36</v>
      </c>
      <c r="O292" s="5" t="s">
        <v>37</v>
      </c>
    </row>
    <row r="293" spans="1:15" x14ac:dyDescent="0.25">
      <c r="A293" s="4">
        <v>43458</v>
      </c>
      <c r="B293" s="4" t="s">
        <v>19</v>
      </c>
      <c r="C293" s="5" t="s">
        <v>38</v>
      </c>
      <c r="D293" s="5">
        <v>265676</v>
      </c>
      <c r="E293" s="5">
        <v>983299608</v>
      </c>
      <c r="F293" s="5">
        <v>43691</v>
      </c>
      <c r="G293" s="1">
        <v>14165.4</v>
      </c>
      <c r="H293" s="5" t="s">
        <v>32</v>
      </c>
      <c r="I293" s="5" t="s">
        <v>6</v>
      </c>
      <c r="J293" s="5">
        <v>54</v>
      </c>
      <c r="K293" s="5">
        <v>156</v>
      </c>
      <c r="L293" s="5">
        <v>8</v>
      </c>
      <c r="M293" s="5">
        <v>658</v>
      </c>
      <c r="N293" s="5" t="s">
        <v>39</v>
      </c>
      <c r="O293" s="5" t="s">
        <v>40</v>
      </c>
    </row>
    <row r="294" spans="1:15" x14ac:dyDescent="0.25">
      <c r="A294" s="4">
        <v>43465</v>
      </c>
      <c r="B294" s="4" t="s">
        <v>19</v>
      </c>
      <c r="C294" s="5" t="s">
        <v>41</v>
      </c>
      <c r="D294" s="5">
        <v>415250</v>
      </c>
      <c r="E294" s="5">
        <v>960814524</v>
      </c>
      <c r="F294" s="5">
        <v>65035</v>
      </c>
      <c r="G294" s="1">
        <v>23890</v>
      </c>
      <c r="H294" s="5" t="s">
        <v>32</v>
      </c>
      <c r="I294" s="5" t="s">
        <v>6</v>
      </c>
      <c r="J294" s="5">
        <v>93</v>
      </c>
      <c r="K294" s="5">
        <v>81</v>
      </c>
      <c r="L294" s="5">
        <v>42</v>
      </c>
      <c r="M294" s="5">
        <v>443</v>
      </c>
      <c r="N294" s="5" t="s">
        <v>54</v>
      </c>
      <c r="O294" s="5" t="s">
        <v>55</v>
      </c>
    </row>
    <row r="295" spans="1:15" x14ac:dyDescent="0.25">
      <c r="A295" s="4">
        <v>43472</v>
      </c>
      <c r="B295" s="4" t="s">
        <v>5</v>
      </c>
      <c r="C295" s="5" t="s">
        <v>42</v>
      </c>
      <c r="D295" s="5">
        <v>639771</v>
      </c>
      <c r="E295" s="5">
        <v>941051604</v>
      </c>
      <c r="F295" s="5">
        <v>85648</v>
      </c>
      <c r="G295" s="1">
        <v>12942.5</v>
      </c>
      <c r="H295" s="5" t="s">
        <v>32</v>
      </c>
      <c r="I295" s="5" t="s">
        <v>6</v>
      </c>
      <c r="J295" s="5">
        <v>49</v>
      </c>
      <c r="K295" s="5">
        <v>220</v>
      </c>
      <c r="L295" s="5">
        <v>31</v>
      </c>
      <c r="M295" s="5">
        <v>924</v>
      </c>
      <c r="N295" s="5" t="s">
        <v>43</v>
      </c>
      <c r="O295" s="5" t="s">
        <v>44</v>
      </c>
    </row>
    <row r="296" spans="1:15" x14ac:dyDescent="0.25">
      <c r="A296" s="4">
        <v>43479</v>
      </c>
      <c r="B296" s="4" t="s">
        <v>5</v>
      </c>
      <c r="C296" s="5" t="s">
        <v>45</v>
      </c>
      <c r="D296" s="5">
        <v>365610</v>
      </c>
      <c r="E296" s="5">
        <v>921999775</v>
      </c>
      <c r="F296" s="5">
        <v>13371</v>
      </c>
      <c r="G296" s="1">
        <v>23121.200000000001</v>
      </c>
      <c r="H296" s="5" t="s">
        <v>32</v>
      </c>
      <c r="I296" s="5" t="s">
        <v>6</v>
      </c>
      <c r="J296" s="5">
        <v>90</v>
      </c>
      <c r="K296" s="5">
        <v>40</v>
      </c>
      <c r="L296" s="5">
        <v>11</v>
      </c>
      <c r="M296" s="5">
        <v>252</v>
      </c>
      <c r="N296" s="5" t="s">
        <v>46</v>
      </c>
      <c r="O296" s="5" t="s">
        <v>47</v>
      </c>
    </row>
    <row r="297" spans="1:15" x14ac:dyDescent="0.25">
      <c r="A297" s="4">
        <v>43486</v>
      </c>
      <c r="B297" s="4" t="s">
        <v>5</v>
      </c>
      <c r="C297" s="5" t="s">
        <v>31</v>
      </c>
      <c r="D297" s="5">
        <v>248441</v>
      </c>
      <c r="E297" s="5">
        <v>908480897</v>
      </c>
      <c r="F297" s="5">
        <v>97069</v>
      </c>
      <c r="G297" s="1">
        <v>13378.2</v>
      </c>
      <c r="H297" s="5" t="s">
        <v>32</v>
      </c>
      <c r="I297" s="5" t="s">
        <v>6</v>
      </c>
      <c r="J297" s="5">
        <v>51</v>
      </c>
      <c r="K297" s="5">
        <v>54</v>
      </c>
      <c r="L297" s="5">
        <v>24</v>
      </c>
      <c r="M297" s="5">
        <v>283</v>
      </c>
      <c r="N297" s="5" t="s">
        <v>36</v>
      </c>
      <c r="O297" s="5" t="s">
        <v>37</v>
      </c>
    </row>
    <row r="298" spans="1:15" x14ac:dyDescent="0.25">
      <c r="A298" s="4">
        <v>43493</v>
      </c>
      <c r="B298" s="4" t="s">
        <v>5</v>
      </c>
      <c r="C298" s="5" t="s">
        <v>38</v>
      </c>
      <c r="D298" s="5">
        <v>265676</v>
      </c>
      <c r="E298" s="5">
        <v>983299608</v>
      </c>
      <c r="F298" s="5">
        <v>51833</v>
      </c>
      <c r="G298" s="1">
        <v>10702.4</v>
      </c>
      <c r="H298" s="5" t="s">
        <v>32</v>
      </c>
      <c r="I298" s="5" t="s">
        <v>6</v>
      </c>
      <c r="J298" s="5">
        <v>40</v>
      </c>
      <c r="K298" s="5">
        <v>245</v>
      </c>
      <c r="L298" s="5">
        <v>36</v>
      </c>
      <c r="M298" s="5">
        <v>1014</v>
      </c>
      <c r="N298" s="5" t="s">
        <v>39</v>
      </c>
      <c r="O298" s="5" t="s">
        <v>40</v>
      </c>
    </row>
    <row r="299" spans="1:15" x14ac:dyDescent="0.25">
      <c r="A299" s="4">
        <v>43500</v>
      </c>
      <c r="B299" s="4" t="s">
        <v>7</v>
      </c>
      <c r="C299" s="5" t="s">
        <v>41</v>
      </c>
      <c r="D299" s="5">
        <v>415250</v>
      </c>
      <c r="E299" s="5">
        <v>960814524</v>
      </c>
      <c r="F299" s="5">
        <v>67777</v>
      </c>
      <c r="G299" s="1">
        <v>14386.3</v>
      </c>
      <c r="H299" s="5" t="s">
        <v>32</v>
      </c>
      <c r="I299" s="5" t="s">
        <v>6</v>
      </c>
      <c r="J299" s="5">
        <v>55</v>
      </c>
      <c r="K299" s="5">
        <v>78</v>
      </c>
      <c r="L299" s="5">
        <v>16</v>
      </c>
      <c r="M299" s="5">
        <v>368</v>
      </c>
      <c r="N299" s="5" t="s">
        <v>54</v>
      </c>
      <c r="O299" s="5" t="s">
        <v>55</v>
      </c>
    </row>
    <row r="300" spans="1:15" x14ac:dyDescent="0.25">
      <c r="A300" s="4">
        <v>43507</v>
      </c>
      <c r="B300" s="4" t="s">
        <v>7</v>
      </c>
      <c r="C300" s="5" t="s">
        <v>42</v>
      </c>
      <c r="D300" s="5">
        <v>639771</v>
      </c>
      <c r="E300" s="5">
        <v>941051604</v>
      </c>
      <c r="F300" s="5">
        <v>86788</v>
      </c>
      <c r="G300" s="1">
        <v>12187.8</v>
      </c>
      <c r="H300" s="5" t="s">
        <v>33</v>
      </c>
      <c r="I300" s="5" t="s">
        <v>8</v>
      </c>
      <c r="J300" s="5">
        <v>46</v>
      </c>
      <c r="K300" s="5">
        <v>207</v>
      </c>
      <c r="L300" s="5">
        <v>33</v>
      </c>
      <c r="M300" s="5">
        <v>874</v>
      </c>
      <c r="N300" s="5" t="s">
        <v>43</v>
      </c>
      <c r="O300" s="5" t="s">
        <v>44</v>
      </c>
    </row>
    <row r="301" spans="1:15" x14ac:dyDescent="0.25">
      <c r="A301" s="4">
        <v>43514</v>
      </c>
      <c r="B301" s="4" t="s">
        <v>7</v>
      </c>
      <c r="C301" s="5" t="s">
        <v>45</v>
      </c>
      <c r="D301" s="5">
        <v>365610</v>
      </c>
      <c r="E301" s="5">
        <v>921999775</v>
      </c>
      <c r="F301" s="5">
        <v>90230</v>
      </c>
      <c r="G301" s="1">
        <v>14676.5</v>
      </c>
      <c r="H301" s="5" t="s">
        <v>33</v>
      </c>
      <c r="I301" s="5" t="s">
        <v>8</v>
      </c>
      <c r="J301" s="5">
        <v>56</v>
      </c>
      <c r="K301" s="5">
        <v>178</v>
      </c>
      <c r="L301" s="5">
        <v>31</v>
      </c>
      <c r="M301" s="5">
        <v>771</v>
      </c>
      <c r="N301" s="5" t="s">
        <v>46</v>
      </c>
      <c r="O301" s="5" t="s">
        <v>47</v>
      </c>
    </row>
    <row r="302" spans="1:15" x14ac:dyDescent="0.25">
      <c r="A302" s="4">
        <v>43101</v>
      </c>
      <c r="B302" s="4" t="s">
        <v>5</v>
      </c>
      <c r="C302" s="5" t="s">
        <v>31</v>
      </c>
      <c r="D302" s="5">
        <v>248441</v>
      </c>
      <c r="E302" s="5">
        <v>908480897</v>
      </c>
      <c r="F302" s="5">
        <v>59563</v>
      </c>
      <c r="G302" s="1">
        <v>18622.7</v>
      </c>
      <c r="H302" s="5" t="s">
        <v>32</v>
      </c>
      <c r="I302" s="5" t="s">
        <v>6</v>
      </c>
      <c r="J302" s="5">
        <v>72</v>
      </c>
      <c r="K302" s="5">
        <v>38</v>
      </c>
      <c r="L302" s="5">
        <v>32</v>
      </c>
      <c r="M302" s="5">
        <v>249</v>
      </c>
      <c r="N302" s="5" t="s">
        <v>36</v>
      </c>
      <c r="O302" s="5" t="s">
        <v>37</v>
      </c>
    </row>
    <row r="303" spans="1:15" x14ac:dyDescent="0.25">
      <c r="A303" s="4">
        <v>43108</v>
      </c>
      <c r="B303" s="4" t="s">
        <v>5</v>
      </c>
      <c r="C303" s="5" t="s">
        <v>38</v>
      </c>
      <c r="D303" s="5">
        <v>265676</v>
      </c>
      <c r="E303" s="5">
        <v>983299608</v>
      </c>
      <c r="F303" s="5">
        <v>23885</v>
      </c>
      <c r="G303" s="1">
        <v>12429.3</v>
      </c>
      <c r="H303" s="5" t="s">
        <v>32</v>
      </c>
      <c r="I303" s="5" t="s">
        <v>6</v>
      </c>
      <c r="J303" s="5">
        <v>47</v>
      </c>
      <c r="K303" s="5">
        <v>181</v>
      </c>
      <c r="L303" s="5">
        <v>48</v>
      </c>
      <c r="M303" s="5">
        <v>790</v>
      </c>
      <c r="N303" s="5" t="s">
        <v>39</v>
      </c>
      <c r="O303" s="5" t="s">
        <v>40</v>
      </c>
    </row>
    <row r="304" spans="1:15" x14ac:dyDescent="0.25">
      <c r="A304" s="4">
        <v>43115</v>
      </c>
      <c r="B304" s="4" t="s">
        <v>5</v>
      </c>
      <c r="C304" s="5" t="s">
        <v>41</v>
      </c>
      <c r="D304" s="5">
        <v>415250</v>
      </c>
      <c r="E304" s="5">
        <v>960814524</v>
      </c>
      <c r="F304" s="5">
        <v>87152</v>
      </c>
      <c r="G304" s="1">
        <v>15656.1</v>
      </c>
      <c r="H304" s="5" t="s">
        <v>32</v>
      </c>
      <c r="I304" s="5" t="s">
        <v>6</v>
      </c>
      <c r="J304" s="5">
        <v>60</v>
      </c>
      <c r="K304" s="5">
        <v>124</v>
      </c>
      <c r="L304" s="5">
        <v>36</v>
      </c>
      <c r="M304" s="5">
        <v>571</v>
      </c>
      <c r="N304" s="5" t="s">
        <v>54</v>
      </c>
      <c r="O304" s="5" t="s">
        <v>55</v>
      </c>
    </row>
    <row r="305" spans="1:15" x14ac:dyDescent="0.25">
      <c r="A305" s="4">
        <v>43122</v>
      </c>
      <c r="B305" s="4" t="s">
        <v>5</v>
      </c>
      <c r="C305" s="5" t="s">
        <v>42</v>
      </c>
      <c r="D305" s="5">
        <v>639771</v>
      </c>
      <c r="E305" s="5">
        <v>941051604</v>
      </c>
      <c r="F305" s="5">
        <v>85564</v>
      </c>
      <c r="G305" s="1">
        <v>24366.3</v>
      </c>
      <c r="H305" s="5" t="s">
        <v>32</v>
      </c>
      <c r="I305" s="5" t="s">
        <v>6</v>
      </c>
      <c r="J305" s="5">
        <v>95</v>
      </c>
      <c r="K305" s="5">
        <v>26</v>
      </c>
      <c r="L305" s="5">
        <v>14</v>
      </c>
      <c r="M305" s="5">
        <v>208</v>
      </c>
      <c r="N305" s="5" t="s">
        <v>43</v>
      </c>
      <c r="O305" s="5" t="s">
        <v>44</v>
      </c>
    </row>
    <row r="306" spans="1:15" x14ac:dyDescent="0.25">
      <c r="A306" s="4">
        <v>43129</v>
      </c>
      <c r="B306" s="4" t="s">
        <v>5</v>
      </c>
      <c r="C306" s="5" t="s">
        <v>45</v>
      </c>
      <c r="D306" s="5">
        <v>365610</v>
      </c>
      <c r="E306" s="5">
        <v>921999775</v>
      </c>
      <c r="F306" s="5">
        <v>69351</v>
      </c>
      <c r="G306" s="1">
        <v>24415.599999999999</v>
      </c>
      <c r="H306" s="5" t="s">
        <v>33</v>
      </c>
      <c r="I306" s="5" t="s">
        <v>8</v>
      </c>
      <c r="J306" s="5">
        <v>95</v>
      </c>
      <c r="K306" s="5">
        <v>152</v>
      </c>
      <c r="L306" s="5">
        <v>23</v>
      </c>
      <c r="M306" s="5">
        <v>701</v>
      </c>
      <c r="N306" s="5" t="s">
        <v>46</v>
      </c>
      <c r="O306" s="5" t="s">
        <v>47</v>
      </c>
    </row>
    <row r="307" spans="1:15" x14ac:dyDescent="0.25">
      <c r="A307" s="4">
        <v>43136</v>
      </c>
      <c r="B307" s="4" t="s">
        <v>7</v>
      </c>
      <c r="C307" s="5" t="s">
        <v>31</v>
      </c>
      <c r="D307" s="5">
        <v>248441</v>
      </c>
      <c r="E307" s="5">
        <v>908480897</v>
      </c>
      <c r="F307" s="5">
        <v>52803</v>
      </c>
      <c r="G307" s="1">
        <v>24200.400000000001</v>
      </c>
      <c r="H307" s="5" t="s">
        <v>32</v>
      </c>
      <c r="I307" s="5" t="s">
        <v>8</v>
      </c>
      <c r="J307" s="5">
        <v>94</v>
      </c>
      <c r="K307" s="5">
        <v>236</v>
      </c>
      <c r="L307" s="5">
        <v>48</v>
      </c>
      <c r="M307" s="5">
        <v>1048</v>
      </c>
      <c r="N307" s="5" t="s">
        <v>36</v>
      </c>
      <c r="O307" s="5" t="s">
        <v>37</v>
      </c>
    </row>
    <row r="308" spans="1:15" x14ac:dyDescent="0.25">
      <c r="A308" s="4">
        <v>43143</v>
      </c>
      <c r="B308" s="4" t="s">
        <v>7</v>
      </c>
      <c r="C308" s="5" t="s">
        <v>38</v>
      </c>
      <c r="D308" s="5">
        <v>265676</v>
      </c>
      <c r="E308" s="5">
        <v>983299608</v>
      </c>
      <c r="F308" s="5">
        <v>44384</v>
      </c>
      <c r="G308" s="1">
        <v>11381.6</v>
      </c>
      <c r="H308" s="5" t="s">
        <v>32</v>
      </c>
      <c r="I308" s="5" t="s">
        <v>6</v>
      </c>
      <c r="J308" s="5">
        <v>43</v>
      </c>
      <c r="K308" s="5">
        <v>64</v>
      </c>
      <c r="L308" s="5">
        <v>22</v>
      </c>
      <c r="M308" s="5">
        <v>309</v>
      </c>
      <c r="N308" s="5" t="s">
        <v>39</v>
      </c>
      <c r="O308" s="5" t="s">
        <v>40</v>
      </c>
    </row>
    <row r="309" spans="1:15" x14ac:dyDescent="0.25">
      <c r="A309" s="4">
        <v>43150</v>
      </c>
      <c r="B309" s="4" t="s">
        <v>7</v>
      </c>
      <c r="C309" s="5" t="s">
        <v>41</v>
      </c>
      <c r="D309" s="5">
        <v>415250</v>
      </c>
      <c r="E309" s="5">
        <v>960814524</v>
      </c>
      <c r="F309" s="5">
        <v>55067</v>
      </c>
      <c r="G309" s="1">
        <v>24671.599999999999</v>
      </c>
      <c r="H309" s="5" t="s">
        <v>32</v>
      </c>
      <c r="I309" s="5" t="s">
        <v>6</v>
      </c>
      <c r="J309" s="5">
        <v>96</v>
      </c>
      <c r="K309" s="5">
        <v>167</v>
      </c>
      <c r="L309" s="5">
        <v>28</v>
      </c>
      <c r="M309" s="5">
        <v>762</v>
      </c>
      <c r="N309" s="5" t="s">
        <v>54</v>
      </c>
      <c r="O309" s="5" t="s">
        <v>55</v>
      </c>
    </row>
    <row r="310" spans="1:15" x14ac:dyDescent="0.25">
      <c r="A310" s="4">
        <v>43157</v>
      </c>
      <c r="B310" s="4" t="s">
        <v>7</v>
      </c>
      <c r="C310" s="5" t="s">
        <v>42</v>
      </c>
      <c r="D310" s="5">
        <v>639771</v>
      </c>
      <c r="E310" s="5">
        <v>941051604</v>
      </c>
      <c r="F310" s="5">
        <v>42590</v>
      </c>
      <c r="G310" s="1">
        <v>16418.599999999999</v>
      </c>
      <c r="H310" s="5" t="s">
        <v>32</v>
      </c>
      <c r="I310" s="5" t="s">
        <v>6</v>
      </c>
      <c r="J310" s="5">
        <v>63</v>
      </c>
      <c r="K310" s="5">
        <v>157</v>
      </c>
      <c r="L310" s="5">
        <v>34</v>
      </c>
      <c r="M310" s="5">
        <v>699</v>
      </c>
      <c r="N310" s="5" t="s">
        <v>43</v>
      </c>
      <c r="O310" s="5" t="s">
        <v>44</v>
      </c>
    </row>
    <row r="311" spans="1:15" x14ac:dyDescent="0.25">
      <c r="A311" s="4">
        <v>43164</v>
      </c>
      <c r="B311" s="4" t="s">
        <v>9</v>
      </c>
      <c r="C311" s="5" t="s">
        <v>45</v>
      </c>
      <c r="D311" s="5">
        <v>365610</v>
      </c>
      <c r="E311" s="5">
        <v>921999775</v>
      </c>
      <c r="F311" s="5">
        <v>43460</v>
      </c>
      <c r="G311" s="1">
        <v>21901.599999999999</v>
      </c>
      <c r="H311" s="5" t="s">
        <v>32</v>
      </c>
      <c r="I311" s="5" t="s">
        <v>6</v>
      </c>
      <c r="J311" s="5">
        <v>85</v>
      </c>
      <c r="K311" s="5">
        <v>115</v>
      </c>
      <c r="L311" s="5">
        <v>27</v>
      </c>
      <c r="M311" s="5">
        <v>551</v>
      </c>
      <c r="N311" s="5" t="s">
        <v>46</v>
      </c>
      <c r="O311" s="5" t="s">
        <v>47</v>
      </c>
    </row>
    <row r="312" spans="1:15" x14ac:dyDescent="0.25">
      <c r="A312" s="4">
        <v>43171</v>
      </c>
      <c r="B312" s="4" t="s">
        <v>9</v>
      </c>
      <c r="C312" s="5" t="s">
        <v>31</v>
      </c>
      <c r="D312" s="5">
        <v>248441</v>
      </c>
      <c r="E312" s="5">
        <v>908480897</v>
      </c>
      <c r="F312" s="5">
        <v>84585</v>
      </c>
      <c r="G312" s="1">
        <v>12415</v>
      </c>
      <c r="H312" s="5" t="s">
        <v>32</v>
      </c>
      <c r="I312" s="5" t="s">
        <v>6</v>
      </c>
      <c r="J312" s="5">
        <v>47</v>
      </c>
      <c r="K312" s="5">
        <v>145</v>
      </c>
      <c r="L312" s="5">
        <v>45</v>
      </c>
      <c r="M312" s="5">
        <v>647</v>
      </c>
      <c r="N312" s="5" t="s">
        <v>36</v>
      </c>
      <c r="O312" s="5" t="s">
        <v>37</v>
      </c>
    </row>
    <row r="313" spans="1:15" x14ac:dyDescent="0.25">
      <c r="A313" s="4">
        <v>43178</v>
      </c>
      <c r="B313" s="4" t="s">
        <v>9</v>
      </c>
      <c r="C313" s="5" t="s">
        <v>38</v>
      </c>
      <c r="D313" s="5">
        <v>265676</v>
      </c>
      <c r="E313" s="5">
        <v>983299608</v>
      </c>
      <c r="F313" s="5">
        <v>21596</v>
      </c>
      <c r="G313" s="1">
        <v>21433.4</v>
      </c>
      <c r="H313" s="5" t="s">
        <v>32</v>
      </c>
      <c r="I313" s="5" t="s">
        <v>6</v>
      </c>
      <c r="J313" s="5">
        <v>83</v>
      </c>
      <c r="K313" s="5">
        <v>199</v>
      </c>
      <c r="L313" s="5">
        <v>21</v>
      </c>
      <c r="M313" s="5">
        <v>867</v>
      </c>
      <c r="N313" s="5" t="s">
        <v>39</v>
      </c>
      <c r="O313" s="5" t="s">
        <v>40</v>
      </c>
    </row>
    <row r="314" spans="1:15" x14ac:dyDescent="0.25">
      <c r="A314" s="4">
        <v>43185</v>
      </c>
      <c r="B314" s="4" t="s">
        <v>9</v>
      </c>
      <c r="C314" s="5" t="s">
        <v>41</v>
      </c>
      <c r="D314" s="5">
        <v>415250</v>
      </c>
      <c r="E314" s="5">
        <v>960814524</v>
      </c>
      <c r="F314" s="5">
        <v>53161</v>
      </c>
      <c r="G314" s="1">
        <v>10893.2</v>
      </c>
      <c r="H314" s="5" t="s">
        <v>32</v>
      </c>
      <c r="I314" s="5" t="s">
        <v>6</v>
      </c>
      <c r="J314" s="5">
        <v>41</v>
      </c>
      <c r="K314" s="5">
        <v>97</v>
      </c>
      <c r="L314" s="5">
        <v>9</v>
      </c>
      <c r="M314" s="5">
        <v>423</v>
      </c>
      <c r="N314" s="5" t="s">
        <v>54</v>
      </c>
      <c r="O314" s="5" t="s">
        <v>55</v>
      </c>
    </row>
    <row r="315" spans="1:15" x14ac:dyDescent="0.25">
      <c r="A315" s="4">
        <v>43192</v>
      </c>
      <c r="B315" s="4" t="s">
        <v>11</v>
      </c>
      <c r="C315" s="5" t="s">
        <v>42</v>
      </c>
      <c r="D315" s="5">
        <v>639771</v>
      </c>
      <c r="E315" s="5">
        <v>941051604</v>
      </c>
      <c r="F315" s="5">
        <v>25911</v>
      </c>
      <c r="G315" s="1">
        <v>21158.5</v>
      </c>
      <c r="H315" s="5" t="s">
        <v>33</v>
      </c>
      <c r="I315" s="5" t="s">
        <v>8</v>
      </c>
      <c r="J315" s="5">
        <v>82</v>
      </c>
      <c r="K315" s="5">
        <v>138</v>
      </c>
      <c r="L315" s="5">
        <v>5</v>
      </c>
      <c r="M315" s="5">
        <v>617</v>
      </c>
      <c r="N315" s="5" t="s">
        <v>43</v>
      </c>
      <c r="O315" s="5" t="s">
        <v>44</v>
      </c>
    </row>
    <row r="316" spans="1:15" x14ac:dyDescent="0.25">
      <c r="A316" s="4">
        <v>43199</v>
      </c>
      <c r="B316" s="4" t="s">
        <v>11</v>
      </c>
      <c r="C316" s="5" t="s">
        <v>45</v>
      </c>
      <c r="D316" s="5">
        <v>365610</v>
      </c>
      <c r="E316" s="5">
        <v>921999775</v>
      </c>
      <c r="F316" s="5">
        <v>19404</v>
      </c>
      <c r="G316" s="1">
        <v>21705.9</v>
      </c>
      <c r="H316" s="5" t="s">
        <v>32</v>
      </c>
      <c r="I316" s="5" t="s">
        <v>8</v>
      </c>
      <c r="J316" s="5">
        <v>84</v>
      </c>
      <c r="K316" s="5">
        <v>257</v>
      </c>
      <c r="L316" s="5">
        <v>24</v>
      </c>
      <c r="M316" s="5">
        <v>1093</v>
      </c>
      <c r="N316" s="5" t="s">
        <v>46</v>
      </c>
      <c r="O316" s="5" t="s">
        <v>47</v>
      </c>
    </row>
    <row r="317" spans="1:15" x14ac:dyDescent="0.25">
      <c r="A317" s="4">
        <v>43206</v>
      </c>
      <c r="B317" s="4" t="s">
        <v>11</v>
      </c>
      <c r="C317" s="5" t="s">
        <v>31</v>
      </c>
      <c r="D317" s="5">
        <v>248441</v>
      </c>
      <c r="E317" s="5">
        <v>908480897</v>
      </c>
      <c r="F317" s="5">
        <v>89835</v>
      </c>
      <c r="G317" s="1">
        <v>18367.900000000001</v>
      </c>
      <c r="H317" s="5" t="s">
        <v>32</v>
      </c>
      <c r="I317" s="5" t="s">
        <v>6</v>
      </c>
      <c r="J317" s="5">
        <v>71</v>
      </c>
      <c r="K317" s="5">
        <v>27</v>
      </c>
      <c r="L317" s="5">
        <v>25</v>
      </c>
      <c r="M317" s="5">
        <v>200</v>
      </c>
      <c r="N317" s="5" t="s">
        <v>36</v>
      </c>
      <c r="O317" s="5" t="s">
        <v>37</v>
      </c>
    </row>
    <row r="318" spans="1:15" x14ac:dyDescent="0.25">
      <c r="A318" s="4">
        <v>43213</v>
      </c>
      <c r="B318" s="4" t="s">
        <v>11</v>
      </c>
      <c r="C318" s="5" t="s">
        <v>38</v>
      </c>
      <c r="D318" s="5">
        <v>265676</v>
      </c>
      <c r="E318" s="5">
        <v>983299608</v>
      </c>
      <c r="F318" s="5">
        <v>88244</v>
      </c>
      <c r="G318" s="1">
        <v>17361.7</v>
      </c>
      <c r="H318" s="5" t="s">
        <v>32</v>
      </c>
      <c r="I318" s="5" t="s">
        <v>6</v>
      </c>
      <c r="J318" s="5">
        <v>67</v>
      </c>
      <c r="K318" s="5">
        <v>16</v>
      </c>
      <c r="L318" s="5">
        <v>8</v>
      </c>
      <c r="M318" s="5">
        <v>134</v>
      </c>
      <c r="N318" s="5" t="s">
        <v>39</v>
      </c>
      <c r="O318" s="5" t="s">
        <v>40</v>
      </c>
    </row>
    <row r="319" spans="1:15" x14ac:dyDescent="0.25">
      <c r="A319" s="4">
        <v>43220</v>
      </c>
      <c r="B319" s="4" t="s">
        <v>11</v>
      </c>
      <c r="C319" s="5" t="s">
        <v>41</v>
      </c>
      <c r="D319" s="5">
        <v>415250</v>
      </c>
      <c r="E319" s="5">
        <v>960814524</v>
      </c>
      <c r="F319" s="5">
        <v>31971</v>
      </c>
      <c r="G319" s="1">
        <v>18454.7</v>
      </c>
      <c r="H319" s="5" t="s">
        <v>32</v>
      </c>
      <c r="I319" s="5" t="s">
        <v>6</v>
      </c>
      <c r="J319" s="5">
        <v>71</v>
      </c>
      <c r="K319" s="5">
        <v>252</v>
      </c>
      <c r="L319" s="5">
        <v>32</v>
      </c>
      <c r="M319" s="5">
        <v>1068</v>
      </c>
      <c r="N319" s="5" t="s">
        <v>54</v>
      </c>
      <c r="O319" s="5" t="s">
        <v>55</v>
      </c>
    </row>
    <row r="320" spans="1:15" x14ac:dyDescent="0.25">
      <c r="A320" s="4">
        <v>43227</v>
      </c>
      <c r="B320" s="4" t="s">
        <v>12</v>
      </c>
      <c r="C320" s="5" t="s">
        <v>42</v>
      </c>
      <c r="D320" s="5">
        <v>639771</v>
      </c>
      <c r="E320" s="5">
        <v>941051604</v>
      </c>
      <c r="F320" s="5">
        <v>96769</v>
      </c>
      <c r="G320" s="1">
        <v>15689.1</v>
      </c>
      <c r="H320" s="5" t="s">
        <v>32</v>
      </c>
      <c r="I320" s="5" t="s">
        <v>6</v>
      </c>
      <c r="J320" s="5">
        <v>60</v>
      </c>
      <c r="K320" s="5">
        <v>216</v>
      </c>
      <c r="L320" s="5">
        <v>13</v>
      </c>
      <c r="M320" s="5">
        <v>901</v>
      </c>
      <c r="N320" s="5" t="s">
        <v>43</v>
      </c>
      <c r="O320" s="5" t="s">
        <v>44</v>
      </c>
    </row>
    <row r="321" spans="1:15" x14ac:dyDescent="0.25">
      <c r="A321" s="4">
        <v>43234</v>
      </c>
      <c r="B321" s="4" t="s">
        <v>12</v>
      </c>
      <c r="C321" s="5" t="s">
        <v>45</v>
      </c>
      <c r="D321" s="5">
        <v>365610</v>
      </c>
      <c r="E321" s="5">
        <v>921999775</v>
      </c>
      <c r="F321" s="5">
        <v>99984</v>
      </c>
      <c r="G321" s="1">
        <v>18662.099999999999</v>
      </c>
      <c r="H321" s="5" t="s">
        <v>32</v>
      </c>
      <c r="I321" s="5" t="s">
        <v>6</v>
      </c>
      <c r="J321" s="5">
        <v>72</v>
      </c>
      <c r="K321" s="5">
        <v>143</v>
      </c>
      <c r="L321" s="5">
        <v>23</v>
      </c>
      <c r="M321" s="5">
        <v>643</v>
      </c>
      <c r="N321" s="5" t="s">
        <v>46</v>
      </c>
      <c r="O321" s="5" t="s">
        <v>47</v>
      </c>
    </row>
    <row r="322" spans="1:15" x14ac:dyDescent="0.25">
      <c r="A322" s="4">
        <v>43241</v>
      </c>
      <c r="B322" s="4" t="s">
        <v>12</v>
      </c>
      <c r="C322" s="5" t="s">
        <v>31</v>
      </c>
      <c r="D322" s="5">
        <v>248441</v>
      </c>
      <c r="E322" s="5">
        <v>908480897</v>
      </c>
      <c r="F322" s="5">
        <v>77839</v>
      </c>
      <c r="G322" s="1">
        <v>16409.099999999999</v>
      </c>
      <c r="H322" s="5" t="s">
        <v>32</v>
      </c>
      <c r="I322" s="5" t="s">
        <v>6</v>
      </c>
      <c r="J322" s="5">
        <v>63</v>
      </c>
      <c r="K322" s="5">
        <v>139</v>
      </c>
      <c r="L322" s="5">
        <v>8</v>
      </c>
      <c r="M322" s="5">
        <v>604</v>
      </c>
      <c r="N322" s="5" t="s">
        <v>36</v>
      </c>
      <c r="O322" s="5" t="s">
        <v>37</v>
      </c>
    </row>
    <row r="323" spans="1:15" x14ac:dyDescent="0.25">
      <c r="A323" s="4">
        <v>43248</v>
      </c>
      <c r="B323" s="4" t="s">
        <v>12</v>
      </c>
      <c r="C323" s="5" t="s">
        <v>38</v>
      </c>
      <c r="D323" s="5">
        <v>265676</v>
      </c>
      <c r="E323" s="5">
        <v>983299608</v>
      </c>
      <c r="F323" s="5">
        <v>78435</v>
      </c>
      <c r="G323" s="1">
        <v>20673.3</v>
      </c>
      <c r="H323" s="5" t="s">
        <v>32</v>
      </c>
      <c r="I323" s="5" t="s">
        <v>6</v>
      </c>
      <c r="J323" s="5">
        <v>80</v>
      </c>
      <c r="K323" s="5">
        <v>174</v>
      </c>
      <c r="L323" s="5">
        <v>15</v>
      </c>
      <c r="M323" s="5">
        <v>763</v>
      </c>
      <c r="N323" s="5" t="s">
        <v>39</v>
      </c>
      <c r="O323" s="5" t="s">
        <v>40</v>
      </c>
    </row>
    <row r="324" spans="1:15" x14ac:dyDescent="0.25">
      <c r="A324" s="4">
        <v>43255</v>
      </c>
      <c r="B324" s="4" t="s">
        <v>13</v>
      </c>
      <c r="C324" s="5" t="s">
        <v>41</v>
      </c>
      <c r="D324" s="5">
        <v>415250</v>
      </c>
      <c r="E324" s="5">
        <v>960814524</v>
      </c>
      <c r="F324" s="5">
        <v>54024</v>
      </c>
      <c r="G324" s="1">
        <v>13148.5</v>
      </c>
      <c r="H324" s="5" t="s">
        <v>33</v>
      </c>
      <c r="I324" s="5" t="s">
        <v>8</v>
      </c>
      <c r="J324" s="5">
        <v>50</v>
      </c>
      <c r="K324" s="5">
        <v>106</v>
      </c>
      <c r="L324" s="5">
        <v>28</v>
      </c>
      <c r="M324" s="5">
        <v>485</v>
      </c>
      <c r="N324" s="5" t="s">
        <v>54</v>
      </c>
      <c r="O324" s="5" t="s">
        <v>55</v>
      </c>
    </row>
    <row r="325" spans="1:15" x14ac:dyDescent="0.25">
      <c r="A325" s="4">
        <v>43262</v>
      </c>
      <c r="B325" s="4" t="s">
        <v>13</v>
      </c>
      <c r="C325" s="5" t="s">
        <v>42</v>
      </c>
      <c r="D325" s="5">
        <v>639771</v>
      </c>
      <c r="E325" s="5">
        <v>941051604</v>
      </c>
      <c r="F325" s="5">
        <v>60003</v>
      </c>
      <c r="G325" s="1">
        <v>11646.8</v>
      </c>
      <c r="H325" s="5" t="s">
        <v>32</v>
      </c>
      <c r="I325" s="5" t="s">
        <v>8</v>
      </c>
      <c r="J325" s="5">
        <v>44</v>
      </c>
      <c r="K325" s="5">
        <v>99</v>
      </c>
      <c r="L325" s="5">
        <v>40</v>
      </c>
      <c r="M325" s="5">
        <v>462</v>
      </c>
      <c r="N325" s="5" t="s">
        <v>43</v>
      </c>
      <c r="O325" s="5" t="s">
        <v>44</v>
      </c>
    </row>
    <row r="326" spans="1:15" x14ac:dyDescent="0.25">
      <c r="A326" s="4">
        <v>43269</v>
      </c>
      <c r="B326" s="4" t="s">
        <v>13</v>
      </c>
      <c r="C326" s="5" t="s">
        <v>45</v>
      </c>
      <c r="D326" s="5">
        <v>365610</v>
      </c>
      <c r="E326" s="5">
        <v>921999775</v>
      </c>
      <c r="F326" s="5">
        <v>89066</v>
      </c>
      <c r="G326" s="1">
        <v>17410.5</v>
      </c>
      <c r="H326" s="5" t="s">
        <v>32</v>
      </c>
      <c r="I326" s="5" t="s">
        <v>6</v>
      </c>
      <c r="J326" s="5">
        <v>67</v>
      </c>
      <c r="K326" s="5">
        <v>137</v>
      </c>
      <c r="L326" s="5">
        <v>32</v>
      </c>
      <c r="M326" s="5">
        <v>622</v>
      </c>
      <c r="N326" s="5" t="s">
        <v>46</v>
      </c>
      <c r="O326" s="5" t="s">
        <v>47</v>
      </c>
    </row>
    <row r="327" spans="1:15" x14ac:dyDescent="0.25">
      <c r="A327" s="4">
        <v>43276</v>
      </c>
      <c r="B327" s="4" t="s">
        <v>13</v>
      </c>
      <c r="C327" s="5" t="s">
        <v>31</v>
      </c>
      <c r="D327" s="5">
        <v>248441</v>
      </c>
      <c r="E327" s="5">
        <v>908480897</v>
      </c>
      <c r="F327" s="5">
        <v>50078</v>
      </c>
      <c r="G327" s="1">
        <v>20868.5</v>
      </c>
      <c r="H327" s="5" t="s">
        <v>32</v>
      </c>
      <c r="I327" s="5" t="s">
        <v>6</v>
      </c>
      <c r="J327" s="5">
        <v>81</v>
      </c>
      <c r="K327" s="5">
        <v>30</v>
      </c>
      <c r="L327" s="5">
        <v>22</v>
      </c>
      <c r="M327" s="5">
        <v>216</v>
      </c>
      <c r="N327" s="5" t="s">
        <v>36</v>
      </c>
      <c r="O327" s="5" t="s">
        <v>37</v>
      </c>
    </row>
    <row r="328" spans="1:15" x14ac:dyDescent="0.25">
      <c r="A328" s="4">
        <v>43283</v>
      </c>
      <c r="B328" s="4" t="s">
        <v>14</v>
      </c>
      <c r="C328" s="5" t="s">
        <v>38</v>
      </c>
      <c r="D328" s="5">
        <v>265676</v>
      </c>
      <c r="E328" s="5">
        <v>983299608</v>
      </c>
      <c r="F328" s="5">
        <v>67771</v>
      </c>
      <c r="G328" s="1">
        <v>11447.5</v>
      </c>
      <c r="H328" s="5" t="s">
        <v>32</v>
      </c>
      <c r="I328" s="5" t="s">
        <v>6</v>
      </c>
      <c r="J328" s="5">
        <v>43</v>
      </c>
      <c r="K328" s="5">
        <v>230</v>
      </c>
      <c r="L328" s="5">
        <v>42</v>
      </c>
      <c r="M328" s="5">
        <v>968</v>
      </c>
      <c r="N328" s="5" t="s">
        <v>39</v>
      </c>
      <c r="O328" s="5" t="s">
        <v>40</v>
      </c>
    </row>
    <row r="329" spans="1:15" x14ac:dyDescent="0.25">
      <c r="A329" s="4">
        <v>43290</v>
      </c>
      <c r="B329" s="4" t="s">
        <v>14</v>
      </c>
      <c r="C329" s="5" t="s">
        <v>41</v>
      </c>
      <c r="D329" s="5">
        <v>415250</v>
      </c>
      <c r="E329" s="5">
        <v>960814524</v>
      </c>
      <c r="F329" s="5">
        <v>65682</v>
      </c>
      <c r="G329" s="1">
        <v>25443.8</v>
      </c>
      <c r="H329" s="5" t="s">
        <v>32</v>
      </c>
      <c r="I329" s="5" t="s">
        <v>6</v>
      </c>
      <c r="J329" s="5">
        <v>99</v>
      </c>
      <c r="K329" s="5">
        <v>224</v>
      </c>
      <c r="L329" s="5">
        <v>28</v>
      </c>
      <c r="M329" s="5">
        <v>987</v>
      </c>
      <c r="N329" s="5" t="s">
        <v>54</v>
      </c>
      <c r="O329" s="5" t="s">
        <v>55</v>
      </c>
    </row>
    <row r="330" spans="1:15" x14ac:dyDescent="0.25">
      <c r="A330" s="4">
        <v>43297</v>
      </c>
      <c r="B330" s="4" t="s">
        <v>14</v>
      </c>
      <c r="C330" s="5" t="s">
        <v>42</v>
      </c>
      <c r="D330" s="5">
        <v>639771</v>
      </c>
      <c r="E330" s="5">
        <v>941051604</v>
      </c>
      <c r="F330" s="5">
        <v>25526</v>
      </c>
      <c r="G330" s="1">
        <v>16871.2</v>
      </c>
      <c r="H330" s="5" t="s">
        <v>32</v>
      </c>
      <c r="I330" s="5" t="s">
        <v>6</v>
      </c>
      <c r="J330" s="5">
        <v>65</v>
      </c>
      <c r="K330" s="5">
        <v>37</v>
      </c>
      <c r="L330" s="5">
        <v>20</v>
      </c>
      <c r="M330" s="5">
        <v>227</v>
      </c>
      <c r="N330" s="5" t="s">
        <v>43</v>
      </c>
      <c r="O330" s="5" t="s">
        <v>44</v>
      </c>
    </row>
    <row r="331" spans="1:15" x14ac:dyDescent="0.25">
      <c r="A331" s="4">
        <v>43304</v>
      </c>
      <c r="B331" s="4" t="s">
        <v>14</v>
      </c>
      <c r="C331" s="5" t="s">
        <v>45</v>
      </c>
      <c r="D331" s="5">
        <v>365610</v>
      </c>
      <c r="E331" s="5">
        <v>921999775</v>
      </c>
      <c r="F331" s="5">
        <v>77536</v>
      </c>
      <c r="G331" s="1">
        <v>20910.3</v>
      </c>
      <c r="H331" s="5" t="s">
        <v>32</v>
      </c>
      <c r="I331" s="5" t="s">
        <v>6</v>
      </c>
      <c r="J331" s="5">
        <v>81</v>
      </c>
      <c r="K331" s="5">
        <v>141</v>
      </c>
      <c r="L331" s="5">
        <v>14</v>
      </c>
      <c r="M331" s="5">
        <v>634</v>
      </c>
      <c r="N331" s="5" t="s">
        <v>46</v>
      </c>
      <c r="O331" s="5" t="s">
        <v>47</v>
      </c>
    </row>
    <row r="332" spans="1:15" x14ac:dyDescent="0.25">
      <c r="A332" s="4">
        <v>43311</v>
      </c>
      <c r="B332" s="4" t="s">
        <v>14</v>
      </c>
      <c r="C332" s="5" t="s">
        <v>31</v>
      </c>
      <c r="D332" s="5">
        <v>248441</v>
      </c>
      <c r="E332" s="5">
        <v>908480897</v>
      </c>
      <c r="F332" s="5">
        <v>27045</v>
      </c>
      <c r="G332" s="1">
        <v>23365</v>
      </c>
      <c r="H332" s="5" t="s">
        <v>32</v>
      </c>
      <c r="I332" s="5" t="s">
        <v>6</v>
      </c>
      <c r="J332" s="5">
        <v>91</v>
      </c>
      <c r="K332" s="5">
        <v>17</v>
      </c>
      <c r="L332" s="5">
        <v>34</v>
      </c>
      <c r="M332" s="5">
        <v>191</v>
      </c>
      <c r="N332" s="5" t="s">
        <v>36</v>
      </c>
      <c r="O332" s="5" t="s">
        <v>37</v>
      </c>
    </row>
    <row r="333" spans="1:15" x14ac:dyDescent="0.25">
      <c r="A333" s="4">
        <v>43318</v>
      </c>
      <c r="B333" s="4" t="s">
        <v>15</v>
      </c>
      <c r="C333" s="5" t="s">
        <v>38</v>
      </c>
      <c r="D333" s="5">
        <v>265676</v>
      </c>
      <c r="E333" s="5">
        <v>983299608</v>
      </c>
      <c r="F333" s="5">
        <v>49008</v>
      </c>
      <c r="G333" s="1">
        <v>16918.900000000001</v>
      </c>
      <c r="H333" s="5" t="s">
        <v>33</v>
      </c>
      <c r="I333" s="5" t="s">
        <v>8</v>
      </c>
      <c r="J333" s="5">
        <v>65</v>
      </c>
      <c r="K333" s="5">
        <v>156</v>
      </c>
      <c r="L333" s="5">
        <v>42</v>
      </c>
      <c r="M333" s="5">
        <v>704</v>
      </c>
      <c r="N333" s="5" t="s">
        <v>39</v>
      </c>
      <c r="O333" s="5" t="s">
        <v>40</v>
      </c>
    </row>
    <row r="334" spans="1:15" x14ac:dyDescent="0.25">
      <c r="A334" s="4">
        <v>43325</v>
      </c>
      <c r="B334" s="4" t="s">
        <v>15</v>
      </c>
      <c r="C334" s="5" t="s">
        <v>41</v>
      </c>
      <c r="D334" s="5">
        <v>415250</v>
      </c>
      <c r="E334" s="5">
        <v>960814524</v>
      </c>
      <c r="F334" s="5">
        <v>91452</v>
      </c>
      <c r="G334" s="1">
        <v>18639</v>
      </c>
      <c r="H334" s="5" t="s">
        <v>32</v>
      </c>
      <c r="I334" s="5" t="s">
        <v>8</v>
      </c>
      <c r="J334" s="5">
        <v>72</v>
      </c>
      <c r="K334" s="5">
        <v>83</v>
      </c>
      <c r="L334" s="5">
        <v>21</v>
      </c>
      <c r="M334" s="5">
        <v>412</v>
      </c>
      <c r="N334" s="5" t="s">
        <v>54</v>
      </c>
      <c r="O334" s="5" t="s">
        <v>55</v>
      </c>
    </row>
    <row r="335" spans="1:15" x14ac:dyDescent="0.25">
      <c r="A335" s="4">
        <v>43332</v>
      </c>
      <c r="B335" s="4" t="s">
        <v>15</v>
      </c>
      <c r="C335" s="5" t="s">
        <v>42</v>
      </c>
      <c r="D335" s="5">
        <v>639771</v>
      </c>
      <c r="E335" s="5">
        <v>941051604</v>
      </c>
      <c r="F335" s="5">
        <v>60313</v>
      </c>
      <c r="G335" s="1">
        <v>12910.1</v>
      </c>
      <c r="H335" s="5" t="s">
        <v>32</v>
      </c>
      <c r="I335" s="5" t="s">
        <v>6</v>
      </c>
      <c r="J335" s="5">
        <v>49</v>
      </c>
      <c r="K335" s="5">
        <v>137</v>
      </c>
      <c r="L335" s="5">
        <v>24</v>
      </c>
      <c r="M335" s="5">
        <v>600</v>
      </c>
      <c r="N335" s="5" t="s">
        <v>43</v>
      </c>
      <c r="O335" s="5" t="s">
        <v>44</v>
      </c>
    </row>
    <row r="336" spans="1:15" x14ac:dyDescent="0.25">
      <c r="A336" s="4">
        <v>43339</v>
      </c>
      <c r="B336" s="4" t="s">
        <v>15</v>
      </c>
      <c r="C336" s="5" t="s">
        <v>45</v>
      </c>
      <c r="D336" s="5">
        <v>365610</v>
      </c>
      <c r="E336" s="5">
        <v>921999775</v>
      </c>
      <c r="F336" s="5">
        <v>20961</v>
      </c>
      <c r="G336" s="1">
        <v>16921.400000000001</v>
      </c>
      <c r="H336" s="5" t="s">
        <v>32</v>
      </c>
      <c r="I336" s="5" t="s">
        <v>6</v>
      </c>
      <c r="J336" s="5">
        <v>65</v>
      </c>
      <c r="K336" s="5">
        <v>169</v>
      </c>
      <c r="L336" s="5">
        <v>16</v>
      </c>
      <c r="M336" s="5">
        <v>729</v>
      </c>
      <c r="N336" s="5" t="s">
        <v>46</v>
      </c>
      <c r="O336" s="5" t="s">
        <v>47</v>
      </c>
    </row>
    <row r="337" spans="1:15" x14ac:dyDescent="0.25">
      <c r="A337" s="4">
        <v>43346</v>
      </c>
      <c r="B337" s="4" t="s">
        <v>16</v>
      </c>
      <c r="C337" s="5" t="s">
        <v>31</v>
      </c>
      <c r="D337" s="5">
        <v>248441</v>
      </c>
      <c r="E337" s="5">
        <v>908480897</v>
      </c>
      <c r="F337" s="5">
        <v>57227</v>
      </c>
      <c r="G337" s="1">
        <v>16669.900000000001</v>
      </c>
      <c r="H337" s="5" t="s">
        <v>32</v>
      </c>
      <c r="I337" s="5" t="s">
        <v>6</v>
      </c>
      <c r="J337" s="5">
        <v>64</v>
      </c>
      <c r="K337" s="5">
        <v>157</v>
      </c>
      <c r="L337" s="5">
        <v>47</v>
      </c>
      <c r="M337" s="5">
        <v>713</v>
      </c>
      <c r="N337" s="5" t="s">
        <v>36</v>
      </c>
      <c r="O337" s="5" t="s">
        <v>37</v>
      </c>
    </row>
    <row r="338" spans="1:15" x14ac:dyDescent="0.25">
      <c r="A338" s="4">
        <v>43353</v>
      </c>
      <c r="B338" s="4" t="s">
        <v>16</v>
      </c>
      <c r="C338" s="5" t="s">
        <v>38</v>
      </c>
      <c r="D338" s="5">
        <v>265676</v>
      </c>
      <c r="E338" s="5">
        <v>983299608</v>
      </c>
      <c r="F338" s="5">
        <v>59115</v>
      </c>
      <c r="G338" s="1">
        <v>22385.7</v>
      </c>
      <c r="H338" s="5" t="s">
        <v>32</v>
      </c>
      <c r="I338" s="5" t="s">
        <v>6</v>
      </c>
      <c r="J338" s="5">
        <v>87</v>
      </c>
      <c r="K338" s="5">
        <v>72</v>
      </c>
      <c r="L338" s="5">
        <v>34</v>
      </c>
      <c r="M338" s="5">
        <v>394</v>
      </c>
      <c r="N338" s="5" t="s">
        <v>39</v>
      </c>
      <c r="O338" s="5" t="s">
        <v>40</v>
      </c>
    </row>
    <row r="339" spans="1:15" x14ac:dyDescent="0.25">
      <c r="A339" s="4">
        <v>43360</v>
      </c>
      <c r="B339" s="4" t="s">
        <v>16</v>
      </c>
      <c r="C339" s="5" t="s">
        <v>41</v>
      </c>
      <c r="D339" s="5">
        <v>415250</v>
      </c>
      <c r="E339" s="5">
        <v>960814524</v>
      </c>
      <c r="F339" s="5">
        <v>87743</v>
      </c>
      <c r="G339" s="1">
        <v>12911.1</v>
      </c>
      <c r="H339" s="5" t="s">
        <v>32</v>
      </c>
      <c r="I339" s="5" t="s">
        <v>6</v>
      </c>
      <c r="J339" s="5">
        <v>49</v>
      </c>
      <c r="K339" s="5">
        <v>138</v>
      </c>
      <c r="L339" s="5">
        <v>31</v>
      </c>
      <c r="M339" s="5">
        <v>610</v>
      </c>
      <c r="N339" s="5" t="s">
        <v>54</v>
      </c>
      <c r="O339" s="5" t="s">
        <v>55</v>
      </c>
    </row>
    <row r="340" spans="1:15" x14ac:dyDescent="0.25">
      <c r="A340" s="4">
        <v>43367</v>
      </c>
      <c r="B340" s="4" t="s">
        <v>16</v>
      </c>
      <c r="C340" s="5" t="s">
        <v>42</v>
      </c>
      <c r="D340" s="5">
        <v>639771</v>
      </c>
      <c r="E340" s="5">
        <v>941051604</v>
      </c>
      <c r="F340" s="5">
        <v>18201</v>
      </c>
      <c r="G340" s="1">
        <v>18449.7</v>
      </c>
      <c r="H340" s="5" t="s">
        <v>32</v>
      </c>
      <c r="I340" s="5" t="s">
        <v>6</v>
      </c>
      <c r="J340" s="5">
        <v>71</v>
      </c>
      <c r="K340" s="5">
        <v>239</v>
      </c>
      <c r="L340" s="5">
        <v>31</v>
      </c>
      <c r="M340" s="5">
        <v>1018</v>
      </c>
      <c r="N340" s="5" t="s">
        <v>43</v>
      </c>
      <c r="O340" s="5" t="s">
        <v>44</v>
      </c>
    </row>
    <row r="341" spans="1:15" x14ac:dyDescent="0.25">
      <c r="A341" s="4">
        <v>43374</v>
      </c>
      <c r="B341" s="4" t="s">
        <v>17</v>
      </c>
      <c r="C341" s="5" t="s">
        <v>45</v>
      </c>
      <c r="D341" s="5">
        <v>365610</v>
      </c>
      <c r="E341" s="5">
        <v>921999775</v>
      </c>
      <c r="F341" s="5">
        <v>45198</v>
      </c>
      <c r="G341" s="1">
        <v>22391.3</v>
      </c>
      <c r="H341" s="5" t="s">
        <v>32</v>
      </c>
      <c r="I341" s="5" t="s">
        <v>6</v>
      </c>
      <c r="J341" s="5">
        <v>87</v>
      </c>
      <c r="K341" s="5">
        <v>87</v>
      </c>
      <c r="L341" s="5">
        <v>28</v>
      </c>
      <c r="M341" s="5">
        <v>450</v>
      </c>
      <c r="N341" s="5" t="s">
        <v>46</v>
      </c>
      <c r="O341" s="5" t="s">
        <v>47</v>
      </c>
    </row>
    <row r="342" spans="1:15" x14ac:dyDescent="0.25">
      <c r="A342" s="4">
        <v>43381</v>
      </c>
      <c r="B342" s="4" t="s">
        <v>17</v>
      </c>
      <c r="C342" s="5" t="s">
        <v>31</v>
      </c>
      <c r="D342" s="5">
        <v>248441</v>
      </c>
      <c r="E342" s="5">
        <v>908480897</v>
      </c>
      <c r="F342" s="5">
        <v>52252</v>
      </c>
      <c r="G342" s="1">
        <v>19923.2</v>
      </c>
      <c r="H342" s="5" t="s">
        <v>33</v>
      </c>
      <c r="I342" s="5" t="s">
        <v>8</v>
      </c>
      <c r="J342" s="5">
        <v>77</v>
      </c>
      <c r="K342" s="5">
        <v>165</v>
      </c>
      <c r="L342" s="5">
        <v>48</v>
      </c>
      <c r="M342" s="5">
        <v>759</v>
      </c>
      <c r="N342" s="5" t="s">
        <v>36</v>
      </c>
      <c r="O342" s="5" t="s">
        <v>37</v>
      </c>
    </row>
    <row r="343" spans="1:15" x14ac:dyDescent="0.25">
      <c r="A343" s="4">
        <v>43388</v>
      </c>
      <c r="B343" s="4" t="s">
        <v>17</v>
      </c>
      <c r="C343" s="5" t="s">
        <v>38</v>
      </c>
      <c r="D343" s="5">
        <v>265676</v>
      </c>
      <c r="E343" s="5">
        <v>983299608</v>
      </c>
      <c r="F343" s="5">
        <v>54977</v>
      </c>
      <c r="G343" s="1">
        <v>19124.099999999999</v>
      </c>
      <c r="H343" s="5" t="s">
        <v>32</v>
      </c>
      <c r="I343" s="5" t="s">
        <v>8</v>
      </c>
      <c r="J343" s="5">
        <v>74</v>
      </c>
      <c r="K343" s="5">
        <v>40</v>
      </c>
      <c r="L343" s="5">
        <v>38</v>
      </c>
      <c r="M343" s="5">
        <v>265</v>
      </c>
      <c r="N343" s="5" t="s">
        <v>39</v>
      </c>
      <c r="O343" s="5" t="s">
        <v>40</v>
      </c>
    </row>
    <row r="344" spans="1:15" x14ac:dyDescent="0.25">
      <c r="A344" s="4">
        <v>43395</v>
      </c>
      <c r="B344" s="4" t="s">
        <v>17</v>
      </c>
      <c r="C344" s="5" t="s">
        <v>41</v>
      </c>
      <c r="D344" s="5">
        <v>415250</v>
      </c>
      <c r="E344" s="5">
        <v>960814524</v>
      </c>
      <c r="F344" s="5">
        <v>86731</v>
      </c>
      <c r="G344" s="1">
        <v>13136.3</v>
      </c>
      <c r="H344" s="5" t="s">
        <v>32</v>
      </c>
      <c r="I344" s="5" t="s">
        <v>6</v>
      </c>
      <c r="J344" s="5">
        <v>50</v>
      </c>
      <c r="K344" s="5">
        <v>75</v>
      </c>
      <c r="L344" s="5">
        <v>27</v>
      </c>
      <c r="M344" s="5">
        <v>363</v>
      </c>
      <c r="N344" s="5" t="s">
        <v>54</v>
      </c>
      <c r="O344" s="5" t="s">
        <v>55</v>
      </c>
    </row>
    <row r="345" spans="1:15" x14ac:dyDescent="0.25">
      <c r="A345" s="4">
        <v>43402</v>
      </c>
      <c r="B345" s="4" t="s">
        <v>17</v>
      </c>
      <c r="C345" s="5" t="s">
        <v>42</v>
      </c>
      <c r="D345" s="5">
        <v>639771</v>
      </c>
      <c r="E345" s="5">
        <v>941051604</v>
      </c>
      <c r="F345" s="5">
        <v>29925</v>
      </c>
      <c r="G345" s="1">
        <v>11622.2</v>
      </c>
      <c r="H345" s="5" t="s">
        <v>32</v>
      </c>
      <c r="I345" s="5" t="s">
        <v>6</v>
      </c>
      <c r="J345" s="5">
        <v>44</v>
      </c>
      <c r="K345" s="5">
        <v>41</v>
      </c>
      <c r="L345" s="5">
        <v>17</v>
      </c>
      <c r="M345" s="5">
        <v>216</v>
      </c>
      <c r="N345" s="5" t="s">
        <v>43</v>
      </c>
      <c r="O345" s="5" t="s">
        <v>44</v>
      </c>
    </row>
    <row r="346" spans="1:15" x14ac:dyDescent="0.25">
      <c r="A346" s="4">
        <v>43409</v>
      </c>
      <c r="B346" s="4" t="s">
        <v>18</v>
      </c>
      <c r="C346" s="5" t="s">
        <v>45</v>
      </c>
      <c r="D346" s="5">
        <v>365610</v>
      </c>
      <c r="E346" s="5">
        <v>921999775</v>
      </c>
      <c r="F346" s="5">
        <v>36695</v>
      </c>
      <c r="G346" s="1">
        <v>24921.1</v>
      </c>
      <c r="H346" s="5" t="s">
        <v>32</v>
      </c>
      <c r="I346" s="5" t="s">
        <v>6</v>
      </c>
      <c r="J346" s="5">
        <v>97</v>
      </c>
      <c r="K346" s="5">
        <v>165</v>
      </c>
      <c r="L346" s="5">
        <v>28</v>
      </c>
      <c r="M346" s="5">
        <v>758</v>
      </c>
      <c r="N346" s="5" t="s">
        <v>46</v>
      </c>
      <c r="O346" s="5" t="s">
        <v>47</v>
      </c>
    </row>
    <row r="347" spans="1:15" x14ac:dyDescent="0.25">
      <c r="A347" s="4">
        <v>43416</v>
      </c>
      <c r="B347" s="4" t="s">
        <v>18</v>
      </c>
      <c r="C347" s="5" t="s">
        <v>31</v>
      </c>
      <c r="D347" s="5">
        <v>248441</v>
      </c>
      <c r="E347" s="5">
        <v>908480897</v>
      </c>
      <c r="F347" s="5">
        <v>91396</v>
      </c>
      <c r="G347" s="1">
        <v>13921.8</v>
      </c>
      <c r="H347" s="5" t="s">
        <v>32</v>
      </c>
      <c r="I347" s="5" t="s">
        <v>6</v>
      </c>
      <c r="J347" s="5">
        <v>53</v>
      </c>
      <c r="K347" s="5">
        <v>173</v>
      </c>
      <c r="L347" s="5">
        <v>5</v>
      </c>
      <c r="M347" s="5">
        <v>721</v>
      </c>
      <c r="N347" s="5" t="s">
        <v>36</v>
      </c>
      <c r="O347" s="5" t="s">
        <v>37</v>
      </c>
    </row>
    <row r="348" spans="1:15" x14ac:dyDescent="0.25">
      <c r="A348" s="4">
        <v>43423</v>
      </c>
      <c r="B348" s="4" t="s">
        <v>18</v>
      </c>
      <c r="C348" s="5" t="s">
        <v>38</v>
      </c>
      <c r="D348" s="5">
        <v>265676</v>
      </c>
      <c r="E348" s="5">
        <v>983299608</v>
      </c>
      <c r="F348" s="5">
        <v>78288</v>
      </c>
      <c r="G348" s="1">
        <v>16704.7</v>
      </c>
      <c r="H348" s="5" t="s">
        <v>32</v>
      </c>
      <c r="I348" s="5" t="s">
        <v>6</v>
      </c>
      <c r="J348" s="5">
        <v>64</v>
      </c>
      <c r="K348" s="5">
        <v>250</v>
      </c>
      <c r="L348" s="5">
        <v>39</v>
      </c>
      <c r="M348" s="5">
        <v>1061</v>
      </c>
      <c r="N348" s="5" t="s">
        <v>39</v>
      </c>
      <c r="O348" s="5" t="s">
        <v>40</v>
      </c>
    </row>
    <row r="349" spans="1:15" x14ac:dyDescent="0.25">
      <c r="A349" s="4">
        <v>43430</v>
      </c>
      <c r="B349" s="4" t="s">
        <v>18</v>
      </c>
      <c r="C349" s="5" t="s">
        <v>41</v>
      </c>
      <c r="D349" s="5">
        <v>415250</v>
      </c>
      <c r="E349" s="5">
        <v>960814524</v>
      </c>
      <c r="F349" s="5">
        <v>79252</v>
      </c>
      <c r="G349" s="1">
        <v>11696.5</v>
      </c>
      <c r="H349" s="5" t="s">
        <v>32</v>
      </c>
      <c r="I349" s="5" t="s">
        <v>6</v>
      </c>
      <c r="J349" s="5">
        <v>44</v>
      </c>
      <c r="K349" s="5">
        <v>231</v>
      </c>
      <c r="L349" s="5">
        <v>30</v>
      </c>
      <c r="M349" s="5">
        <v>959</v>
      </c>
      <c r="N349" s="5" t="s">
        <v>54</v>
      </c>
      <c r="O349" s="5" t="s">
        <v>55</v>
      </c>
    </row>
    <row r="350" spans="1:15" x14ac:dyDescent="0.25">
      <c r="A350" s="4">
        <v>43437</v>
      </c>
      <c r="B350" s="4" t="s">
        <v>19</v>
      </c>
      <c r="C350" s="5" t="s">
        <v>42</v>
      </c>
      <c r="D350" s="5">
        <v>639771</v>
      </c>
      <c r="E350" s="5">
        <v>941051604</v>
      </c>
      <c r="F350" s="5">
        <v>42049</v>
      </c>
      <c r="G350" s="1">
        <v>21397.1</v>
      </c>
      <c r="H350" s="5" t="s">
        <v>32</v>
      </c>
      <c r="I350" s="5" t="s">
        <v>6</v>
      </c>
      <c r="J350" s="5">
        <v>83</v>
      </c>
      <c r="K350" s="5">
        <v>108</v>
      </c>
      <c r="L350" s="5">
        <v>7</v>
      </c>
      <c r="M350" s="5">
        <v>504</v>
      </c>
      <c r="N350" s="5" t="s">
        <v>43</v>
      </c>
      <c r="O350" s="5" t="s">
        <v>44</v>
      </c>
    </row>
    <row r="351" spans="1:15" x14ac:dyDescent="0.25">
      <c r="A351" s="4">
        <v>43444</v>
      </c>
      <c r="B351" s="4" t="s">
        <v>19</v>
      </c>
      <c r="C351" s="5" t="s">
        <v>45</v>
      </c>
      <c r="D351" s="5">
        <v>365610</v>
      </c>
      <c r="E351" s="5">
        <v>921999775</v>
      </c>
      <c r="F351" s="5">
        <v>43270</v>
      </c>
      <c r="G351" s="1">
        <v>23956.7</v>
      </c>
      <c r="H351" s="5" t="s">
        <v>33</v>
      </c>
      <c r="I351" s="5" t="s">
        <v>8</v>
      </c>
      <c r="J351" s="5">
        <v>93</v>
      </c>
      <c r="K351" s="5">
        <v>256</v>
      </c>
      <c r="L351" s="5">
        <v>37</v>
      </c>
      <c r="M351" s="5">
        <v>1110</v>
      </c>
      <c r="N351" s="5" t="s">
        <v>46</v>
      </c>
      <c r="O351" s="5" t="s">
        <v>47</v>
      </c>
    </row>
    <row r="352" spans="1:15" x14ac:dyDescent="0.25">
      <c r="A352" s="4">
        <v>43451</v>
      </c>
      <c r="B352" s="4" t="s">
        <v>19</v>
      </c>
      <c r="C352" s="5" t="s">
        <v>31</v>
      </c>
      <c r="D352" s="5">
        <v>248441</v>
      </c>
      <c r="E352" s="5">
        <v>908480897</v>
      </c>
      <c r="F352" s="5">
        <v>83729</v>
      </c>
      <c r="G352" s="1">
        <v>24442.5</v>
      </c>
      <c r="H352" s="5" t="s">
        <v>32</v>
      </c>
      <c r="I352" s="5" t="s">
        <v>8</v>
      </c>
      <c r="J352" s="5">
        <v>95</v>
      </c>
      <c r="K352" s="5">
        <v>221</v>
      </c>
      <c r="L352" s="5">
        <v>28</v>
      </c>
      <c r="M352" s="5">
        <v>970</v>
      </c>
      <c r="N352" s="5" t="s">
        <v>36</v>
      </c>
      <c r="O352" s="5" t="s">
        <v>37</v>
      </c>
    </row>
    <row r="353" spans="1:15" x14ac:dyDescent="0.25">
      <c r="A353" s="4">
        <v>43458</v>
      </c>
      <c r="B353" s="4" t="s">
        <v>19</v>
      </c>
      <c r="C353" s="5" t="s">
        <v>38</v>
      </c>
      <c r="D353" s="5">
        <v>265676</v>
      </c>
      <c r="E353" s="5">
        <v>983299608</v>
      </c>
      <c r="F353" s="5">
        <v>29040</v>
      </c>
      <c r="G353" s="1">
        <v>22865.599999999999</v>
      </c>
      <c r="H353" s="5" t="s">
        <v>32</v>
      </c>
      <c r="I353" s="5" t="s">
        <v>6</v>
      </c>
      <c r="J353" s="5">
        <v>89</v>
      </c>
      <c r="K353" s="5">
        <v>17</v>
      </c>
      <c r="L353" s="5">
        <v>40</v>
      </c>
      <c r="M353" s="5">
        <v>195</v>
      </c>
      <c r="N353" s="5" t="s">
        <v>39</v>
      </c>
      <c r="O353" s="5" t="s">
        <v>40</v>
      </c>
    </row>
    <row r="354" spans="1:15" x14ac:dyDescent="0.25">
      <c r="A354" s="4">
        <v>43465</v>
      </c>
      <c r="B354" s="4" t="s">
        <v>19</v>
      </c>
      <c r="C354" s="5" t="s">
        <v>41</v>
      </c>
      <c r="D354" s="5">
        <v>415250</v>
      </c>
      <c r="E354" s="5">
        <v>960814524</v>
      </c>
      <c r="F354" s="5">
        <v>81911</v>
      </c>
      <c r="G354" s="1">
        <v>23700.6</v>
      </c>
      <c r="H354" s="5" t="s">
        <v>32</v>
      </c>
      <c r="I354" s="5" t="s">
        <v>6</v>
      </c>
      <c r="J354" s="5">
        <v>92</v>
      </c>
      <c r="K354" s="5">
        <v>247</v>
      </c>
      <c r="L354" s="5">
        <v>9</v>
      </c>
      <c r="M354" s="5">
        <v>1048</v>
      </c>
      <c r="N354" s="5" t="s">
        <v>54</v>
      </c>
      <c r="O354" s="5" t="s">
        <v>55</v>
      </c>
    </row>
    <row r="355" spans="1:15" x14ac:dyDescent="0.25">
      <c r="A355" s="4">
        <v>43472</v>
      </c>
      <c r="B355" s="4" t="s">
        <v>5</v>
      </c>
      <c r="C355" s="5" t="s">
        <v>42</v>
      </c>
      <c r="D355" s="5">
        <v>639771</v>
      </c>
      <c r="E355" s="5">
        <v>941051604</v>
      </c>
      <c r="F355" s="5">
        <v>67132</v>
      </c>
      <c r="G355" s="1">
        <v>25142.2</v>
      </c>
      <c r="H355" s="5" t="s">
        <v>32</v>
      </c>
      <c r="I355" s="5" t="s">
        <v>6</v>
      </c>
      <c r="J355" s="5">
        <v>98</v>
      </c>
      <c r="K355" s="5">
        <v>90</v>
      </c>
      <c r="L355" s="5">
        <v>28</v>
      </c>
      <c r="M355" s="5">
        <v>470</v>
      </c>
      <c r="N355" s="5" t="s">
        <v>43</v>
      </c>
      <c r="O355" s="5" t="s">
        <v>44</v>
      </c>
    </row>
    <row r="356" spans="1:15" x14ac:dyDescent="0.25">
      <c r="A356" s="4">
        <v>43479</v>
      </c>
      <c r="B356" s="4" t="s">
        <v>5</v>
      </c>
      <c r="C356" s="5" t="s">
        <v>45</v>
      </c>
      <c r="D356" s="5">
        <v>365610</v>
      </c>
      <c r="E356" s="5">
        <v>921999775</v>
      </c>
      <c r="F356" s="5">
        <v>84413</v>
      </c>
      <c r="G356" s="1">
        <v>11864.8</v>
      </c>
      <c r="H356" s="5" t="s">
        <v>32</v>
      </c>
      <c r="I356" s="5" t="s">
        <v>6</v>
      </c>
      <c r="J356" s="5">
        <v>45</v>
      </c>
      <c r="K356" s="5">
        <v>24</v>
      </c>
      <c r="L356" s="5">
        <v>8</v>
      </c>
      <c r="M356" s="5">
        <v>143</v>
      </c>
      <c r="N356" s="5" t="s">
        <v>46</v>
      </c>
      <c r="O356" s="5" t="s">
        <v>47</v>
      </c>
    </row>
    <row r="357" spans="1:15" x14ac:dyDescent="0.25">
      <c r="A357" s="4">
        <v>43486</v>
      </c>
      <c r="B357" s="4" t="s">
        <v>5</v>
      </c>
      <c r="C357" s="5" t="s">
        <v>31</v>
      </c>
      <c r="D357" s="5">
        <v>248441</v>
      </c>
      <c r="E357" s="5">
        <v>908480897</v>
      </c>
      <c r="F357" s="5">
        <v>33351</v>
      </c>
      <c r="G357" s="1">
        <v>14446.3</v>
      </c>
      <c r="H357" s="5" t="s">
        <v>32</v>
      </c>
      <c r="I357" s="5" t="s">
        <v>6</v>
      </c>
      <c r="J357" s="5">
        <v>55</v>
      </c>
      <c r="K357" s="5">
        <v>229</v>
      </c>
      <c r="L357" s="5">
        <v>34</v>
      </c>
      <c r="M357" s="5">
        <v>968</v>
      </c>
      <c r="N357" s="5" t="s">
        <v>36</v>
      </c>
      <c r="O357" s="5" t="s">
        <v>37</v>
      </c>
    </row>
    <row r="358" spans="1:15" x14ac:dyDescent="0.25">
      <c r="A358" s="4">
        <v>43493</v>
      </c>
      <c r="B358" s="4" t="s">
        <v>5</v>
      </c>
      <c r="C358" s="5" t="s">
        <v>38</v>
      </c>
      <c r="D358" s="5">
        <v>265676</v>
      </c>
      <c r="E358" s="5">
        <v>983299608</v>
      </c>
      <c r="F358" s="5">
        <v>74203</v>
      </c>
      <c r="G358" s="1">
        <v>17161</v>
      </c>
      <c r="H358" s="5" t="s">
        <v>32</v>
      </c>
      <c r="I358" s="5" t="s">
        <v>6</v>
      </c>
      <c r="J358" s="5">
        <v>66</v>
      </c>
      <c r="K358" s="5">
        <v>140</v>
      </c>
      <c r="L358" s="5">
        <v>24</v>
      </c>
      <c r="M358" s="5">
        <v>626</v>
      </c>
      <c r="N358" s="5" t="s">
        <v>39</v>
      </c>
      <c r="O358" s="5" t="s">
        <v>40</v>
      </c>
    </row>
    <row r="359" spans="1:15" x14ac:dyDescent="0.25">
      <c r="A359" s="4">
        <v>43500</v>
      </c>
      <c r="B359" s="4" t="s">
        <v>7</v>
      </c>
      <c r="C359" s="5" t="s">
        <v>41</v>
      </c>
      <c r="D359" s="5">
        <v>415250</v>
      </c>
      <c r="E359" s="5">
        <v>960814524</v>
      </c>
      <c r="F359" s="5">
        <v>77481</v>
      </c>
      <c r="G359" s="1">
        <v>23123.200000000001</v>
      </c>
      <c r="H359" s="5" t="s">
        <v>32</v>
      </c>
      <c r="I359" s="5" t="s">
        <v>6</v>
      </c>
      <c r="J359" s="5">
        <v>90</v>
      </c>
      <c r="K359" s="5">
        <v>35</v>
      </c>
      <c r="L359" s="5">
        <v>49</v>
      </c>
      <c r="M359" s="5">
        <v>272</v>
      </c>
      <c r="N359" s="5" t="s">
        <v>54</v>
      </c>
      <c r="O359" s="5" t="s">
        <v>55</v>
      </c>
    </row>
    <row r="360" spans="1:15" x14ac:dyDescent="0.25">
      <c r="A360" s="4">
        <v>43507</v>
      </c>
      <c r="B360" s="4" t="s">
        <v>7</v>
      </c>
      <c r="C360" s="5" t="s">
        <v>42</v>
      </c>
      <c r="D360" s="5">
        <v>639771</v>
      </c>
      <c r="E360" s="5">
        <v>941051604</v>
      </c>
      <c r="F360" s="5">
        <v>90907</v>
      </c>
      <c r="G360" s="1">
        <v>14673.2</v>
      </c>
      <c r="H360" s="5" t="s">
        <v>33</v>
      </c>
      <c r="I360" s="5" t="s">
        <v>8</v>
      </c>
      <c r="J360" s="5">
        <v>56</v>
      </c>
      <c r="K360" s="5">
        <v>175</v>
      </c>
      <c r="L360" s="5">
        <v>12</v>
      </c>
      <c r="M360" s="5">
        <v>738</v>
      </c>
      <c r="N360" s="5" t="s">
        <v>43</v>
      </c>
      <c r="O360" s="5" t="s">
        <v>44</v>
      </c>
    </row>
    <row r="361" spans="1:15" x14ac:dyDescent="0.25">
      <c r="A361" s="4">
        <v>43514</v>
      </c>
      <c r="B361" s="4" t="s">
        <v>7</v>
      </c>
      <c r="C361" s="5" t="s">
        <v>45</v>
      </c>
      <c r="D361" s="5">
        <v>365610</v>
      </c>
      <c r="E361" s="5">
        <v>921999775</v>
      </c>
      <c r="F361" s="5">
        <v>22403</v>
      </c>
      <c r="G361" s="1">
        <v>16905.099999999999</v>
      </c>
      <c r="H361" s="5" t="s">
        <v>32</v>
      </c>
      <c r="I361" s="5" t="s">
        <v>8</v>
      </c>
      <c r="J361" s="5">
        <v>65</v>
      </c>
      <c r="K361" s="5">
        <v>128</v>
      </c>
      <c r="L361" s="5">
        <v>12</v>
      </c>
      <c r="M361" s="5">
        <v>566</v>
      </c>
      <c r="N361" s="5" t="s">
        <v>46</v>
      </c>
      <c r="O361" s="5" t="s">
        <v>47</v>
      </c>
    </row>
    <row r="362" spans="1:15" x14ac:dyDescent="0.25">
      <c r="A362" s="4">
        <v>43101</v>
      </c>
      <c r="B362" s="4" t="s">
        <v>5</v>
      </c>
      <c r="C362" s="5" t="s">
        <v>56</v>
      </c>
      <c r="D362" s="5">
        <v>248464</v>
      </c>
      <c r="E362" s="5">
        <v>908480897</v>
      </c>
      <c r="F362" s="5">
        <v>61222</v>
      </c>
      <c r="G362" s="1">
        <v>16100.199999999999</v>
      </c>
      <c r="H362" s="5" t="s">
        <v>32</v>
      </c>
      <c r="I362" s="5" t="s">
        <v>6</v>
      </c>
      <c r="J362" s="5">
        <v>94</v>
      </c>
      <c r="K362" s="5">
        <v>61</v>
      </c>
      <c r="L362" s="5">
        <v>10</v>
      </c>
      <c r="M362" s="5">
        <v>547</v>
      </c>
      <c r="N362" s="5" t="s">
        <v>54</v>
      </c>
      <c r="O362" s="5" t="s">
        <v>55</v>
      </c>
    </row>
    <row r="363" spans="1:15" x14ac:dyDescent="0.25">
      <c r="A363" s="4">
        <v>43136</v>
      </c>
      <c r="B363" s="4" t="s">
        <v>7</v>
      </c>
      <c r="C363" s="5" t="s">
        <v>56</v>
      </c>
      <c r="D363" s="5">
        <v>248464</v>
      </c>
      <c r="E363" s="5">
        <v>908480897</v>
      </c>
      <c r="F363" s="5">
        <v>80503</v>
      </c>
      <c r="G363" s="1">
        <v>8285.7333333333336</v>
      </c>
      <c r="H363" s="5" t="s">
        <v>33</v>
      </c>
      <c r="I363" s="5" t="s">
        <v>8</v>
      </c>
      <c r="J363" s="5">
        <v>47</v>
      </c>
      <c r="K363" s="5">
        <v>97</v>
      </c>
      <c r="L363" s="5">
        <v>26</v>
      </c>
      <c r="M363" s="5">
        <v>783</v>
      </c>
      <c r="N363" s="5" t="s">
        <v>54</v>
      </c>
      <c r="O363" s="5" t="s">
        <v>55</v>
      </c>
    </row>
    <row r="364" spans="1:15" x14ac:dyDescent="0.25">
      <c r="A364" s="4">
        <v>43171</v>
      </c>
      <c r="B364" s="4" t="s">
        <v>9</v>
      </c>
      <c r="C364" s="5" t="s">
        <v>56</v>
      </c>
      <c r="D364" s="5">
        <v>248464</v>
      </c>
      <c r="E364" s="5">
        <v>908480897</v>
      </c>
      <c r="F364" s="5">
        <v>43004</v>
      </c>
      <c r="G364" s="1">
        <v>12611.4</v>
      </c>
      <c r="H364" s="5" t="s">
        <v>32</v>
      </c>
      <c r="I364" s="5" t="s">
        <v>6</v>
      </c>
      <c r="J364" s="5">
        <v>73</v>
      </c>
      <c r="K364" s="5">
        <v>82</v>
      </c>
      <c r="L364" s="5">
        <v>24</v>
      </c>
      <c r="M364" s="5">
        <v>694</v>
      </c>
      <c r="N364" s="5" t="s">
        <v>54</v>
      </c>
      <c r="O364" s="5" t="s">
        <v>55</v>
      </c>
    </row>
    <row r="365" spans="1:15" x14ac:dyDescent="0.25">
      <c r="A365" s="4">
        <v>43206</v>
      </c>
      <c r="B365" s="4" t="s">
        <v>11</v>
      </c>
      <c r="C365" s="5" t="s">
        <v>56</v>
      </c>
      <c r="D365" s="5">
        <v>248464</v>
      </c>
      <c r="E365" s="5">
        <v>908480897</v>
      </c>
      <c r="F365" s="5">
        <v>18561</v>
      </c>
      <c r="G365" s="1">
        <v>13583.4</v>
      </c>
      <c r="H365" s="5" t="s">
        <v>32</v>
      </c>
      <c r="I365" s="5" t="s">
        <v>6</v>
      </c>
      <c r="J365" s="5">
        <v>79</v>
      </c>
      <c r="K365" s="5">
        <v>26</v>
      </c>
      <c r="L365" s="5">
        <v>13</v>
      </c>
      <c r="M365" s="5">
        <v>280</v>
      </c>
      <c r="N365" s="5" t="s">
        <v>54</v>
      </c>
      <c r="O365" s="5" t="s">
        <v>55</v>
      </c>
    </row>
    <row r="366" spans="1:15" x14ac:dyDescent="0.25">
      <c r="A366" s="4">
        <v>43241</v>
      </c>
      <c r="B366" s="4" t="s">
        <v>12</v>
      </c>
      <c r="C366" s="5" t="s">
        <v>56</v>
      </c>
      <c r="D366" s="5">
        <v>248464</v>
      </c>
      <c r="E366" s="5">
        <v>908480897</v>
      </c>
      <c r="F366" s="5">
        <v>45695</v>
      </c>
      <c r="G366" s="1">
        <v>9740.7333333333336</v>
      </c>
      <c r="H366" s="5" t="s">
        <v>32</v>
      </c>
      <c r="I366" s="5" t="s">
        <v>6</v>
      </c>
      <c r="J366" s="5">
        <v>56</v>
      </c>
      <c r="K366" s="5">
        <v>7</v>
      </c>
      <c r="L366" s="5">
        <v>8</v>
      </c>
      <c r="M366" s="5">
        <v>117</v>
      </c>
      <c r="N366" s="5" t="s">
        <v>54</v>
      </c>
      <c r="O366" s="5" t="s">
        <v>55</v>
      </c>
    </row>
    <row r="367" spans="1:15" x14ac:dyDescent="0.25">
      <c r="A367" s="4">
        <v>43276</v>
      </c>
      <c r="B367" s="4" t="s">
        <v>13</v>
      </c>
      <c r="C367" s="5" t="s">
        <v>56</v>
      </c>
      <c r="D367" s="5">
        <v>248464</v>
      </c>
      <c r="E367" s="5">
        <v>908480897</v>
      </c>
      <c r="F367" s="5">
        <v>37256</v>
      </c>
      <c r="G367" s="1">
        <v>7102.2666666666664</v>
      </c>
      <c r="H367" s="5" t="s">
        <v>32</v>
      </c>
      <c r="I367" s="5" t="s">
        <v>6</v>
      </c>
      <c r="J367" s="5">
        <v>40</v>
      </c>
      <c r="K367" s="5">
        <v>61</v>
      </c>
      <c r="L367" s="5">
        <v>44</v>
      </c>
      <c r="M367" s="5">
        <v>524</v>
      </c>
      <c r="N367" s="5" t="s">
        <v>54</v>
      </c>
      <c r="O367" s="5" t="s">
        <v>55</v>
      </c>
    </row>
    <row r="368" spans="1:15" x14ac:dyDescent="0.25">
      <c r="A368" s="4">
        <v>43311</v>
      </c>
      <c r="B368" s="4" t="s">
        <v>14</v>
      </c>
      <c r="C368" s="5" t="s">
        <v>56</v>
      </c>
      <c r="D368" s="5">
        <v>248464</v>
      </c>
      <c r="E368" s="5">
        <v>908480897</v>
      </c>
      <c r="F368" s="5">
        <v>65844</v>
      </c>
      <c r="G368" s="1">
        <v>13099.066666666666</v>
      </c>
      <c r="H368" s="5" t="s">
        <v>32</v>
      </c>
      <c r="I368" s="5" t="s">
        <v>6</v>
      </c>
      <c r="J368" s="5">
        <v>76</v>
      </c>
      <c r="K368" s="5">
        <v>56</v>
      </c>
      <c r="L368" s="5">
        <v>32</v>
      </c>
      <c r="M368" s="5">
        <v>512</v>
      </c>
      <c r="N368" s="5" t="s">
        <v>54</v>
      </c>
      <c r="O368" s="5" t="s">
        <v>55</v>
      </c>
    </row>
    <row r="369" spans="1:15" x14ac:dyDescent="0.25">
      <c r="A369" s="4">
        <v>43346</v>
      </c>
      <c r="B369" s="4" t="s">
        <v>16</v>
      </c>
      <c r="C369" s="5" t="s">
        <v>56</v>
      </c>
      <c r="D369" s="5">
        <v>248464</v>
      </c>
      <c r="E369" s="5">
        <v>908480897</v>
      </c>
      <c r="F369" s="5">
        <v>69997</v>
      </c>
      <c r="G369" s="1">
        <v>11636.199999999999</v>
      </c>
      <c r="H369" s="5" t="s">
        <v>32</v>
      </c>
      <c r="I369" s="5" t="s">
        <v>6</v>
      </c>
      <c r="J369" s="5">
        <v>67</v>
      </c>
      <c r="K369" s="5">
        <v>133</v>
      </c>
      <c r="L369" s="5">
        <v>28</v>
      </c>
      <c r="M369" s="5">
        <v>1060</v>
      </c>
      <c r="N369" s="5" t="s">
        <v>54</v>
      </c>
      <c r="O369" s="5" t="s">
        <v>55</v>
      </c>
    </row>
    <row r="370" spans="1:15" x14ac:dyDescent="0.25">
      <c r="A370" s="4">
        <v>43381</v>
      </c>
      <c r="B370" s="4" t="s">
        <v>17</v>
      </c>
      <c r="C370" s="5" t="s">
        <v>56</v>
      </c>
      <c r="D370" s="5">
        <v>248464</v>
      </c>
      <c r="E370" s="5">
        <v>908480897</v>
      </c>
      <c r="F370" s="5">
        <v>27574</v>
      </c>
      <c r="G370" s="1">
        <v>8805</v>
      </c>
      <c r="H370" s="5" t="s">
        <v>32</v>
      </c>
      <c r="I370" s="5" t="s">
        <v>8</v>
      </c>
      <c r="J370" s="5">
        <v>50</v>
      </c>
      <c r="K370" s="5">
        <v>135</v>
      </c>
      <c r="L370" s="5">
        <v>43</v>
      </c>
      <c r="M370" s="5">
        <v>1075</v>
      </c>
      <c r="N370" s="5" t="s">
        <v>54</v>
      </c>
      <c r="O370" s="5" t="s">
        <v>55</v>
      </c>
    </row>
    <row r="371" spans="1:15" x14ac:dyDescent="0.25">
      <c r="A371" s="4">
        <v>43416</v>
      </c>
      <c r="B371" s="4" t="s">
        <v>18</v>
      </c>
      <c r="C371" s="5" t="s">
        <v>56</v>
      </c>
      <c r="D371" s="5">
        <v>248464</v>
      </c>
      <c r="E371" s="5">
        <v>908480897</v>
      </c>
      <c r="F371" s="5">
        <v>57512</v>
      </c>
      <c r="G371" s="1">
        <v>9448.3333333333339</v>
      </c>
      <c r="H371" s="5" t="s">
        <v>32</v>
      </c>
      <c r="I371" s="5" t="s">
        <v>6</v>
      </c>
      <c r="J371" s="5">
        <v>54</v>
      </c>
      <c r="K371" s="5">
        <v>92</v>
      </c>
      <c r="L371" s="5">
        <v>6</v>
      </c>
      <c r="M371" s="5">
        <v>729</v>
      </c>
      <c r="N371" s="5" t="s">
        <v>54</v>
      </c>
      <c r="O371" s="5" t="s">
        <v>55</v>
      </c>
    </row>
    <row r="372" spans="1:15" x14ac:dyDescent="0.25">
      <c r="A372" s="4">
        <v>43451</v>
      </c>
      <c r="B372" s="4" t="s">
        <v>19</v>
      </c>
      <c r="C372" s="5" t="s">
        <v>56</v>
      </c>
      <c r="D372" s="5">
        <v>248464</v>
      </c>
      <c r="E372" s="5">
        <v>908480897</v>
      </c>
      <c r="F372" s="5">
        <v>81880</v>
      </c>
      <c r="G372" s="1">
        <v>14098.866666666667</v>
      </c>
      <c r="H372" s="5" t="s">
        <v>33</v>
      </c>
      <c r="I372" s="5" t="s">
        <v>8</v>
      </c>
      <c r="J372" s="5">
        <v>82</v>
      </c>
      <c r="K372" s="5">
        <v>58</v>
      </c>
      <c r="L372" s="5">
        <v>10</v>
      </c>
      <c r="M372" s="5">
        <v>515</v>
      </c>
      <c r="N372" s="5" t="s">
        <v>54</v>
      </c>
      <c r="O372" s="5" t="s">
        <v>55</v>
      </c>
    </row>
    <row r="373" spans="1:15" x14ac:dyDescent="0.25">
      <c r="A373" s="4">
        <v>43486</v>
      </c>
      <c r="B373" s="4" t="s">
        <v>5</v>
      </c>
      <c r="C373" s="5" t="s">
        <v>56</v>
      </c>
      <c r="D373" s="5">
        <v>248464</v>
      </c>
      <c r="E373" s="5">
        <v>908480897</v>
      </c>
      <c r="F373" s="5">
        <v>48707</v>
      </c>
      <c r="G373" s="1">
        <v>13952.133333333333</v>
      </c>
      <c r="H373" s="5" t="s">
        <v>32</v>
      </c>
      <c r="I373" s="5" t="s">
        <v>6</v>
      </c>
      <c r="J373" s="5">
        <v>81</v>
      </c>
      <c r="K373" s="5">
        <v>95</v>
      </c>
      <c r="L373" s="5">
        <v>38</v>
      </c>
      <c r="M373" s="5">
        <v>813</v>
      </c>
      <c r="N373" s="5" t="s">
        <v>54</v>
      </c>
      <c r="O373" s="5" t="s">
        <v>55</v>
      </c>
    </row>
    <row r="374" spans="1:15" x14ac:dyDescent="0.25">
      <c r="A374" s="4">
        <v>43101</v>
      </c>
      <c r="B374" s="4" t="s">
        <v>5</v>
      </c>
      <c r="C374" s="5" t="s">
        <v>56</v>
      </c>
      <c r="D374" s="5">
        <v>248464</v>
      </c>
      <c r="E374" s="5">
        <v>908480897</v>
      </c>
      <c r="F374" s="5">
        <v>27861</v>
      </c>
      <c r="G374" s="1">
        <v>15634.4</v>
      </c>
      <c r="H374" s="5" t="s">
        <v>32</v>
      </c>
      <c r="I374" s="5" t="s">
        <v>6</v>
      </c>
      <c r="J374" s="5">
        <v>91</v>
      </c>
      <c r="K374" s="5">
        <v>132</v>
      </c>
      <c r="L374" s="5">
        <v>6</v>
      </c>
      <c r="M374" s="5">
        <v>1057</v>
      </c>
      <c r="N374" s="5" t="s">
        <v>54</v>
      </c>
      <c r="O374" s="5" t="s">
        <v>55</v>
      </c>
    </row>
    <row r="375" spans="1:15" x14ac:dyDescent="0.25">
      <c r="A375" s="4">
        <v>43136</v>
      </c>
      <c r="B375" s="4" t="s">
        <v>7</v>
      </c>
      <c r="C375" s="5" t="s">
        <v>56</v>
      </c>
      <c r="D375" s="5">
        <v>248464</v>
      </c>
      <c r="E375" s="5">
        <v>908480897</v>
      </c>
      <c r="F375" s="5">
        <v>18465</v>
      </c>
      <c r="G375" s="1">
        <v>16578.733333333334</v>
      </c>
      <c r="H375" s="5" t="s">
        <v>32</v>
      </c>
      <c r="I375" s="5" t="s">
        <v>8</v>
      </c>
      <c r="J375" s="5">
        <v>97</v>
      </c>
      <c r="K375" s="5">
        <v>17</v>
      </c>
      <c r="L375" s="5">
        <v>7</v>
      </c>
      <c r="M375" s="5">
        <v>228</v>
      </c>
      <c r="N375" s="5" t="s">
        <v>54</v>
      </c>
      <c r="O375" s="5" t="s">
        <v>55</v>
      </c>
    </row>
    <row r="376" spans="1:15" x14ac:dyDescent="0.25">
      <c r="A376" s="4">
        <v>43171</v>
      </c>
      <c r="B376" s="4" t="s">
        <v>9</v>
      </c>
      <c r="C376" s="5" t="s">
        <v>56</v>
      </c>
      <c r="D376" s="5">
        <v>248464</v>
      </c>
      <c r="E376" s="5">
        <v>908480897</v>
      </c>
      <c r="F376" s="5">
        <v>98024</v>
      </c>
      <c r="G376" s="1">
        <v>9921.9333333333325</v>
      </c>
      <c r="H376" s="5" t="s">
        <v>32</v>
      </c>
      <c r="I376" s="5" t="s">
        <v>6</v>
      </c>
      <c r="J376" s="5">
        <v>57</v>
      </c>
      <c r="K376" s="5">
        <v>32</v>
      </c>
      <c r="L376" s="5">
        <v>47</v>
      </c>
      <c r="M376" s="5">
        <v>336</v>
      </c>
      <c r="N376" s="5" t="s">
        <v>54</v>
      </c>
      <c r="O376" s="5" t="s">
        <v>55</v>
      </c>
    </row>
    <row r="377" spans="1:15" x14ac:dyDescent="0.25">
      <c r="A377" s="4">
        <v>43206</v>
      </c>
      <c r="B377" s="4" t="s">
        <v>11</v>
      </c>
      <c r="C377" s="5" t="s">
        <v>56</v>
      </c>
      <c r="D377" s="5">
        <v>248464</v>
      </c>
      <c r="E377" s="5">
        <v>908480897</v>
      </c>
      <c r="F377" s="5">
        <v>13202</v>
      </c>
      <c r="G377" s="1">
        <v>12630.800000000001</v>
      </c>
      <c r="H377" s="5" t="s">
        <v>32</v>
      </c>
      <c r="I377" s="5" t="s">
        <v>6</v>
      </c>
      <c r="J377" s="5">
        <v>73</v>
      </c>
      <c r="K377" s="5">
        <v>123</v>
      </c>
      <c r="L377" s="5">
        <v>15</v>
      </c>
      <c r="M377" s="5">
        <v>985</v>
      </c>
      <c r="N377" s="5" t="s">
        <v>54</v>
      </c>
      <c r="O377" s="5" t="s">
        <v>55</v>
      </c>
    </row>
    <row r="378" spans="1:15" x14ac:dyDescent="0.25">
      <c r="A378" s="4">
        <v>43241</v>
      </c>
      <c r="B378" s="4" t="s">
        <v>12</v>
      </c>
      <c r="C378" s="5" t="s">
        <v>56</v>
      </c>
      <c r="D378" s="5">
        <v>248464</v>
      </c>
      <c r="E378" s="5">
        <v>908480897</v>
      </c>
      <c r="F378" s="5">
        <v>88218</v>
      </c>
      <c r="G378" s="1">
        <v>12124.333333333334</v>
      </c>
      <c r="H378" s="5" t="s">
        <v>32</v>
      </c>
      <c r="I378" s="5" t="s">
        <v>6</v>
      </c>
      <c r="J378" s="5">
        <v>70</v>
      </c>
      <c r="K378" s="5">
        <v>110</v>
      </c>
      <c r="L378" s="5">
        <v>15</v>
      </c>
      <c r="M378" s="5">
        <v>885</v>
      </c>
      <c r="N378" s="5" t="s">
        <v>54</v>
      </c>
      <c r="O378" s="5" t="s">
        <v>55</v>
      </c>
    </row>
    <row r="379" spans="1:15" x14ac:dyDescent="0.25">
      <c r="A379" s="4">
        <v>43276</v>
      </c>
      <c r="B379" s="4" t="s">
        <v>13</v>
      </c>
      <c r="C379" s="5" t="s">
        <v>56</v>
      </c>
      <c r="D379" s="5">
        <v>248464</v>
      </c>
      <c r="E379" s="5">
        <v>908480897</v>
      </c>
      <c r="F379" s="5">
        <v>47168</v>
      </c>
      <c r="G379" s="1">
        <v>15300.266666666668</v>
      </c>
      <c r="H379" s="5" t="s">
        <v>32</v>
      </c>
      <c r="I379" s="5" t="s">
        <v>6</v>
      </c>
      <c r="J379" s="5">
        <v>89</v>
      </c>
      <c r="K379" s="5">
        <v>126</v>
      </c>
      <c r="L379" s="5">
        <v>37</v>
      </c>
      <c r="M379" s="5">
        <v>1043</v>
      </c>
      <c r="N379" s="5" t="s">
        <v>54</v>
      </c>
      <c r="O379" s="5" t="s">
        <v>55</v>
      </c>
    </row>
    <row r="380" spans="1:15" x14ac:dyDescent="0.25">
      <c r="A380" s="4">
        <v>43311</v>
      </c>
      <c r="B380" s="4" t="s">
        <v>14</v>
      </c>
      <c r="C380" s="5" t="s">
        <v>56</v>
      </c>
      <c r="D380" s="5">
        <v>248464</v>
      </c>
      <c r="E380" s="5">
        <v>908480897</v>
      </c>
      <c r="F380" s="5">
        <v>62738</v>
      </c>
      <c r="G380" s="1">
        <v>11111.266666666668</v>
      </c>
      <c r="H380" s="5" t="s">
        <v>32</v>
      </c>
      <c r="I380" s="5" t="s">
        <v>6</v>
      </c>
      <c r="J380" s="5">
        <v>64</v>
      </c>
      <c r="K380" s="5">
        <v>79</v>
      </c>
      <c r="L380" s="5">
        <v>45</v>
      </c>
      <c r="M380" s="5">
        <v>683</v>
      </c>
      <c r="N380" s="5" t="s">
        <v>54</v>
      </c>
      <c r="O380" s="5" t="s">
        <v>55</v>
      </c>
    </row>
    <row r="381" spans="1:15" x14ac:dyDescent="0.25">
      <c r="A381" s="4">
        <v>43346</v>
      </c>
      <c r="B381" s="4" t="s">
        <v>16</v>
      </c>
      <c r="C381" s="5" t="s">
        <v>56</v>
      </c>
      <c r="D381" s="5">
        <v>248464</v>
      </c>
      <c r="E381" s="5">
        <v>908480897</v>
      </c>
      <c r="F381" s="5">
        <v>70135</v>
      </c>
      <c r="G381" s="1">
        <v>9761.8666666666668</v>
      </c>
      <c r="H381" s="5" t="s">
        <v>32</v>
      </c>
      <c r="I381" s="5" t="s">
        <v>6</v>
      </c>
      <c r="J381" s="5">
        <v>56</v>
      </c>
      <c r="K381" s="5">
        <v>49</v>
      </c>
      <c r="L381" s="5">
        <v>21</v>
      </c>
      <c r="M381" s="5">
        <v>434</v>
      </c>
      <c r="N381" s="5" t="s">
        <v>54</v>
      </c>
      <c r="O381" s="5" t="s">
        <v>55</v>
      </c>
    </row>
    <row r="382" spans="1:15" x14ac:dyDescent="0.25">
      <c r="A382" s="4">
        <v>43381</v>
      </c>
      <c r="B382" s="4" t="s">
        <v>17</v>
      </c>
      <c r="C382" s="5" t="s">
        <v>56</v>
      </c>
      <c r="D382" s="5">
        <v>248464</v>
      </c>
      <c r="E382" s="5">
        <v>908480897</v>
      </c>
      <c r="F382" s="5">
        <v>83321</v>
      </c>
      <c r="G382" s="1">
        <v>15458.199999999999</v>
      </c>
      <c r="H382" s="5" t="s">
        <v>32</v>
      </c>
      <c r="I382" s="5" t="s">
        <v>8</v>
      </c>
      <c r="J382" s="5">
        <v>90</v>
      </c>
      <c r="K382" s="5">
        <v>109</v>
      </c>
      <c r="L382" s="5">
        <v>25</v>
      </c>
      <c r="M382" s="5">
        <v>913</v>
      </c>
      <c r="N382" s="5" t="s">
        <v>54</v>
      </c>
      <c r="O382" s="5" t="s">
        <v>55</v>
      </c>
    </row>
    <row r="383" spans="1:15" x14ac:dyDescent="0.25">
      <c r="A383" s="4">
        <v>43416</v>
      </c>
      <c r="B383" s="4" t="s">
        <v>18</v>
      </c>
      <c r="C383" s="5" t="s">
        <v>56</v>
      </c>
      <c r="D383" s="5">
        <v>248464</v>
      </c>
      <c r="E383" s="5">
        <v>908480897</v>
      </c>
      <c r="F383" s="5">
        <v>56773</v>
      </c>
      <c r="G383" s="1">
        <v>12596.6</v>
      </c>
      <c r="H383" s="5" t="s">
        <v>32</v>
      </c>
      <c r="I383" s="5" t="s">
        <v>6</v>
      </c>
      <c r="J383" s="5">
        <v>73</v>
      </c>
      <c r="K383" s="5">
        <v>54</v>
      </c>
      <c r="L383" s="5">
        <v>9</v>
      </c>
      <c r="M383" s="5">
        <v>472</v>
      </c>
      <c r="N383" s="5" t="s">
        <v>54</v>
      </c>
      <c r="O383" s="5" t="s">
        <v>55</v>
      </c>
    </row>
    <row r="384" spans="1:15" x14ac:dyDescent="0.25">
      <c r="A384" s="4">
        <v>43451</v>
      </c>
      <c r="B384" s="4" t="s">
        <v>19</v>
      </c>
      <c r="C384" s="5" t="s">
        <v>56</v>
      </c>
      <c r="D384" s="5">
        <v>248464</v>
      </c>
      <c r="E384" s="5">
        <v>908480897</v>
      </c>
      <c r="F384" s="5">
        <v>47444</v>
      </c>
      <c r="G384" s="1">
        <v>15248.533333333333</v>
      </c>
      <c r="H384" s="5" t="s">
        <v>32</v>
      </c>
      <c r="I384" s="5" t="s">
        <v>8</v>
      </c>
      <c r="J384" s="5">
        <v>89</v>
      </c>
      <c r="K384" s="5">
        <v>19</v>
      </c>
      <c r="L384" s="5">
        <v>43</v>
      </c>
      <c r="M384" s="5">
        <v>267</v>
      </c>
      <c r="N384" s="5" t="s">
        <v>54</v>
      </c>
      <c r="O384" s="5" t="s">
        <v>55</v>
      </c>
    </row>
    <row r="385" spans="1:15" x14ac:dyDescent="0.25">
      <c r="A385" s="4">
        <v>43486</v>
      </c>
      <c r="B385" s="4" t="s">
        <v>5</v>
      </c>
      <c r="C385" s="5" t="s">
        <v>56</v>
      </c>
      <c r="D385" s="5">
        <v>248464</v>
      </c>
      <c r="E385" s="5">
        <v>908480897</v>
      </c>
      <c r="F385" s="5">
        <v>88916</v>
      </c>
      <c r="G385" s="1">
        <v>16122.4</v>
      </c>
      <c r="H385" s="5" t="s">
        <v>32</v>
      </c>
      <c r="I385" s="5" t="s">
        <v>6</v>
      </c>
      <c r="J385" s="5">
        <v>94</v>
      </c>
      <c r="K385" s="5">
        <v>104</v>
      </c>
      <c r="L385" s="5">
        <v>30</v>
      </c>
      <c r="M385" s="5">
        <v>880</v>
      </c>
      <c r="N385" s="5" t="s">
        <v>54</v>
      </c>
      <c r="O385" s="5" t="s">
        <v>55</v>
      </c>
    </row>
    <row r="386" spans="1:15" x14ac:dyDescent="0.25">
      <c r="A386" s="4">
        <v>43101</v>
      </c>
      <c r="B386" s="4" t="s">
        <v>5</v>
      </c>
      <c r="C386" s="5" t="s">
        <v>56</v>
      </c>
      <c r="D386" s="5">
        <v>248464</v>
      </c>
      <c r="E386" s="5">
        <v>908480897</v>
      </c>
      <c r="F386" s="5">
        <v>97687</v>
      </c>
      <c r="G386" s="1">
        <v>8282.1999999999989</v>
      </c>
      <c r="H386" s="5" t="s">
        <v>32</v>
      </c>
      <c r="I386" s="5" t="s">
        <v>6</v>
      </c>
      <c r="J386" s="5">
        <v>47</v>
      </c>
      <c r="K386" s="5">
        <v>93</v>
      </c>
      <c r="L386" s="5">
        <v>5</v>
      </c>
      <c r="M386" s="5">
        <v>730</v>
      </c>
      <c r="N386" s="5" t="s">
        <v>54</v>
      </c>
      <c r="O386" s="5" t="s">
        <v>55</v>
      </c>
    </row>
    <row r="387" spans="1:15" x14ac:dyDescent="0.25">
      <c r="A387" s="4">
        <v>43136</v>
      </c>
      <c r="B387" s="4" t="s">
        <v>7</v>
      </c>
      <c r="C387" s="5" t="s">
        <v>56</v>
      </c>
      <c r="D387" s="5">
        <v>248464</v>
      </c>
      <c r="E387" s="5">
        <v>908480897</v>
      </c>
      <c r="F387" s="5">
        <v>47934</v>
      </c>
      <c r="G387" s="1">
        <v>13454.466666666667</v>
      </c>
      <c r="H387" s="5" t="s">
        <v>33</v>
      </c>
      <c r="I387" s="5" t="s">
        <v>8</v>
      </c>
      <c r="J387" s="5">
        <v>78</v>
      </c>
      <c r="K387" s="5">
        <v>101</v>
      </c>
      <c r="L387" s="5">
        <v>32</v>
      </c>
      <c r="M387" s="5">
        <v>845</v>
      </c>
      <c r="N387" s="5" t="s">
        <v>54</v>
      </c>
      <c r="O387" s="5" t="s">
        <v>55</v>
      </c>
    </row>
    <row r="388" spans="1:15" x14ac:dyDescent="0.25">
      <c r="A388" s="4">
        <v>43171</v>
      </c>
      <c r="B388" s="4" t="s">
        <v>9</v>
      </c>
      <c r="C388" s="5" t="s">
        <v>56</v>
      </c>
      <c r="D388" s="5">
        <v>248464</v>
      </c>
      <c r="E388" s="5">
        <v>908480897</v>
      </c>
      <c r="F388" s="5">
        <v>41356</v>
      </c>
      <c r="G388" s="1">
        <v>9266.0666666666675</v>
      </c>
      <c r="H388" s="5" t="s">
        <v>32</v>
      </c>
      <c r="I388" s="5" t="s">
        <v>6</v>
      </c>
      <c r="J388" s="5">
        <v>53</v>
      </c>
      <c r="K388" s="5">
        <v>59</v>
      </c>
      <c r="L388" s="5">
        <v>12</v>
      </c>
      <c r="M388" s="5">
        <v>494</v>
      </c>
      <c r="N388" s="5" t="s">
        <v>54</v>
      </c>
      <c r="O388" s="5" t="s">
        <v>55</v>
      </c>
    </row>
    <row r="389" spans="1:15" x14ac:dyDescent="0.25">
      <c r="A389" s="4">
        <v>43206</v>
      </c>
      <c r="B389" s="4" t="s">
        <v>11</v>
      </c>
      <c r="C389" s="5" t="s">
        <v>56</v>
      </c>
      <c r="D389" s="5">
        <v>248464</v>
      </c>
      <c r="E389" s="5">
        <v>908480897</v>
      </c>
      <c r="F389" s="5">
        <v>82813</v>
      </c>
      <c r="G389" s="1">
        <v>7088.5333333333328</v>
      </c>
      <c r="H389" s="5" t="s">
        <v>32</v>
      </c>
      <c r="I389" s="5" t="s">
        <v>6</v>
      </c>
      <c r="J389" s="5">
        <v>40</v>
      </c>
      <c r="K389" s="5">
        <v>34</v>
      </c>
      <c r="L389" s="5">
        <v>29</v>
      </c>
      <c r="M389" s="5">
        <v>318</v>
      </c>
      <c r="N389" s="5" t="s">
        <v>54</v>
      </c>
      <c r="O389" s="5" t="s">
        <v>55</v>
      </c>
    </row>
    <row r="390" spans="1:15" x14ac:dyDescent="0.25">
      <c r="A390" s="4">
        <v>43241</v>
      </c>
      <c r="B390" s="4" t="s">
        <v>12</v>
      </c>
      <c r="C390" s="5" t="s">
        <v>56</v>
      </c>
      <c r="D390" s="5">
        <v>248464</v>
      </c>
      <c r="E390" s="5">
        <v>908480897</v>
      </c>
      <c r="F390" s="5">
        <v>58816</v>
      </c>
      <c r="G390" s="1">
        <v>14965.4</v>
      </c>
      <c r="H390" s="5" t="s">
        <v>32</v>
      </c>
      <c r="I390" s="5" t="s">
        <v>6</v>
      </c>
      <c r="J390" s="5">
        <v>87</v>
      </c>
      <c r="K390" s="5">
        <v>126</v>
      </c>
      <c r="L390" s="5">
        <v>16</v>
      </c>
      <c r="M390" s="5">
        <v>1018</v>
      </c>
      <c r="N390" s="5" t="s">
        <v>54</v>
      </c>
      <c r="O390" s="5" t="s">
        <v>55</v>
      </c>
    </row>
    <row r="391" spans="1:15" x14ac:dyDescent="0.25">
      <c r="A391" s="4">
        <v>43276</v>
      </c>
      <c r="B391" s="4" t="s">
        <v>13</v>
      </c>
      <c r="C391" s="5" t="s">
        <v>56</v>
      </c>
      <c r="D391" s="5">
        <v>248464</v>
      </c>
      <c r="E391" s="5">
        <v>908480897</v>
      </c>
      <c r="F391" s="5">
        <v>90427</v>
      </c>
      <c r="G391" s="1">
        <v>8258.6</v>
      </c>
      <c r="H391" s="5" t="s">
        <v>32</v>
      </c>
      <c r="I391" s="5" t="s">
        <v>6</v>
      </c>
      <c r="J391" s="5">
        <v>47</v>
      </c>
      <c r="K391" s="5">
        <v>38</v>
      </c>
      <c r="L391" s="5">
        <v>49</v>
      </c>
      <c r="M391" s="5">
        <v>376</v>
      </c>
      <c r="N391" s="5" t="s">
        <v>54</v>
      </c>
      <c r="O391" s="5" t="s">
        <v>55</v>
      </c>
    </row>
    <row r="392" spans="1:15" x14ac:dyDescent="0.25">
      <c r="A392" s="4">
        <v>43311</v>
      </c>
      <c r="B392" s="4" t="s">
        <v>14</v>
      </c>
      <c r="C392" s="5" t="s">
        <v>56</v>
      </c>
      <c r="D392" s="5">
        <v>248464</v>
      </c>
      <c r="E392" s="5">
        <v>908480897</v>
      </c>
      <c r="F392" s="5">
        <v>40050</v>
      </c>
      <c r="G392" s="1">
        <v>8805.3333333333339</v>
      </c>
      <c r="H392" s="5" t="s">
        <v>32</v>
      </c>
      <c r="I392" s="5" t="s">
        <v>6</v>
      </c>
      <c r="J392" s="5">
        <v>50</v>
      </c>
      <c r="K392" s="5">
        <v>135</v>
      </c>
      <c r="L392" s="5">
        <v>45</v>
      </c>
      <c r="M392" s="5">
        <v>1080</v>
      </c>
      <c r="N392" s="5" t="s">
        <v>54</v>
      </c>
      <c r="O392" s="5" t="s">
        <v>55</v>
      </c>
    </row>
    <row r="393" spans="1:15" x14ac:dyDescent="0.25">
      <c r="A393" s="4">
        <v>43346</v>
      </c>
      <c r="B393" s="4" t="s">
        <v>16</v>
      </c>
      <c r="C393" s="5" t="s">
        <v>56</v>
      </c>
      <c r="D393" s="5">
        <v>248464</v>
      </c>
      <c r="E393" s="5">
        <v>908480897</v>
      </c>
      <c r="F393" s="5">
        <v>53561</v>
      </c>
      <c r="G393" s="1">
        <v>13756.800000000001</v>
      </c>
      <c r="H393" s="5" t="s">
        <v>32</v>
      </c>
      <c r="I393" s="5" t="s">
        <v>6</v>
      </c>
      <c r="J393" s="5">
        <v>80</v>
      </c>
      <c r="K393" s="5">
        <v>39</v>
      </c>
      <c r="L393" s="5">
        <v>15</v>
      </c>
      <c r="M393" s="5">
        <v>382</v>
      </c>
      <c r="N393" s="5" t="s">
        <v>54</v>
      </c>
      <c r="O393" s="5" t="s">
        <v>55</v>
      </c>
    </row>
    <row r="394" spans="1:15" x14ac:dyDescent="0.25">
      <c r="A394" s="4">
        <v>43381</v>
      </c>
      <c r="B394" s="4" t="s">
        <v>17</v>
      </c>
      <c r="C394" s="5" t="s">
        <v>56</v>
      </c>
      <c r="D394" s="5">
        <v>248464</v>
      </c>
      <c r="E394" s="5">
        <v>908480897</v>
      </c>
      <c r="F394" s="5">
        <v>56888</v>
      </c>
      <c r="G394" s="1">
        <v>13112.4</v>
      </c>
      <c r="H394" s="5" t="s">
        <v>32</v>
      </c>
      <c r="I394" s="5" t="s">
        <v>8</v>
      </c>
      <c r="J394" s="5">
        <v>76</v>
      </c>
      <c r="K394" s="5">
        <v>83</v>
      </c>
      <c r="L394" s="5">
        <v>35</v>
      </c>
      <c r="M394" s="5">
        <v>712</v>
      </c>
      <c r="N394" s="5" t="s">
        <v>54</v>
      </c>
      <c r="O394" s="5" t="s">
        <v>55</v>
      </c>
    </row>
    <row r="395" spans="1:15" x14ac:dyDescent="0.25">
      <c r="A395" s="4">
        <v>43416</v>
      </c>
      <c r="B395" s="4" t="s">
        <v>18</v>
      </c>
      <c r="C395" s="5" t="s">
        <v>56</v>
      </c>
      <c r="D395" s="5">
        <v>248464</v>
      </c>
      <c r="E395" s="5">
        <v>908480897</v>
      </c>
      <c r="F395" s="5">
        <v>95595</v>
      </c>
      <c r="G395" s="1">
        <v>13123.066666666666</v>
      </c>
      <c r="H395" s="5" t="s">
        <v>32</v>
      </c>
      <c r="I395" s="5" t="s">
        <v>6</v>
      </c>
      <c r="J395" s="5">
        <v>76</v>
      </c>
      <c r="K395" s="5">
        <v>106</v>
      </c>
      <c r="L395" s="5">
        <v>22</v>
      </c>
      <c r="M395" s="5">
        <v>872</v>
      </c>
      <c r="N395" s="5" t="s">
        <v>54</v>
      </c>
      <c r="O395" s="5" t="s">
        <v>55</v>
      </c>
    </row>
    <row r="396" spans="1:15" x14ac:dyDescent="0.25">
      <c r="A396" s="4">
        <v>43451</v>
      </c>
      <c r="B396" s="4" t="s">
        <v>19</v>
      </c>
      <c r="C396" s="5" t="s">
        <v>56</v>
      </c>
      <c r="D396" s="5">
        <v>248464</v>
      </c>
      <c r="E396" s="5">
        <v>908480897</v>
      </c>
      <c r="F396" s="5">
        <v>90021</v>
      </c>
      <c r="G396" s="1">
        <v>8583.6666666666661</v>
      </c>
      <c r="H396" s="5" t="s">
        <v>33</v>
      </c>
      <c r="I396" s="5" t="s">
        <v>8</v>
      </c>
      <c r="J396" s="5">
        <v>49</v>
      </c>
      <c r="K396" s="5">
        <v>27</v>
      </c>
      <c r="L396" s="5">
        <v>9</v>
      </c>
      <c r="M396" s="5">
        <v>254</v>
      </c>
      <c r="N396" s="5" t="s">
        <v>54</v>
      </c>
      <c r="O396" s="5" t="s">
        <v>55</v>
      </c>
    </row>
    <row r="397" spans="1:15" x14ac:dyDescent="0.25">
      <c r="A397" s="4">
        <v>43486</v>
      </c>
      <c r="B397" s="4" t="s">
        <v>5</v>
      </c>
      <c r="C397" s="5" t="s">
        <v>56</v>
      </c>
      <c r="D397" s="5">
        <v>248464</v>
      </c>
      <c r="E397" s="5">
        <v>908480897</v>
      </c>
      <c r="F397" s="5">
        <v>92276</v>
      </c>
      <c r="G397" s="1">
        <v>8944.9333333333325</v>
      </c>
      <c r="H397" s="5" t="s">
        <v>32</v>
      </c>
      <c r="I397" s="5" t="s">
        <v>6</v>
      </c>
      <c r="J397" s="5">
        <v>51</v>
      </c>
      <c r="K397" s="5">
        <v>85</v>
      </c>
      <c r="L397" s="5">
        <v>8</v>
      </c>
      <c r="M397" s="5">
        <v>675</v>
      </c>
      <c r="N397" s="5" t="s">
        <v>54</v>
      </c>
      <c r="O397" s="5" t="s">
        <v>55</v>
      </c>
    </row>
    <row r="398" spans="1:15" x14ac:dyDescent="0.25">
      <c r="A398" s="4">
        <v>43101</v>
      </c>
      <c r="B398" s="4" t="s">
        <v>5</v>
      </c>
      <c r="C398" s="5" t="s">
        <v>56</v>
      </c>
      <c r="D398" s="5">
        <v>248464</v>
      </c>
      <c r="E398" s="5">
        <v>908480897</v>
      </c>
      <c r="F398" s="5">
        <v>33300</v>
      </c>
      <c r="G398" s="1">
        <v>9109.8000000000011</v>
      </c>
      <c r="H398" s="5" t="s">
        <v>32</v>
      </c>
      <c r="I398" s="5" t="s">
        <v>6</v>
      </c>
      <c r="J398" s="5">
        <v>52</v>
      </c>
      <c r="K398" s="5">
        <v>81</v>
      </c>
      <c r="L398" s="5">
        <v>9</v>
      </c>
      <c r="M398" s="5">
        <v>649</v>
      </c>
      <c r="N398" s="5" t="s">
        <v>54</v>
      </c>
      <c r="O398" s="5" t="s">
        <v>55</v>
      </c>
    </row>
    <row r="399" spans="1:15" x14ac:dyDescent="0.25">
      <c r="A399" s="4">
        <v>43136</v>
      </c>
      <c r="B399" s="4" t="s">
        <v>7</v>
      </c>
      <c r="C399" s="5" t="s">
        <v>56</v>
      </c>
      <c r="D399" s="5">
        <v>248464</v>
      </c>
      <c r="E399" s="5">
        <v>908480897</v>
      </c>
      <c r="F399" s="5">
        <v>21146</v>
      </c>
      <c r="G399" s="1">
        <v>15930.266666666668</v>
      </c>
      <c r="H399" s="5" t="s">
        <v>32</v>
      </c>
      <c r="I399" s="5" t="s">
        <v>8</v>
      </c>
      <c r="J399" s="5">
        <v>93</v>
      </c>
      <c r="K399" s="5">
        <v>49</v>
      </c>
      <c r="L399" s="5">
        <v>47</v>
      </c>
      <c r="M399" s="5">
        <v>497</v>
      </c>
      <c r="N399" s="5" t="s">
        <v>54</v>
      </c>
      <c r="O399" s="5" t="s">
        <v>55</v>
      </c>
    </row>
    <row r="400" spans="1:15" x14ac:dyDescent="0.25">
      <c r="A400" s="4">
        <v>43171</v>
      </c>
      <c r="B400" s="4" t="s">
        <v>9</v>
      </c>
      <c r="C400" s="5" t="s">
        <v>56</v>
      </c>
      <c r="D400" s="5">
        <v>248464</v>
      </c>
      <c r="E400" s="5">
        <v>908480897</v>
      </c>
      <c r="F400" s="5">
        <v>95512</v>
      </c>
      <c r="G400" s="1">
        <v>16446.266666666666</v>
      </c>
      <c r="H400" s="5" t="s">
        <v>32</v>
      </c>
      <c r="I400" s="5" t="s">
        <v>6</v>
      </c>
      <c r="J400" s="5">
        <v>96</v>
      </c>
      <c r="K400" s="5">
        <v>87</v>
      </c>
      <c r="L400" s="5">
        <v>13</v>
      </c>
      <c r="M400" s="5">
        <v>740</v>
      </c>
      <c r="N400" s="5" t="s">
        <v>54</v>
      </c>
      <c r="O400" s="5" t="s">
        <v>55</v>
      </c>
    </row>
    <row r="401" spans="1:15" x14ac:dyDescent="0.25">
      <c r="A401" s="4">
        <v>43206</v>
      </c>
      <c r="B401" s="4" t="s">
        <v>11</v>
      </c>
      <c r="C401" s="5" t="s">
        <v>56</v>
      </c>
      <c r="D401" s="5">
        <v>248464</v>
      </c>
      <c r="E401" s="5">
        <v>908480897</v>
      </c>
      <c r="F401" s="5">
        <v>97682</v>
      </c>
      <c r="G401" s="1">
        <v>13784.733333333332</v>
      </c>
      <c r="H401" s="5" t="s">
        <v>32</v>
      </c>
      <c r="I401" s="5" t="s">
        <v>6</v>
      </c>
      <c r="J401" s="5">
        <v>80</v>
      </c>
      <c r="K401" s="5">
        <v>95</v>
      </c>
      <c r="L401" s="5">
        <v>29</v>
      </c>
      <c r="M401" s="5">
        <v>801</v>
      </c>
      <c r="N401" s="5" t="s">
        <v>54</v>
      </c>
      <c r="O401" s="5" t="s">
        <v>55</v>
      </c>
    </row>
    <row r="402" spans="1:15" x14ac:dyDescent="0.25">
      <c r="A402" s="4">
        <v>43241</v>
      </c>
      <c r="B402" s="4" t="s">
        <v>12</v>
      </c>
      <c r="C402" s="5" t="s">
        <v>56</v>
      </c>
      <c r="D402" s="5">
        <v>248464</v>
      </c>
      <c r="E402" s="5">
        <v>908480897</v>
      </c>
      <c r="F402" s="5">
        <v>56579</v>
      </c>
      <c r="G402" s="1">
        <v>14126.866666666667</v>
      </c>
      <c r="H402" s="5" t="s">
        <v>32</v>
      </c>
      <c r="I402" s="5" t="s">
        <v>6</v>
      </c>
      <c r="J402" s="5">
        <v>82</v>
      </c>
      <c r="K402" s="5">
        <v>112</v>
      </c>
      <c r="L402" s="5">
        <v>40</v>
      </c>
      <c r="M402" s="5">
        <v>935</v>
      </c>
      <c r="N402" s="5" t="s">
        <v>54</v>
      </c>
      <c r="O402" s="5" t="s">
        <v>55</v>
      </c>
    </row>
    <row r="403" spans="1:15" x14ac:dyDescent="0.25">
      <c r="A403" s="4">
        <v>43276</v>
      </c>
      <c r="B403" s="4" t="s">
        <v>13</v>
      </c>
      <c r="C403" s="5" t="s">
        <v>56</v>
      </c>
      <c r="D403" s="5">
        <v>248464</v>
      </c>
      <c r="E403" s="5">
        <v>908480897</v>
      </c>
      <c r="F403" s="5">
        <v>20514</v>
      </c>
      <c r="G403" s="1">
        <v>12246.666666666666</v>
      </c>
      <c r="H403" s="5" t="s">
        <v>32</v>
      </c>
      <c r="I403" s="5" t="s">
        <v>6</v>
      </c>
      <c r="J403" s="5">
        <v>71</v>
      </c>
      <c r="K403" s="5">
        <v>20</v>
      </c>
      <c r="L403" s="5">
        <v>6</v>
      </c>
      <c r="M403" s="5">
        <v>221</v>
      </c>
      <c r="N403" s="5" t="s">
        <v>54</v>
      </c>
      <c r="O403" s="5" t="s">
        <v>55</v>
      </c>
    </row>
    <row r="404" spans="1:15" x14ac:dyDescent="0.25">
      <c r="A404" s="4">
        <v>43311</v>
      </c>
      <c r="B404" s="4" t="s">
        <v>14</v>
      </c>
      <c r="C404" s="5" t="s">
        <v>56</v>
      </c>
      <c r="D404" s="5">
        <v>248464</v>
      </c>
      <c r="E404" s="5">
        <v>908480897</v>
      </c>
      <c r="F404" s="5">
        <v>11916</v>
      </c>
      <c r="G404" s="1">
        <v>9924.4666666666672</v>
      </c>
      <c r="H404" s="5" t="s">
        <v>32</v>
      </c>
      <c r="I404" s="5" t="s">
        <v>6</v>
      </c>
      <c r="J404" s="5">
        <v>57</v>
      </c>
      <c r="K404" s="5">
        <v>43</v>
      </c>
      <c r="L404" s="5">
        <v>6</v>
      </c>
      <c r="M404" s="5">
        <v>374</v>
      </c>
      <c r="N404" s="5" t="s">
        <v>54</v>
      </c>
      <c r="O404" s="5" t="s">
        <v>55</v>
      </c>
    </row>
    <row r="405" spans="1:15" x14ac:dyDescent="0.25">
      <c r="A405" s="4">
        <v>43346</v>
      </c>
      <c r="B405" s="4" t="s">
        <v>16</v>
      </c>
      <c r="C405" s="5" t="s">
        <v>56</v>
      </c>
      <c r="D405" s="5">
        <v>248464</v>
      </c>
      <c r="E405" s="5">
        <v>908480897</v>
      </c>
      <c r="F405" s="5">
        <v>91460</v>
      </c>
      <c r="G405" s="1">
        <v>15248.333333333334</v>
      </c>
      <c r="H405" s="5" t="s">
        <v>32</v>
      </c>
      <c r="I405" s="5" t="s">
        <v>6</v>
      </c>
      <c r="J405" s="5">
        <v>89</v>
      </c>
      <c r="K405" s="5">
        <v>24</v>
      </c>
      <c r="L405" s="5">
        <v>5</v>
      </c>
      <c r="M405" s="5">
        <v>264</v>
      </c>
      <c r="N405" s="5" t="s">
        <v>54</v>
      </c>
      <c r="O405" s="5" t="s">
        <v>55</v>
      </c>
    </row>
    <row r="406" spans="1:15" x14ac:dyDescent="0.25">
      <c r="A406" s="4">
        <v>43381</v>
      </c>
      <c r="B406" s="4" t="s">
        <v>17</v>
      </c>
      <c r="C406" s="5" t="s">
        <v>56</v>
      </c>
      <c r="D406" s="5">
        <v>248464</v>
      </c>
      <c r="E406" s="5">
        <v>908480897</v>
      </c>
      <c r="F406" s="5">
        <v>63836</v>
      </c>
      <c r="G406" s="1">
        <v>12919</v>
      </c>
      <c r="H406" s="5" t="s">
        <v>33</v>
      </c>
      <c r="I406" s="5" t="s">
        <v>8</v>
      </c>
      <c r="J406" s="5">
        <v>75</v>
      </c>
      <c r="K406" s="5">
        <v>27</v>
      </c>
      <c r="L406" s="5">
        <v>38</v>
      </c>
      <c r="M406" s="5">
        <v>310</v>
      </c>
      <c r="N406" s="5" t="s">
        <v>54</v>
      </c>
      <c r="O406" s="5" t="s">
        <v>55</v>
      </c>
    </row>
    <row r="407" spans="1:15" x14ac:dyDescent="0.25">
      <c r="A407" s="4">
        <v>43416</v>
      </c>
      <c r="B407" s="4" t="s">
        <v>18</v>
      </c>
      <c r="C407" s="5" t="s">
        <v>56</v>
      </c>
      <c r="D407" s="5">
        <v>248464</v>
      </c>
      <c r="E407" s="5">
        <v>908480897</v>
      </c>
      <c r="F407" s="5">
        <v>89825</v>
      </c>
      <c r="G407" s="1">
        <v>9273.9333333333325</v>
      </c>
      <c r="H407" s="5" t="s">
        <v>32</v>
      </c>
      <c r="I407" s="5" t="s">
        <v>6</v>
      </c>
      <c r="J407" s="5">
        <v>53</v>
      </c>
      <c r="K407" s="5">
        <v>75</v>
      </c>
      <c r="L407" s="5">
        <v>12</v>
      </c>
      <c r="M407" s="5">
        <v>612</v>
      </c>
      <c r="N407" s="5" t="s">
        <v>54</v>
      </c>
      <c r="O407" s="5" t="s">
        <v>55</v>
      </c>
    </row>
    <row r="408" spans="1:15" x14ac:dyDescent="0.25">
      <c r="A408" s="4">
        <v>43451</v>
      </c>
      <c r="B408" s="4" t="s">
        <v>19</v>
      </c>
      <c r="C408" s="5" t="s">
        <v>56</v>
      </c>
      <c r="D408" s="5">
        <v>248464</v>
      </c>
      <c r="E408" s="5">
        <v>908480897</v>
      </c>
      <c r="F408" s="5">
        <v>73265</v>
      </c>
      <c r="G408" s="1">
        <v>14290</v>
      </c>
      <c r="H408" s="5" t="s">
        <v>32</v>
      </c>
      <c r="I408" s="5" t="s">
        <v>8</v>
      </c>
      <c r="J408" s="5">
        <v>83</v>
      </c>
      <c r="K408" s="5">
        <v>108</v>
      </c>
      <c r="L408" s="5">
        <v>11</v>
      </c>
      <c r="M408" s="5">
        <v>883</v>
      </c>
      <c r="N408" s="5" t="s">
        <v>54</v>
      </c>
      <c r="O408" s="5" t="s">
        <v>55</v>
      </c>
    </row>
    <row r="409" spans="1:15" x14ac:dyDescent="0.25">
      <c r="A409" s="4">
        <v>43486</v>
      </c>
      <c r="B409" s="4" t="s">
        <v>5</v>
      </c>
      <c r="C409" s="5" t="s">
        <v>56</v>
      </c>
      <c r="D409" s="5">
        <v>248464</v>
      </c>
      <c r="E409" s="5">
        <v>908480897</v>
      </c>
      <c r="F409" s="5">
        <v>40808</v>
      </c>
      <c r="G409" s="1">
        <v>15103.733333333332</v>
      </c>
      <c r="H409" s="5" t="s">
        <v>32</v>
      </c>
      <c r="I409" s="5" t="s">
        <v>6</v>
      </c>
      <c r="J409" s="5">
        <v>88</v>
      </c>
      <c r="K409" s="5">
        <v>63</v>
      </c>
      <c r="L409" s="5">
        <v>47</v>
      </c>
      <c r="M409" s="5">
        <v>594</v>
      </c>
      <c r="N409" s="5" t="s">
        <v>54</v>
      </c>
      <c r="O409" s="5" t="s">
        <v>55</v>
      </c>
    </row>
    <row r="410" spans="1:15" x14ac:dyDescent="0.25">
      <c r="A410" s="4">
        <v>43101</v>
      </c>
      <c r="B410" s="4" t="s">
        <v>5</v>
      </c>
      <c r="C410" s="5" t="s">
        <v>56</v>
      </c>
      <c r="D410" s="5">
        <v>248464</v>
      </c>
      <c r="E410" s="5">
        <v>908480897</v>
      </c>
      <c r="F410" s="5">
        <v>22797</v>
      </c>
      <c r="G410" s="1">
        <v>13609.4</v>
      </c>
      <c r="H410" s="5" t="s">
        <v>32</v>
      </c>
      <c r="I410" s="5" t="s">
        <v>6</v>
      </c>
      <c r="J410" s="5">
        <v>79</v>
      </c>
      <c r="K410" s="5">
        <v>77</v>
      </c>
      <c r="L410" s="5">
        <v>30</v>
      </c>
      <c r="M410" s="5">
        <v>670</v>
      </c>
      <c r="N410" s="5" t="s">
        <v>54</v>
      </c>
      <c r="O410" s="5" t="s">
        <v>55</v>
      </c>
    </row>
    <row r="411" spans="1:15" x14ac:dyDescent="0.25">
      <c r="A411" s="4">
        <v>43136</v>
      </c>
      <c r="B411" s="4" t="s">
        <v>7</v>
      </c>
      <c r="C411" s="5" t="s">
        <v>56</v>
      </c>
      <c r="D411" s="5">
        <v>248464</v>
      </c>
      <c r="E411" s="5">
        <v>908480897</v>
      </c>
      <c r="F411" s="5">
        <v>37471</v>
      </c>
      <c r="G411" s="1">
        <v>9585.5333333333328</v>
      </c>
      <c r="H411" s="5" t="s">
        <v>33</v>
      </c>
      <c r="I411" s="5" t="s">
        <v>8</v>
      </c>
      <c r="J411" s="5">
        <v>55</v>
      </c>
      <c r="K411" s="5">
        <v>27</v>
      </c>
      <c r="L411" s="5">
        <v>38</v>
      </c>
      <c r="M411" s="5">
        <v>288</v>
      </c>
      <c r="N411" s="5" t="s">
        <v>54</v>
      </c>
      <c r="O411" s="5" t="s">
        <v>55</v>
      </c>
    </row>
    <row r="412" spans="1:15" x14ac:dyDescent="0.25">
      <c r="A412" s="4">
        <v>43171</v>
      </c>
      <c r="B412" s="4" t="s">
        <v>9</v>
      </c>
      <c r="C412" s="5" t="s">
        <v>56</v>
      </c>
      <c r="D412" s="5">
        <v>248464</v>
      </c>
      <c r="E412" s="5">
        <v>908480897</v>
      </c>
      <c r="F412" s="5">
        <v>75396</v>
      </c>
      <c r="G412" s="1">
        <v>14076.4</v>
      </c>
      <c r="H412" s="5" t="s">
        <v>32</v>
      </c>
      <c r="I412" s="5" t="s">
        <v>6</v>
      </c>
      <c r="J412" s="5">
        <v>82</v>
      </c>
      <c r="K412" s="5">
        <v>11</v>
      </c>
      <c r="L412" s="5">
        <v>18</v>
      </c>
      <c r="M412" s="5">
        <v>178</v>
      </c>
      <c r="N412" s="5" t="s">
        <v>54</v>
      </c>
      <c r="O412" s="5" t="s">
        <v>55</v>
      </c>
    </row>
    <row r="413" spans="1:15" x14ac:dyDescent="0.25">
      <c r="A413" s="4">
        <v>43206</v>
      </c>
      <c r="B413" s="4" t="s">
        <v>11</v>
      </c>
      <c r="C413" s="5" t="s">
        <v>56</v>
      </c>
      <c r="D413" s="5">
        <v>248464</v>
      </c>
      <c r="E413" s="5">
        <v>908480897</v>
      </c>
      <c r="F413" s="5">
        <v>78792</v>
      </c>
      <c r="G413" s="1">
        <v>13091.666666666666</v>
      </c>
      <c r="H413" s="5" t="s">
        <v>32</v>
      </c>
      <c r="I413" s="5" t="s">
        <v>6</v>
      </c>
      <c r="J413" s="5">
        <v>76</v>
      </c>
      <c r="K413" s="5">
        <v>44</v>
      </c>
      <c r="L413" s="5">
        <v>7</v>
      </c>
      <c r="M413" s="5">
        <v>401</v>
      </c>
      <c r="N413" s="5" t="s">
        <v>54</v>
      </c>
      <c r="O413" s="5" t="s">
        <v>55</v>
      </c>
    </row>
    <row r="414" spans="1:15" x14ac:dyDescent="0.25">
      <c r="A414" s="4">
        <v>43241</v>
      </c>
      <c r="B414" s="4" t="s">
        <v>12</v>
      </c>
      <c r="C414" s="5" t="s">
        <v>56</v>
      </c>
      <c r="D414" s="5">
        <v>248464</v>
      </c>
      <c r="E414" s="5">
        <v>908480897</v>
      </c>
      <c r="F414" s="5">
        <v>49379</v>
      </c>
      <c r="G414" s="1">
        <v>16765.666666666668</v>
      </c>
      <c r="H414" s="5" t="s">
        <v>32</v>
      </c>
      <c r="I414" s="5" t="s">
        <v>6</v>
      </c>
      <c r="J414" s="5">
        <v>98</v>
      </c>
      <c r="K414" s="5">
        <v>59</v>
      </c>
      <c r="L414" s="5">
        <v>8</v>
      </c>
      <c r="M414" s="5">
        <v>533</v>
      </c>
      <c r="N414" s="5" t="s">
        <v>54</v>
      </c>
      <c r="O414" s="5" t="s">
        <v>55</v>
      </c>
    </row>
    <row r="415" spans="1:15" x14ac:dyDescent="0.25">
      <c r="A415" s="4">
        <v>43276</v>
      </c>
      <c r="B415" s="4" t="s">
        <v>13</v>
      </c>
      <c r="C415" s="5" t="s">
        <v>56</v>
      </c>
      <c r="D415" s="5">
        <v>248464</v>
      </c>
      <c r="E415" s="5">
        <v>908480897</v>
      </c>
      <c r="F415" s="5">
        <v>36171</v>
      </c>
      <c r="G415" s="1">
        <v>13617.6</v>
      </c>
      <c r="H415" s="5" t="s">
        <v>32</v>
      </c>
      <c r="I415" s="5" t="s">
        <v>6</v>
      </c>
      <c r="J415" s="5">
        <v>79</v>
      </c>
      <c r="K415" s="5">
        <v>95</v>
      </c>
      <c r="L415" s="5">
        <v>20</v>
      </c>
      <c r="M415" s="5">
        <v>793</v>
      </c>
      <c r="N415" s="5" t="s">
        <v>54</v>
      </c>
      <c r="O415" s="5" t="s">
        <v>55</v>
      </c>
    </row>
    <row r="416" spans="1:15" x14ac:dyDescent="0.25">
      <c r="A416" s="4">
        <v>43311</v>
      </c>
      <c r="B416" s="4" t="s">
        <v>14</v>
      </c>
      <c r="C416" s="5" t="s">
        <v>56</v>
      </c>
      <c r="D416" s="5">
        <v>248464</v>
      </c>
      <c r="E416" s="5">
        <v>908480897</v>
      </c>
      <c r="F416" s="5">
        <v>37502</v>
      </c>
      <c r="G416" s="1">
        <v>10758.800000000001</v>
      </c>
      <c r="H416" s="5" t="s">
        <v>32</v>
      </c>
      <c r="I416" s="5" t="s">
        <v>6</v>
      </c>
      <c r="J416" s="5">
        <v>62</v>
      </c>
      <c r="K416" s="5">
        <v>41</v>
      </c>
      <c r="L416" s="5">
        <v>36</v>
      </c>
      <c r="M416" s="5">
        <v>394</v>
      </c>
      <c r="N416" s="5" t="s">
        <v>54</v>
      </c>
      <c r="O416" s="5" t="s">
        <v>55</v>
      </c>
    </row>
    <row r="417" spans="1:15" x14ac:dyDescent="0.25">
      <c r="A417" s="4">
        <v>43346</v>
      </c>
      <c r="B417" s="4" t="s">
        <v>16</v>
      </c>
      <c r="C417" s="5" t="s">
        <v>56</v>
      </c>
      <c r="D417" s="5">
        <v>248464</v>
      </c>
      <c r="E417" s="5">
        <v>908480897</v>
      </c>
      <c r="F417" s="5">
        <v>97735</v>
      </c>
      <c r="G417" s="1">
        <v>10612.133333333333</v>
      </c>
      <c r="H417" s="5" t="s">
        <v>32</v>
      </c>
      <c r="I417" s="5" t="s">
        <v>6</v>
      </c>
      <c r="J417" s="5">
        <v>61</v>
      </c>
      <c r="K417" s="5">
        <v>81</v>
      </c>
      <c r="L417" s="5">
        <v>47</v>
      </c>
      <c r="M417" s="5">
        <v>693</v>
      </c>
      <c r="N417" s="5" t="s">
        <v>54</v>
      </c>
      <c r="O417" s="5" t="s">
        <v>55</v>
      </c>
    </row>
    <row r="418" spans="1:15" x14ac:dyDescent="0.25">
      <c r="A418" s="4">
        <v>43381</v>
      </c>
      <c r="B418" s="4" t="s">
        <v>17</v>
      </c>
      <c r="C418" s="5" t="s">
        <v>56</v>
      </c>
      <c r="D418" s="5">
        <v>248464</v>
      </c>
      <c r="E418" s="5">
        <v>908480897</v>
      </c>
      <c r="F418" s="5">
        <v>23419</v>
      </c>
      <c r="G418" s="1">
        <v>11468.333333333334</v>
      </c>
      <c r="H418" s="5" t="s">
        <v>33</v>
      </c>
      <c r="I418" s="5" t="s">
        <v>8</v>
      </c>
      <c r="J418" s="5">
        <v>66</v>
      </c>
      <c r="K418" s="5">
        <v>127</v>
      </c>
      <c r="L418" s="5">
        <v>47</v>
      </c>
      <c r="M418" s="5">
        <v>1041</v>
      </c>
      <c r="N418" s="5" t="s">
        <v>54</v>
      </c>
      <c r="O418" s="5" t="s">
        <v>55</v>
      </c>
    </row>
    <row r="419" spans="1:15" x14ac:dyDescent="0.25">
      <c r="A419" s="4">
        <v>43416</v>
      </c>
      <c r="B419" s="4" t="s">
        <v>18</v>
      </c>
      <c r="C419" s="5" t="s">
        <v>56</v>
      </c>
      <c r="D419" s="5">
        <v>248464</v>
      </c>
      <c r="E419" s="5">
        <v>908480897</v>
      </c>
      <c r="F419" s="5">
        <v>54295</v>
      </c>
      <c r="G419" s="1">
        <v>7426.2666666666664</v>
      </c>
      <c r="H419" s="5" t="s">
        <v>32</v>
      </c>
      <c r="I419" s="5" t="s">
        <v>6</v>
      </c>
      <c r="J419" s="5">
        <v>42</v>
      </c>
      <c r="K419" s="5">
        <v>46</v>
      </c>
      <c r="L419" s="5">
        <v>6</v>
      </c>
      <c r="M419" s="5">
        <v>386</v>
      </c>
      <c r="N419" s="5" t="s">
        <v>54</v>
      </c>
      <c r="O419" s="5" t="s">
        <v>55</v>
      </c>
    </row>
    <row r="420" spans="1:15" x14ac:dyDescent="0.25">
      <c r="A420" s="4">
        <v>43451</v>
      </c>
      <c r="B420" s="4" t="s">
        <v>19</v>
      </c>
      <c r="C420" s="5" t="s">
        <v>56</v>
      </c>
      <c r="D420" s="5">
        <v>248464</v>
      </c>
      <c r="E420" s="5">
        <v>908480897</v>
      </c>
      <c r="F420" s="5">
        <v>46115</v>
      </c>
      <c r="G420" s="1">
        <v>9275.0666666666675</v>
      </c>
      <c r="H420" s="5" t="s">
        <v>33</v>
      </c>
      <c r="I420" s="5" t="s">
        <v>8</v>
      </c>
      <c r="J420" s="5">
        <v>53</v>
      </c>
      <c r="K420" s="5">
        <v>76</v>
      </c>
      <c r="L420" s="5">
        <v>21</v>
      </c>
      <c r="M420" s="5">
        <v>629</v>
      </c>
      <c r="N420" s="5" t="s">
        <v>54</v>
      </c>
      <c r="O420" s="5" t="s">
        <v>55</v>
      </c>
    </row>
    <row r="421" spans="1:15" x14ac:dyDescent="0.25">
      <c r="A421" s="4">
        <v>43486</v>
      </c>
      <c r="B421" s="4" t="s">
        <v>5</v>
      </c>
      <c r="C421" s="5" t="s">
        <v>56</v>
      </c>
      <c r="D421" s="5">
        <v>248464</v>
      </c>
      <c r="E421" s="5">
        <v>908480897</v>
      </c>
      <c r="F421" s="5">
        <v>97069</v>
      </c>
      <c r="G421" s="1">
        <v>8918.8000000000011</v>
      </c>
      <c r="H421" s="5" t="s">
        <v>32</v>
      </c>
      <c r="I421" s="5" t="s">
        <v>6</v>
      </c>
      <c r="J421" s="5">
        <v>51</v>
      </c>
      <c r="K421" s="5">
        <v>28</v>
      </c>
      <c r="L421" s="5">
        <v>24</v>
      </c>
      <c r="M421" s="5">
        <v>283</v>
      </c>
      <c r="N421" s="5" t="s">
        <v>54</v>
      </c>
      <c r="O421" s="5" t="s">
        <v>55</v>
      </c>
    </row>
    <row r="422" spans="1:15" x14ac:dyDescent="0.25">
      <c r="A422" s="4">
        <v>43101</v>
      </c>
      <c r="B422" s="4" t="s">
        <v>5</v>
      </c>
      <c r="C422" s="5" t="s">
        <v>56</v>
      </c>
      <c r="D422" s="5">
        <v>248464</v>
      </c>
      <c r="E422" s="5">
        <v>908480897</v>
      </c>
      <c r="F422" s="5">
        <v>59563</v>
      </c>
      <c r="G422" s="1">
        <v>12415.133333333333</v>
      </c>
      <c r="H422" s="5" t="s">
        <v>32</v>
      </c>
      <c r="I422" s="5" t="s">
        <v>6</v>
      </c>
      <c r="J422" s="5">
        <v>72</v>
      </c>
      <c r="K422" s="5">
        <v>20</v>
      </c>
      <c r="L422" s="5">
        <v>32</v>
      </c>
      <c r="M422" s="5">
        <v>249</v>
      </c>
      <c r="N422" s="5" t="s">
        <v>54</v>
      </c>
      <c r="O422" s="5" t="s">
        <v>55</v>
      </c>
    </row>
    <row r="423" spans="1:15" x14ac:dyDescent="0.25">
      <c r="A423" s="4">
        <v>43136</v>
      </c>
      <c r="B423" s="4" t="s">
        <v>7</v>
      </c>
      <c r="C423" s="5" t="s">
        <v>56</v>
      </c>
      <c r="D423" s="5">
        <v>248464</v>
      </c>
      <c r="E423" s="5">
        <v>908480897</v>
      </c>
      <c r="F423" s="5">
        <v>52803</v>
      </c>
      <c r="G423" s="1">
        <v>16133.6</v>
      </c>
      <c r="H423" s="5" t="s">
        <v>32</v>
      </c>
      <c r="I423" s="5" t="s">
        <v>8</v>
      </c>
      <c r="J423" s="5">
        <v>94</v>
      </c>
      <c r="K423" s="5">
        <v>124</v>
      </c>
      <c r="L423" s="5">
        <v>48</v>
      </c>
      <c r="M423" s="5">
        <v>1048</v>
      </c>
      <c r="N423" s="5" t="s">
        <v>54</v>
      </c>
      <c r="O423" s="5" t="s">
        <v>55</v>
      </c>
    </row>
    <row r="424" spans="1:15" x14ac:dyDescent="0.25">
      <c r="A424" s="4">
        <v>43171</v>
      </c>
      <c r="B424" s="4" t="s">
        <v>9</v>
      </c>
      <c r="C424" s="5" t="s">
        <v>56</v>
      </c>
      <c r="D424" s="5">
        <v>248464</v>
      </c>
      <c r="E424" s="5">
        <v>908480897</v>
      </c>
      <c r="F424" s="5">
        <v>84585</v>
      </c>
      <c r="G424" s="1">
        <v>8276.6666666666661</v>
      </c>
      <c r="H424" s="5" t="s">
        <v>32</v>
      </c>
      <c r="I424" s="5" t="s">
        <v>6</v>
      </c>
      <c r="J424" s="5">
        <v>47</v>
      </c>
      <c r="K424" s="5">
        <v>76</v>
      </c>
      <c r="L424" s="5">
        <v>45</v>
      </c>
      <c r="M424" s="5">
        <v>647</v>
      </c>
      <c r="N424" s="5" t="s">
        <v>54</v>
      </c>
      <c r="O424" s="5" t="s">
        <v>55</v>
      </c>
    </row>
    <row r="425" spans="1:15" x14ac:dyDescent="0.25">
      <c r="A425" s="4">
        <v>43206</v>
      </c>
      <c r="B425" s="4" t="s">
        <v>11</v>
      </c>
      <c r="C425" s="5" t="s">
        <v>56</v>
      </c>
      <c r="D425" s="5">
        <v>248464</v>
      </c>
      <c r="E425" s="5">
        <v>908480897</v>
      </c>
      <c r="F425" s="5">
        <v>89835</v>
      </c>
      <c r="G425" s="1">
        <v>12245.266666666668</v>
      </c>
      <c r="H425" s="5" t="s">
        <v>32</v>
      </c>
      <c r="I425" s="5" t="s">
        <v>6</v>
      </c>
      <c r="J425" s="5">
        <v>71</v>
      </c>
      <c r="K425" s="5">
        <v>14</v>
      </c>
      <c r="L425" s="5">
        <v>25</v>
      </c>
      <c r="M425" s="5">
        <v>200</v>
      </c>
      <c r="N425" s="5" t="s">
        <v>54</v>
      </c>
      <c r="O425" s="5" t="s">
        <v>55</v>
      </c>
    </row>
    <row r="426" spans="1:15" x14ac:dyDescent="0.25">
      <c r="A426" s="4">
        <v>43241</v>
      </c>
      <c r="B426" s="4" t="s">
        <v>12</v>
      </c>
      <c r="C426" s="5" t="s">
        <v>56</v>
      </c>
      <c r="D426" s="5">
        <v>248464</v>
      </c>
      <c r="E426" s="5">
        <v>908480897</v>
      </c>
      <c r="F426" s="5">
        <v>77839</v>
      </c>
      <c r="G426" s="1">
        <v>10939.4</v>
      </c>
      <c r="H426" s="5" t="s">
        <v>32</v>
      </c>
      <c r="I426" s="5" t="s">
        <v>6</v>
      </c>
      <c r="J426" s="5">
        <v>63</v>
      </c>
      <c r="K426" s="5">
        <v>73</v>
      </c>
      <c r="L426" s="5">
        <v>8</v>
      </c>
      <c r="M426" s="5">
        <v>604</v>
      </c>
      <c r="N426" s="5" t="s">
        <v>54</v>
      </c>
      <c r="O426" s="5" t="s">
        <v>55</v>
      </c>
    </row>
    <row r="427" spans="1:15" x14ac:dyDescent="0.25">
      <c r="A427" s="4">
        <v>43276</v>
      </c>
      <c r="B427" s="4" t="s">
        <v>13</v>
      </c>
      <c r="C427" s="5" t="s">
        <v>56</v>
      </c>
      <c r="D427" s="5">
        <v>248464</v>
      </c>
      <c r="E427" s="5">
        <v>908480897</v>
      </c>
      <c r="F427" s="5">
        <v>50078</v>
      </c>
      <c r="G427" s="1">
        <v>13912.333333333334</v>
      </c>
      <c r="H427" s="5" t="s">
        <v>32</v>
      </c>
      <c r="I427" s="5" t="s">
        <v>6</v>
      </c>
      <c r="J427" s="5">
        <v>81</v>
      </c>
      <c r="K427" s="5">
        <v>16</v>
      </c>
      <c r="L427" s="5">
        <v>22</v>
      </c>
      <c r="M427" s="5">
        <v>216</v>
      </c>
      <c r="N427" s="5" t="s">
        <v>54</v>
      </c>
      <c r="O427" s="5" t="s">
        <v>55</v>
      </c>
    </row>
    <row r="428" spans="1:15" x14ac:dyDescent="0.25">
      <c r="A428" s="4">
        <v>43311</v>
      </c>
      <c r="B428" s="4" t="s">
        <v>14</v>
      </c>
      <c r="C428" s="5" t="s">
        <v>56</v>
      </c>
      <c r="D428" s="5">
        <v>248464</v>
      </c>
      <c r="E428" s="5">
        <v>908480897</v>
      </c>
      <c r="F428" s="5">
        <v>27045</v>
      </c>
      <c r="G428" s="1">
        <v>15576.666666666666</v>
      </c>
      <c r="H428" s="5" t="s">
        <v>32</v>
      </c>
      <c r="I428" s="5" t="s">
        <v>6</v>
      </c>
      <c r="J428" s="5">
        <v>91</v>
      </c>
      <c r="K428" s="5">
        <v>9</v>
      </c>
      <c r="L428" s="5">
        <v>34</v>
      </c>
      <c r="M428" s="5">
        <v>191</v>
      </c>
      <c r="N428" s="5" t="s">
        <v>54</v>
      </c>
      <c r="O428" s="5" t="s">
        <v>55</v>
      </c>
    </row>
    <row r="429" spans="1:15" x14ac:dyDescent="0.25">
      <c r="A429" s="4">
        <v>43346</v>
      </c>
      <c r="B429" s="4" t="s">
        <v>16</v>
      </c>
      <c r="C429" s="5" t="s">
        <v>56</v>
      </c>
      <c r="D429" s="5">
        <v>248464</v>
      </c>
      <c r="E429" s="5">
        <v>908480897</v>
      </c>
      <c r="F429" s="5">
        <v>57227</v>
      </c>
      <c r="G429" s="1">
        <v>11113.266666666668</v>
      </c>
      <c r="H429" s="5" t="s">
        <v>32</v>
      </c>
      <c r="I429" s="5" t="s">
        <v>6</v>
      </c>
      <c r="J429" s="5">
        <v>64</v>
      </c>
      <c r="K429" s="5">
        <v>83</v>
      </c>
      <c r="L429" s="5">
        <v>47</v>
      </c>
      <c r="M429" s="5">
        <v>713</v>
      </c>
      <c r="N429" s="5" t="s">
        <v>54</v>
      </c>
      <c r="O429" s="5" t="s">
        <v>55</v>
      </c>
    </row>
    <row r="430" spans="1:15" x14ac:dyDescent="0.25">
      <c r="A430" s="4">
        <v>43381</v>
      </c>
      <c r="B430" s="4" t="s">
        <v>17</v>
      </c>
      <c r="C430" s="5" t="s">
        <v>56</v>
      </c>
      <c r="D430" s="5">
        <v>248464</v>
      </c>
      <c r="E430" s="5">
        <v>908480897</v>
      </c>
      <c r="F430" s="5">
        <v>52252</v>
      </c>
      <c r="G430" s="1">
        <v>13282.133333333333</v>
      </c>
      <c r="H430" s="5" t="s">
        <v>33</v>
      </c>
      <c r="I430" s="5" t="s">
        <v>8</v>
      </c>
      <c r="J430" s="5">
        <v>77</v>
      </c>
      <c r="K430" s="5">
        <v>87</v>
      </c>
      <c r="L430" s="5">
        <v>48</v>
      </c>
      <c r="M430" s="5">
        <v>759</v>
      </c>
      <c r="N430" s="5" t="s">
        <v>54</v>
      </c>
      <c r="O430" s="5" t="s">
        <v>55</v>
      </c>
    </row>
    <row r="431" spans="1:15" x14ac:dyDescent="0.25">
      <c r="A431" s="4">
        <v>43416</v>
      </c>
      <c r="B431" s="4" t="s">
        <v>18</v>
      </c>
      <c r="C431" s="5" t="s">
        <v>56</v>
      </c>
      <c r="D431" s="5">
        <v>248464</v>
      </c>
      <c r="E431" s="5">
        <v>908480897</v>
      </c>
      <c r="F431" s="5">
        <v>91396</v>
      </c>
      <c r="G431" s="1">
        <v>9281.1999999999989</v>
      </c>
      <c r="H431" s="5" t="s">
        <v>32</v>
      </c>
      <c r="I431" s="5" t="s">
        <v>6</v>
      </c>
      <c r="J431" s="5">
        <v>53</v>
      </c>
      <c r="K431" s="5">
        <v>91</v>
      </c>
      <c r="L431" s="5">
        <v>5</v>
      </c>
      <c r="M431" s="5">
        <v>721</v>
      </c>
      <c r="N431" s="5" t="s">
        <v>54</v>
      </c>
      <c r="O431" s="5" t="s">
        <v>55</v>
      </c>
    </row>
    <row r="432" spans="1:15" x14ac:dyDescent="0.25">
      <c r="A432" s="4">
        <v>43451</v>
      </c>
      <c r="B432" s="4" t="s">
        <v>19</v>
      </c>
      <c r="C432" s="5" t="s">
        <v>56</v>
      </c>
      <c r="D432" s="5">
        <v>248464</v>
      </c>
      <c r="E432" s="5">
        <v>908480897</v>
      </c>
      <c r="F432" s="5">
        <v>83729</v>
      </c>
      <c r="G432" s="1">
        <v>16295</v>
      </c>
      <c r="H432" s="5" t="s">
        <v>32</v>
      </c>
      <c r="I432" s="5" t="s">
        <v>8</v>
      </c>
      <c r="J432" s="5">
        <v>95</v>
      </c>
      <c r="K432" s="5">
        <v>116</v>
      </c>
      <c r="L432" s="5">
        <v>28</v>
      </c>
      <c r="M432" s="5">
        <v>970</v>
      </c>
      <c r="N432" s="5" t="s">
        <v>54</v>
      </c>
      <c r="O432" s="5" t="s">
        <v>55</v>
      </c>
    </row>
    <row r="433" spans="1:15" x14ac:dyDescent="0.25">
      <c r="A433" s="4">
        <v>43486</v>
      </c>
      <c r="B433" s="4" t="s">
        <v>5</v>
      </c>
      <c r="C433" s="5" t="s">
        <v>56</v>
      </c>
      <c r="D433" s="5">
        <v>248464</v>
      </c>
      <c r="E433" s="5">
        <v>908480897</v>
      </c>
      <c r="F433" s="5">
        <v>33351</v>
      </c>
      <c r="G433" s="1">
        <v>9630.8666666666668</v>
      </c>
      <c r="H433" s="5" t="s">
        <v>32</v>
      </c>
      <c r="I433" s="5" t="s">
        <v>6</v>
      </c>
      <c r="J433" s="5">
        <v>55</v>
      </c>
      <c r="K433" s="5">
        <v>121</v>
      </c>
      <c r="L433" s="5">
        <v>34</v>
      </c>
      <c r="M433" s="5">
        <v>968</v>
      </c>
      <c r="N433" s="5" t="s">
        <v>54</v>
      </c>
      <c r="O433" s="5" t="s">
        <v>55</v>
      </c>
    </row>
  </sheetData>
  <autoFilter ref="A1:O361" xr:uid="{4762987C-7A57-40A2-AC88-F4A0B094D139}"/>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A3EFC-539E-41DD-898A-AE92F9284046}">
  <dimension ref="A1:E76"/>
  <sheetViews>
    <sheetView workbookViewId="0">
      <selection sqref="A1:G1048576"/>
    </sheetView>
  </sheetViews>
  <sheetFormatPr defaultRowHeight="15" x14ac:dyDescent="0.25"/>
  <cols>
    <col min="1" max="1" width="10.140625" bestFit="1" customWidth="1"/>
    <col min="2" max="2" width="10.28515625" customWidth="1"/>
    <col min="3" max="3" width="19.140625" customWidth="1"/>
    <col min="4" max="4" width="33.85546875" customWidth="1"/>
    <col min="5" max="5" width="34" customWidth="1"/>
  </cols>
  <sheetData>
    <row r="1" spans="1:5" x14ac:dyDescent="0.25">
      <c r="A1" t="s">
        <v>22</v>
      </c>
      <c r="B1" t="s">
        <v>28</v>
      </c>
      <c r="C1" t="s">
        <v>60</v>
      </c>
      <c r="D1" t="s">
        <v>61</v>
      </c>
      <c r="E1" t="s">
        <v>62</v>
      </c>
    </row>
    <row r="2" spans="1:5" x14ac:dyDescent="0.25">
      <c r="A2" s="4">
        <v>43101</v>
      </c>
      <c r="B2" s="5">
        <v>187877.83333333331</v>
      </c>
    </row>
    <row r="3" spans="1:5" x14ac:dyDescent="0.25">
      <c r="A3" s="4">
        <v>43108</v>
      </c>
      <c r="B3" s="5">
        <v>86005.3</v>
      </c>
    </row>
    <row r="4" spans="1:5" x14ac:dyDescent="0.25">
      <c r="A4" s="4">
        <v>43115</v>
      </c>
      <c r="B4" s="5">
        <v>114297.3</v>
      </c>
    </row>
    <row r="5" spans="1:5" x14ac:dyDescent="0.25">
      <c r="A5" s="4">
        <v>43122</v>
      </c>
      <c r="B5" s="5">
        <v>110710.49999999999</v>
      </c>
    </row>
    <row r="6" spans="1:5" x14ac:dyDescent="0.25">
      <c r="A6" s="4">
        <v>43129</v>
      </c>
      <c r="B6" s="5">
        <v>119486.29999999999</v>
      </c>
    </row>
    <row r="7" spans="1:5" x14ac:dyDescent="0.25">
      <c r="A7" s="4">
        <v>43136</v>
      </c>
      <c r="B7" s="5">
        <v>199920.83333333334</v>
      </c>
    </row>
    <row r="8" spans="1:5" x14ac:dyDescent="0.25">
      <c r="A8" s="4">
        <v>43143</v>
      </c>
      <c r="B8" s="5">
        <v>103185.40000000001</v>
      </c>
    </row>
    <row r="9" spans="1:5" x14ac:dyDescent="0.25">
      <c r="A9" s="4">
        <v>43150</v>
      </c>
      <c r="B9" s="5">
        <v>103743</v>
      </c>
    </row>
    <row r="10" spans="1:5" x14ac:dyDescent="0.25">
      <c r="A10" s="4">
        <v>43157</v>
      </c>
      <c r="B10" s="5">
        <v>108653.40000000002</v>
      </c>
    </row>
    <row r="11" spans="1:5" x14ac:dyDescent="0.25">
      <c r="A11" s="4">
        <v>43164</v>
      </c>
      <c r="B11" s="5">
        <v>114353.4</v>
      </c>
    </row>
    <row r="12" spans="1:5" x14ac:dyDescent="0.25">
      <c r="A12" s="4">
        <v>43171</v>
      </c>
      <c r="B12" s="5">
        <v>176496.83333333331</v>
      </c>
    </row>
    <row r="13" spans="1:5" x14ac:dyDescent="0.25">
      <c r="A13" s="4">
        <v>43178</v>
      </c>
      <c r="B13" s="5">
        <v>121224.4</v>
      </c>
    </row>
    <row r="14" spans="1:5" x14ac:dyDescent="0.25">
      <c r="A14" s="4">
        <v>43185</v>
      </c>
      <c r="B14" s="5">
        <v>104851.5</v>
      </c>
    </row>
    <row r="15" spans="1:5" x14ac:dyDescent="0.25">
      <c r="A15" s="4">
        <v>43192</v>
      </c>
      <c r="B15" s="5">
        <v>104147.5</v>
      </c>
    </row>
    <row r="16" spans="1:5" x14ac:dyDescent="0.25">
      <c r="A16" s="4">
        <v>43199</v>
      </c>
      <c r="B16" s="5">
        <v>123486.39999999999</v>
      </c>
    </row>
    <row r="17" spans="1:2" x14ac:dyDescent="0.25">
      <c r="A17" s="4">
        <v>43206</v>
      </c>
      <c r="B17" s="5">
        <v>181060.99999999997</v>
      </c>
    </row>
    <row r="18" spans="1:2" x14ac:dyDescent="0.25">
      <c r="A18" s="4">
        <v>43213</v>
      </c>
      <c r="B18" s="5">
        <v>98216.099999999991</v>
      </c>
    </row>
    <row r="19" spans="1:2" x14ac:dyDescent="0.25">
      <c r="A19" s="4">
        <v>43220</v>
      </c>
      <c r="B19" s="5">
        <v>108790.59999999999</v>
      </c>
    </row>
    <row r="20" spans="1:2" x14ac:dyDescent="0.25">
      <c r="A20" s="4">
        <v>43227</v>
      </c>
      <c r="B20" s="5">
        <v>101970.70000000001</v>
      </c>
    </row>
    <row r="21" spans="1:2" x14ac:dyDescent="0.25">
      <c r="A21" s="4">
        <v>43234</v>
      </c>
      <c r="B21" s="5">
        <v>97815.5</v>
      </c>
    </row>
    <row r="22" spans="1:2" x14ac:dyDescent="0.25">
      <c r="A22" s="4">
        <v>43241</v>
      </c>
      <c r="B22" s="5">
        <v>196656</v>
      </c>
    </row>
    <row r="23" spans="1:2" x14ac:dyDescent="0.25">
      <c r="A23" s="4">
        <v>43248</v>
      </c>
      <c r="B23" s="5">
        <v>115520.6</v>
      </c>
    </row>
    <row r="24" spans="1:2" x14ac:dyDescent="0.25">
      <c r="A24" s="4">
        <v>43255</v>
      </c>
      <c r="B24" s="5">
        <v>110776.3</v>
      </c>
    </row>
    <row r="25" spans="1:2" x14ac:dyDescent="0.25">
      <c r="A25" s="4">
        <v>43262</v>
      </c>
      <c r="B25" s="5">
        <v>108021.7</v>
      </c>
    </row>
    <row r="26" spans="1:2" x14ac:dyDescent="0.25">
      <c r="A26" s="4">
        <v>43269</v>
      </c>
      <c r="B26" s="5">
        <v>102595.79999999999</v>
      </c>
    </row>
    <row r="27" spans="1:2" x14ac:dyDescent="0.25">
      <c r="A27" s="4">
        <v>43276</v>
      </c>
      <c r="B27" s="5">
        <v>176094.33333333334</v>
      </c>
    </row>
    <row r="28" spans="1:2" x14ac:dyDescent="0.25">
      <c r="A28" s="4">
        <v>43283</v>
      </c>
      <c r="B28" s="5">
        <v>113258.40000000001</v>
      </c>
    </row>
    <row r="29" spans="1:2" x14ac:dyDescent="0.25">
      <c r="A29" s="4">
        <v>43290</v>
      </c>
      <c r="B29" s="5">
        <v>100523.40000000001</v>
      </c>
    </row>
    <row r="30" spans="1:2" x14ac:dyDescent="0.25">
      <c r="A30" s="4">
        <v>43297</v>
      </c>
      <c r="B30" s="5">
        <v>107430.29999999999</v>
      </c>
    </row>
    <row r="31" spans="1:2" x14ac:dyDescent="0.25">
      <c r="A31" s="4">
        <v>43304</v>
      </c>
      <c r="B31" s="5">
        <v>112432.8</v>
      </c>
    </row>
    <row r="32" spans="1:2" x14ac:dyDescent="0.25">
      <c r="A32" s="4">
        <v>43311</v>
      </c>
      <c r="B32" s="5">
        <v>173188.99999999997</v>
      </c>
    </row>
    <row r="33" spans="1:2" x14ac:dyDescent="0.25">
      <c r="A33" s="4">
        <v>43318</v>
      </c>
      <c r="B33" s="5">
        <v>91153.700000000012</v>
      </c>
    </row>
    <row r="34" spans="1:2" x14ac:dyDescent="0.25">
      <c r="A34" s="4">
        <v>43325</v>
      </c>
      <c r="B34" s="5">
        <v>111996.40000000001</v>
      </c>
    </row>
    <row r="35" spans="1:2" x14ac:dyDescent="0.25">
      <c r="A35" s="4">
        <v>43332</v>
      </c>
      <c r="B35" s="5">
        <v>98220.400000000009</v>
      </c>
    </row>
    <row r="36" spans="1:2" x14ac:dyDescent="0.25">
      <c r="A36" s="4">
        <v>43339</v>
      </c>
      <c r="B36" s="5">
        <v>115422.29999999999</v>
      </c>
    </row>
    <row r="37" spans="1:2" x14ac:dyDescent="0.25">
      <c r="A37" s="4">
        <v>43346</v>
      </c>
      <c r="B37" s="5">
        <v>180321.5</v>
      </c>
    </row>
    <row r="38" spans="1:2" x14ac:dyDescent="0.25">
      <c r="A38" s="4">
        <v>43353</v>
      </c>
      <c r="B38" s="5">
        <v>111194.49999999999</v>
      </c>
    </row>
    <row r="39" spans="1:2" x14ac:dyDescent="0.25">
      <c r="A39" s="4">
        <v>43360</v>
      </c>
      <c r="B39" s="5">
        <v>116678.6</v>
      </c>
    </row>
    <row r="40" spans="1:2" x14ac:dyDescent="0.25">
      <c r="A40" s="4">
        <v>43367</v>
      </c>
      <c r="B40" s="5">
        <v>94993.2</v>
      </c>
    </row>
    <row r="41" spans="1:2" x14ac:dyDescent="0.25">
      <c r="A41" s="4">
        <v>43374</v>
      </c>
      <c r="B41" s="5">
        <v>111957.40000000001</v>
      </c>
    </row>
    <row r="42" spans="1:2" x14ac:dyDescent="0.25">
      <c r="A42" s="4">
        <v>43381</v>
      </c>
      <c r="B42" s="5">
        <v>187612.66666666666</v>
      </c>
    </row>
    <row r="43" spans="1:2" x14ac:dyDescent="0.25">
      <c r="A43" s="4">
        <v>43388</v>
      </c>
      <c r="B43" s="5">
        <v>97132</v>
      </c>
    </row>
    <row r="44" spans="1:2" x14ac:dyDescent="0.25">
      <c r="A44" s="4">
        <v>43395</v>
      </c>
      <c r="B44" s="5">
        <v>99631.700000000012</v>
      </c>
    </row>
    <row r="45" spans="1:2" x14ac:dyDescent="0.25">
      <c r="A45" s="4">
        <v>43402</v>
      </c>
      <c r="B45" s="5">
        <v>119757.90000000001</v>
      </c>
    </row>
    <row r="46" spans="1:2" x14ac:dyDescent="0.25">
      <c r="A46" s="4">
        <v>43409</v>
      </c>
      <c r="B46" s="5">
        <v>126734.79999999999</v>
      </c>
    </row>
    <row r="47" spans="1:2" x14ac:dyDescent="0.25">
      <c r="A47" s="4">
        <v>43416</v>
      </c>
      <c r="B47" s="5">
        <v>152873.5</v>
      </c>
    </row>
    <row r="48" spans="1:2" x14ac:dyDescent="0.25">
      <c r="A48" s="4">
        <v>43423</v>
      </c>
      <c r="B48" s="5">
        <v>107578.40000000001</v>
      </c>
    </row>
    <row r="49" spans="1:5" x14ac:dyDescent="0.25">
      <c r="A49" s="4">
        <v>43430</v>
      </c>
      <c r="B49" s="5">
        <v>106175.9</v>
      </c>
    </row>
    <row r="50" spans="1:5" x14ac:dyDescent="0.25">
      <c r="A50" s="4">
        <v>43437</v>
      </c>
      <c r="B50" s="5">
        <v>104356.5</v>
      </c>
    </row>
    <row r="51" spans="1:5" x14ac:dyDescent="0.25">
      <c r="A51" s="4">
        <v>43444</v>
      </c>
      <c r="B51" s="5">
        <v>121723.59999999999</v>
      </c>
    </row>
    <row r="52" spans="1:5" x14ac:dyDescent="0.25">
      <c r="A52" s="4">
        <v>43451</v>
      </c>
      <c r="B52" s="5">
        <v>194477.83333333334</v>
      </c>
    </row>
    <row r="53" spans="1:5" x14ac:dyDescent="0.25">
      <c r="A53" s="4">
        <v>43458</v>
      </c>
      <c r="B53" s="5">
        <v>100903.69999999998</v>
      </c>
    </row>
    <row r="54" spans="1:5" x14ac:dyDescent="0.25">
      <c r="A54" s="4">
        <v>43465</v>
      </c>
      <c r="B54" s="5">
        <v>114254.5</v>
      </c>
    </row>
    <row r="55" spans="1:5" x14ac:dyDescent="0.25">
      <c r="A55" s="4">
        <v>43472</v>
      </c>
      <c r="B55" s="5">
        <v>119536.8</v>
      </c>
    </row>
    <row r="56" spans="1:5" x14ac:dyDescent="0.25">
      <c r="A56" s="4">
        <v>43479</v>
      </c>
      <c r="B56" s="5">
        <v>118692.6</v>
      </c>
    </row>
    <row r="57" spans="1:5" x14ac:dyDescent="0.25">
      <c r="A57" s="4">
        <v>43486</v>
      </c>
      <c r="B57" s="5">
        <v>181682.16666666666</v>
      </c>
    </row>
    <row r="58" spans="1:5" x14ac:dyDescent="0.25">
      <c r="A58" s="4">
        <v>43493</v>
      </c>
      <c r="B58" s="5">
        <v>105827.5</v>
      </c>
    </row>
    <row r="59" spans="1:5" x14ac:dyDescent="0.25">
      <c r="A59" s="4">
        <v>43500</v>
      </c>
      <c r="B59" s="5">
        <v>117702.2</v>
      </c>
    </row>
    <row r="60" spans="1:5" x14ac:dyDescent="0.25">
      <c r="A60" s="4">
        <v>43507</v>
      </c>
      <c r="B60" s="5">
        <v>106946.9</v>
      </c>
    </row>
    <row r="61" spans="1:5" x14ac:dyDescent="0.25">
      <c r="A61" s="4">
        <v>43514</v>
      </c>
      <c r="B61" s="5">
        <v>99665.5</v>
      </c>
      <c r="C61" s="5">
        <v>99665.5</v>
      </c>
      <c r="D61" s="14">
        <v>99665.5</v>
      </c>
      <c r="E61" s="14">
        <v>99665.5</v>
      </c>
    </row>
    <row r="62" spans="1:5" x14ac:dyDescent="0.25">
      <c r="A62" s="4">
        <v>43521</v>
      </c>
      <c r="C62" s="5">
        <f t="shared" ref="C62:C76" si="0">_xlfn.FORECAST.ETS(A62,$B$2:$B$61,$A$2:$A$61,5,1)</f>
        <v>180239.01213858637</v>
      </c>
      <c r="D62" s="14">
        <f t="shared" ref="D62:D76" si="1">C62-_xlfn.FORECAST.ETS.CONFINT(A62,$B$2:$B$61,$A$2:$A$61,0.9,5,1)</f>
        <v>164087.05006233865</v>
      </c>
      <c r="E62" s="14">
        <f t="shared" ref="E62:E76" si="2">C62+_xlfn.FORECAST.ETS.CONFINT(A62,$B$2:$B$61,$A$2:$A$61,0.9,5,1)</f>
        <v>196390.9742148341</v>
      </c>
    </row>
    <row r="63" spans="1:5" x14ac:dyDescent="0.25">
      <c r="A63" s="4">
        <v>43528</v>
      </c>
      <c r="C63" s="5">
        <f t="shared" si="0"/>
        <v>102494.39799696233</v>
      </c>
      <c r="D63" s="14">
        <f t="shared" si="1"/>
        <v>86342.363237048819</v>
      </c>
      <c r="E63" s="14">
        <f t="shared" si="2"/>
        <v>118646.43275687585</v>
      </c>
    </row>
    <row r="64" spans="1:5" x14ac:dyDescent="0.25">
      <c r="A64" s="4">
        <v>43535</v>
      </c>
      <c r="C64" s="5">
        <f t="shared" si="0"/>
        <v>107882.74882959787</v>
      </c>
      <c r="D64" s="14">
        <f t="shared" si="1"/>
        <v>91730.584855086054</v>
      </c>
      <c r="E64" s="14">
        <f t="shared" si="2"/>
        <v>124034.91280410968</v>
      </c>
    </row>
    <row r="65" spans="1:5" x14ac:dyDescent="0.25">
      <c r="A65" s="4">
        <v>43542</v>
      </c>
      <c r="C65" s="5">
        <f t="shared" si="0"/>
        <v>106019.73061880234</v>
      </c>
      <c r="D65" s="14">
        <f t="shared" si="1"/>
        <v>89867.36474855007</v>
      </c>
      <c r="E65" s="14">
        <f t="shared" si="2"/>
        <v>122172.0964890546</v>
      </c>
    </row>
    <row r="66" spans="1:5" x14ac:dyDescent="0.25">
      <c r="A66" s="4">
        <v>43549</v>
      </c>
      <c r="C66" s="5">
        <f t="shared" si="0"/>
        <v>112868.58647411433</v>
      </c>
      <c r="D66" s="14">
        <f t="shared" si="1"/>
        <v>96715.92987842919</v>
      </c>
      <c r="E66" s="14">
        <f t="shared" si="2"/>
        <v>129021.24306979947</v>
      </c>
    </row>
    <row r="67" spans="1:5" x14ac:dyDescent="0.25">
      <c r="A67" s="4">
        <v>43556</v>
      </c>
      <c r="C67" s="5">
        <f t="shared" si="0"/>
        <v>179973.77853286383</v>
      </c>
      <c r="D67" s="14">
        <f t="shared" si="1"/>
        <v>163681.01969182334</v>
      </c>
      <c r="E67" s="14">
        <f t="shared" si="2"/>
        <v>196266.53737390431</v>
      </c>
    </row>
    <row r="68" spans="1:5" x14ac:dyDescent="0.25">
      <c r="A68" s="4">
        <v>43563</v>
      </c>
      <c r="C68" s="5">
        <f t="shared" si="0"/>
        <v>102229.16439123976</v>
      </c>
      <c r="D68" s="14">
        <f t="shared" si="1"/>
        <v>85935.893162031251</v>
      </c>
      <c r="E68" s="14">
        <f t="shared" si="2"/>
        <v>118522.43562044826</v>
      </c>
    </row>
    <row r="69" spans="1:5" x14ac:dyDescent="0.25">
      <c r="A69" s="4">
        <v>43570</v>
      </c>
      <c r="C69" s="5">
        <f t="shared" si="0"/>
        <v>107617.51522387532</v>
      </c>
      <c r="D69" s="14">
        <f t="shared" si="1"/>
        <v>91323.595526492951</v>
      </c>
      <c r="E69" s="14">
        <f t="shared" si="2"/>
        <v>123911.43492125769</v>
      </c>
    </row>
    <row r="70" spans="1:5" x14ac:dyDescent="0.25">
      <c r="A70" s="4">
        <v>43577</v>
      </c>
      <c r="C70" s="5">
        <f t="shared" si="0"/>
        <v>105754.49701307979</v>
      </c>
      <c r="D70" s="14">
        <f t="shared" si="1"/>
        <v>89459.776773301608</v>
      </c>
      <c r="E70" s="14">
        <f t="shared" si="2"/>
        <v>122049.21725285797</v>
      </c>
    </row>
    <row r="71" spans="1:5" x14ac:dyDescent="0.25">
      <c r="A71" s="4">
        <v>43584</v>
      </c>
      <c r="C71" s="5">
        <f t="shared" si="0"/>
        <v>112603.35286839178</v>
      </c>
      <c r="D71" s="14">
        <f t="shared" si="1"/>
        <v>96307.664024897473</v>
      </c>
      <c r="E71" s="14">
        <f t="shared" si="2"/>
        <v>128899.04171188609</v>
      </c>
    </row>
    <row r="72" spans="1:5" x14ac:dyDescent="0.25">
      <c r="A72" s="4">
        <v>43591</v>
      </c>
      <c r="C72" s="5">
        <f t="shared" si="0"/>
        <v>179708.54492714128</v>
      </c>
      <c r="D72" s="14">
        <f t="shared" si="1"/>
        <v>163263.30117871071</v>
      </c>
      <c r="E72" s="14">
        <f t="shared" si="2"/>
        <v>196153.78867557185</v>
      </c>
    </row>
    <row r="73" spans="1:5" x14ac:dyDescent="0.25">
      <c r="A73" s="4">
        <v>43598</v>
      </c>
      <c r="C73" s="5">
        <f t="shared" si="0"/>
        <v>101963.93078551721</v>
      </c>
      <c r="D73" s="14">
        <f t="shared" si="1"/>
        <v>85517.346591258785</v>
      </c>
      <c r="E73" s="14">
        <f t="shared" si="2"/>
        <v>118410.51497977563</v>
      </c>
    </row>
    <row r="74" spans="1:5" x14ac:dyDescent="0.25">
      <c r="A74" s="4">
        <v>43605</v>
      </c>
      <c r="C74" s="5">
        <f t="shared" si="0"/>
        <v>107352.28161815277</v>
      </c>
      <c r="D74" s="14">
        <f t="shared" si="1"/>
        <v>90904.142960812314</v>
      </c>
      <c r="E74" s="14">
        <f t="shared" si="2"/>
        <v>123800.42027549323</v>
      </c>
    </row>
    <row r="75" spans="1:5" x14ac:dyDescent="0.25">
      <c r="A75" s="4">
        <v>43612</v>
      </c>
      <c r="C75" s="5">
        <f t="shared" si="0"/>
        <v>105489.26340735724</v>
      </c>
      <c r="D75" s="14">
        <f t="shared" si="1"/>
        <v>89039.340470946481</v>
      </c>
      <c r="E75" s="14">
        <f t="shared" si="2"/>
        <v>121939.186343768</v>
      </c>
    </row>
    <row r="76" spans="1:5" x14ac:dyDescent="0.25">
      <c r="A76" s="4">
        <v>43619</v>
      </c>
      <c r="C76" s="5">
        <f t="shared" si="0"/>
        <v>112338.11926266924</v>
      </c>
      <c r="D76" s="14">
        <f t="shared" si="1"/>
        <v>95886.166448524207</v>
      </c>
      <c r="E76" s="14">
        <f t="shared" si="2"/>
        <v>128790.07207681426</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E4D84-9787-4BAC-A661-996EAD1D4D85}">
  <dimension ref="A1:E76"/>
  <sheetViews>
    <sheetView workbookViewId="0">
      <selection activeCell="H25" sqref="H25"/>
    </sheetView>
  </sheetViews>
  <sheetFormatPr defaultRowHeight="15" x14ac:dyDescent="0.25"/>
  <cols>
    <col min="1" max="1" width="10.140625" bestFit="1" customWidth="1"/>
    <col min="2" max="2" width="9.28515625" bestFit="1" customWidth="1"/>
    <col min="3" max="3" width="17.85546875" customWidth="1"/>
    <col min="4" max="4" width="32.5703125" customWidth="1"/>
    <col min="5" max="5" width="32.7109375" customWidth="1"/>
  </cols>
  <sheetData>
    <row r="1" spans="1:5" x14ac:dyDescent="0.25">
      <c r="A1" t="s">
        <v>22</v>
      </c>
      <c r="B1" t="s">
        <v>21</v>
      </c>
      <c r="C1" t="s">
        <v>63</v>
      </c>
      <c r="D1" t="s">
        <v>64</v>
      </c>
      <c r="E1" t="s">
        <v>65</v>
      </c>
    </row>
    <row r="2" spans="1:5" x14ac:dyDescent="0.25">
      <c r="A2" s="4">
        <v>43101</v>
      </c>
      <c r="B2" s="5">
        <v>184</v>
      </c>
    </row>
    <row r="3" spans="1:5" x14ac:dyDescent="0.25">
      <c r="A3" s="4">
        <v>43108</v>
      </c>
      <c r="B3" s="5">
        <v>194</v>
      </c>
    </row>
    <row r="4" spans="1:5" x14ac:dyDescent="0.25">
      <c r="A4" s="4">
        <v>43115</v>
      </c>
      <c r="B4" s="5">
        <v>167</v>
      </c>
    </row>
    <row r="5" spans="1:5" x14ac:dyDescent="0.25">
      <c r="A5" s="4">
        <v>43122</v>
      </c>
      <c r="B5" s="5">
        <v>117</v>
      </c>
    </row>
    <row r="6" spans="1:5" x14ac:dyDescent="0.25">
      <c r="A6" s="4">
        <v>43129</v>
      </c>
      <c r="B6" s="5">
        <v>145</v>
      </c>
    </row>
    <row r="7" spans="1:5" x14ac:dyDescent="0.25">
      <c r="A7" s="4">
        <v>43136</v>
      </c>
      <c r="B7" s="5">
        <v>396</v>
      </c>
    </row>
    <row r="8" spans="1:5" x14ac:dyDescent="0.25">
      <c r="A8" s="4">
        <v>43143</v>
      </c>
      <c r="B8" s="5">
        <v>147</v>
      </c>
    </row>
    <row r="9" spans="1:5" x14ac:dyDescent="0.25">
      <c r="A9" s="4">
        <v>43150</v>
      </c>
      <c r="B9" s="5">
        <v>170</v>
      </c>
    </row>
    <row r="10" spans="1:5" x14ac:dyDescent="0.25">
      <c r="A10" s="4">
        <v>43157</v>
      </c>
      <c r="B10" s="5">
        <v>178</v>
      </c>
    </row>
    <row r="11" spans="1:5" x14ac:dyDescent="0.25">
      <c r="A11" s="4">
        <v>43164</v>
      </c>
      <c r="B11" s="5">
        <v>159</v>
      </c>
    </row>
    <row r="12" spans="1:5" x14ac:dyDescent="0.25">
      <c r="A12" s="4">
        <v>43171</v>
      </c>
      <c r="B12" s="5">
        <v>318</v>
      </c>
    </row>
    <row r="13" spans="1:5" x14ac:dyDescent="0.25">
      <c r="A13" s="4">
        <v>43178</v>
      </c>
      <c r="B13" s="5">
        <v>174</v>
      </c>
    </row>
    <row r="14" spans="1:5" x14ac:dyDescent="0.25">
      <c r="A14" s="4">
        <v>43185</v>
      </c>
      <c r="B14" s="5">
        <v>164</v>
      </c>
    </row>
    <row r="15" spans="1:5" x14ac:dyDescent="0.25">
      <c r="A15" s="4">
        <v>43192</v>
      </c>
      <c r="B15" s="5">
        <v>106</v>
      </c>
    </row>
    <row r="16" spans="1:5" x14ac:dyDescent="0.25">
      <c r="A16" s="4">
        <v>43199</v>
      </c>
      <c r="B16" s="5">
        <v>107</v>
      </c>
    </row>
    <row r="17" spans="1:2" x14ac:dyDescent="0.25">
      <c r="A17" s="4">
        <v>43206</v>
      </c>
      <c r="B17" s="5">
        <v>236</v>
      </c>
    </row>
    <row r="18" spans="1:2" x14ac:dyDescent="0.25">
      <c r="A18" s="4">
        <v>43213</v>
      </c>
      <c r="B18" s="5">
        <v>150</v>
      </c>
    </row>
    <row r="19" spans="1:2" x14ac:dyDescent="0.25">
      <c r="A19" s="4">
        <v>43220</v>
      </c>
      <c r="B19" s="5">
        <v>173</v>
      </c>
    </row>
    <row r="20" spans="1:2" x14ac:dyDescent="0.25">
      <c r="A20" s="4">
        <v>43227</v>
      </c>
      <c r="B20" s="5">
        <v>161</v>
      </c>
    </row>
    <row r="21" spans="1:2" x14ac:dyDescent="0.25">
      <c r="A21" s="4">
        <v>43234</v>
      </c>
      <c r="B21" s="5">
        <v>116</v>
      </c>
    </row>
    <row r="22" spans="1:2" x14ac:dyDescent="0.25">
      <c r="A22" s="4">
        <v>43241</v>
      </c>
      <c r="B22" s="5">
        <v>190</v>
      </c>
    </row>
    <row r="23" spans="1:2" x14ac:dyDescent="0.25">
      <c r="A23" s="4">
        <v>43248</v>
      </c>
      <c r="B23" s="5">
        <v>142</v>
      </c>
    </row>
    <row r="24" spans="1:2" x14ac:dyDescent="0.25">
      <c r="A24" s="4">
        <v>43255</v>
      </c>
      <c r="B24" s="5">
        <v>170</v>
      </c>
    </row>
    <row r="25" spans="1:2" x14ac:dyDescent="0.25">
      <c r="A25" s="4">
        <v>43262</v>
      </c>
      <c r="B25" s="5">
        <v>179</v>
      </c>
    </row>
    <row r="26" spans="1:2" x14ac:dyDescent="0.25">
      <c r="A26" s="4">
        <v>43269</v>
      </c>
      <c r="B26" s="5">
        <v>124</v>
      </c>
    </row>
    <row r="27" spans="1:2" x14ac:dyDescent="0.25">
      <c r="A27" s="4">
        <v>43276</v>
      </c>
      <c r="B27" s="5">
        <v>356</v>
      </c>
    </row>
    <row r="28" spans="1:2" x14ac:dyDescent="0.25">
      <c r="A28" s="4">
        <v>43283</v>
      </c>
      <c r="B28" s="5">
        <v>122</v>
      </c>
    </row>
    <row r="29" spans="1:2" x14ac:dyDescent="0.25">
      <c r="A29" s="4">
        <v>43290</v>
      </c>
      <c r="B29" s="5">
        <v>162</v>
      </c>
    </row>
    <row r="30" spans="1:2" x14ac:dyDescent="0.25">
      <c r="A30" s="4">
        <v>43297</v>
      </c>
      <c r="B30" s="5">
        <v>123</v>
      </c>
    </row>
    <row r="31" spans="1:2" x14ac:dyDescent="0.25">
      <c r="A31" s="4">
        <v>43304</v>
      </c>
      <c r="B31" s="5">
        <v>171</v>
      </c>
    </row>
    <row r="32" spans="1:2" x14ac:dyDescent="0.25">
      <c r="A32" s="4">
        <v>43311</v>
      </c>
      <c r="B32" s="5">
        <v>396</v>
      </c>
    </row>
    <row r="33" spans="1:2" x14ac:dyDescent="0.25">
      <c r="A33" s="4">
        <v>43318</v>
      </c>
      <c r="B33" s="5">
        <v>164</v>
      </c>
    </row>
    <row r="34" spans="1:2" x14ac:dyDescent="0.25">
      <c r="A34" s="4">
        <v>43325</v>
      </c>
      <c r="B34" s="5">
        <v>159</v>
      </c>
    </row>
    <row r="35" spans="1:2" x14ac:dyDescent="0.25">
      <c r="A35" s="4">
        <v>43332</v>
      </c>
      <c r="B35" s="5">
        <v>184</v>
      </c>
    </row>
    <row r="36" spans="1:2" x14ac:dyDescent="0.25">
      <c r="A36" s="4">
        <v>43339</v>
      </c>
      <c r="B36" s="5">
        <v>128</v>
      </c>
    </row>
    <row r="37" spans="1:2" x14ac:dyDescent="0.25">
      <c r="A37" s="4">
        <v>43346</v>
      </c>
      <c r="B37" s="5">
        <v>326</v>
      </c>
    </row>
    <row r="38" spans="1:2" x14ac:dyDescent="0.25">
      <c r="A38" s="4">
        <v>43353</v>
      </c>
      <c r="B38" s="5">
        <v>144</v>
      </c>
    </row>
    <row r="39" spans="1:2" x14ac:dyDescent="0.25">
      <c r="A39" s="4">
        <v>43360</v>
      </c>
      <c r="B39" s="5">
        <v>130</v>
      </c>
    </row>
    <row r="40" spans="1:2" x14ac:dyDescent="0.25">
      <c r="A40" s="4">
        <v>43367</v>
      </c>
      <c r="B40" s="5">
        <v>125</v>
      </c>
    </row>
    <row r="41" spans="1:2" x14ac:dyDescent="0.25">
      <c r="A41" s="4">
        <v>43374</v>
      </c>
      <c r="B41" s="5">
        <v>157</v>
      </c>
    </row>
    <row r="42" spans="1:2" x14ac:dyDescent="0.25">
      <c r="A42" s="4">
        <v>43381</v>
      </c>
      <c r="B42" s="5">
        <v>472</v>
      </c>
    </row>
    <row r="43" spans="1:2" x14ac:dyDescent="0.25">
      <c r="A43" s="4">
        <v>43388</v>
      </c>
      <c r="B43" s="5">
        <v>180</v>
      </c>
    </row>
    <row r="44" spans="1:2" x14ac:dyDescent="0.25">
      <c r="A44" s="4">
        <v>43395</v>
      </c>
      <c r="B44" s="5">
        <v>169</v>
      </c>
    </row>
    <row r="45" spans="1:2" x14ac:dyDescent="0.25">
      <c r="A45" s="4">
        <v>43402</v>
      </c>
      <c r="B45" s="5">
        <v>174</v>
      </c>
    </row>
    <row r="46" spans="1:2" x14ac:dyDescent="0.25">
      <c r="A46" s="4">
        <v>43409</v>
      </c>
      <c r="B46" s="5">
        <v>176</v>
      </c>
    </row>
    <row r="47" spans="1:2" x14ac:dyDescent="0.25">
      <c r="A47" s="4">
        <v>43416</v>
      </c>
      <c r="B47" s="5">
        <v>120</v>
      </c>
    </row>
    <row r="48" spans="1:2" x14ac:dyDescent="0.25">
      <c r="A48" s="4">
        <v>43423</v>
      </c>
      <c r="B48" s="5">
        <v>156</v>
      </c>
    </row>
    <row r="49" spans="1:5" x14ac:dyDescent="0.25">
      <c r="A49" s="4">
        <v>43430</v>
      </c>
      <c r="B49" s="5">
        <v>172</v>
      </c>
    </row>
    <row r="50" spans="1:5" x14ac:dyDescent="0.25">
      <c r="A50" s="4">
        <v>43437</v>
      </c>
      <c r="B50" s="5">
        <v>156</v>
      </c>
    </row>
    <row r="51" spans="1:5" x14ac:dyDescent="0.25">
      <c r="A51" s="4">
        <v>43444</v>
      </c>
      <c r="B51" s="5">
        <v>149</v>
      </c>
    </row>
    <row r="52" spans="1:5" x14ac:dyDescent="0.25">
      <c r="A52" s="4">
        <v>43451</v>
      </c>
      <c r="B52" s="5">
        <v>244</v>
      </c>
    </row>
    <row r="53" spans="1:5" x14ac:dyDescent="0.25">
      <c r="A53" s="4">
        <v>43458</v>
      </c>
      <c r="B53" s="5">
        <v>120</v>
      </c>
    </row>
    <row r="54" spans="1:5" x14ac:dyDescent="0.25">
      <c r="A54" s="4">
        <v>43465</v>
      </c>
      <c r="B54" s="5">
        <v>138</v>
      </c>
    </row>
    <row r="55" spans="1:5" x14ac:dyDescent="0.25">
      <c r="A55" s="4">
        <v>43472</v>
      </c>
      <c r="B55" s="5">
        <v>126</v>
      </c>
    </row>
    <row r="56" spans="1:5" x14ac:dyDescent="0.25">
      <c r="A56" s="4">
        <v>43479</v>
      </c>
      <c r="B56" s="5">
        <v>149</v>
      </c>
    </row>
    <row r="57" spans="1:5" x14ac:dyDescent="0.25">
      <c r="A57" s="4">
        <v>43486</v>
      </c>
      <c r="B57" s="5">
        <v>362</v>
      </c>
    </row>
    <row r="58" spans="1:5" x14ac:dyDescent="0.25">
      <c r="A58" s="4">
        <v>43493</v>
      </c>
      <c r="B58" s="5">
        <v>206</v>
      </c>
    </row>
    <row r="59" spans="1:5" x14ac:dyDescent="0.25">
      <c r="A59" s="4">
        <v>43500</v>
      </c>
      <c r="B59" s="5">
        <v>205</v>
      </c>
    </row>
    <row r="60" spans="1:5" x14ac:dyDescent="0.25">
      <c r="A60" s="4">
        <v>43507</v>
      </c>
      <c r="B60" s="5">
        <v>120</v>
      </c>
    </row>
    <row r="61" spans="1:5" x14ac:dyDescent="0.25">
      <c r="A61" s="4">
        <v>43514</v>
      </c>
      <c r="B61" s="5">
        <v>174</v>
      </c>
      <c r="C61" s="5">
        <v>174</v>
      </c>
      <c r="D61" s="14">
        <v>174</v>
      </c>
      <c r="E61" s="14">
        <v>174</v>
      </c>
    </row>
    <row r="62" spans="1:5" x14ac:dyDescent="0.25">
      <c r="A62" s="4">
        <v>43521</v>
      </c>
      <c r="C62" s="5">
        <f t="shared" ref="C62:C76" si="0">_xlfn.FORECAST.ETS(A62,$B$2:$B$61,$A$2:$A$61,1,1)</f>
        <v>334.88077232905903</v>
      </c>
      <c r="D62" s="14">
        <f t="shared" ref="D62:D76" si="1">C62-_xlfn.FORECAST.ETS.CONFINT(A62,$B$2:$B$61,$A$2:$A$61,0.95,1,1)</f>
        <v>220.91647940312072</v>
      </c>
      <c r="E62" s="14">
        <f t="shared" ref="E62:E76" si="2">C62+_xlfn.FORECAST.ETS.CONFINT(A62,$B$2:$B$61,$A$2:$A$61,0.95,1,1)</f>
        <v>448.84506525499734</v>
      </c>
    </row>
    <row r="63" spans="1:5" x14ac:dyDescent="0.25">
      <c r="A63" s="4">
        <v>43528</v>
      </c>
      <c r="C63" s="5">
        <f t="shared" si="0"/>
        <v>185.62326276905756</v>
      </c>
      <c r="D63" s="14">
        <f t="shared" si="1"/>
        <v>68.096069628519857</v>
      </c>
      <c r="E63" s="14">
        <f t="shared" si="2"/>
        <v>303.15045590959528</v>
      </c>
    </row>
    <row r="64" spans="1:5" x14ac:dyDescent="0.25">
      <c r="A64" s="4">
        <v>43535</v>
      </c>
      <c r="C64" s="5">
        <f t="shared" si="0"/>
        <v>186.84807304787876</v>
      </c>
      <c r="D64" s="14">
        <f t="shared" si="1"/>
        <v>65.835755235976677</v>
      </c>
      <c r="E64" s="14">
        <f t="shared" si="2"/>
        <v>307.86039085978086</v>
      </c>
    </row>
    <row r="65" spans="1:5" x14ac:dyDescent="0.25">
      <c r="A65" s="4">
        <v>43542</v>
      </c>
      <c r="C65" s="5">
        <f t="shared" si="0"/>
        <v>155.96799600756441</v>
      </c>
      <c r="D65" s="14">
        <f t="shared" si="1"/>
        <v>31.541689134878439</v>
      </c>
      <c r="E65" s="14">
        <f t="shared" si="2"/>
        <v>280.39430288025039</v>
      </c>
    </row>
    <row r="66" spans="1:5" x14ac:dyDescent="0.25">
      <c r="A66" s="4">
        <v>43549</v>
      </c>
      <c r="C66" s="5">
        <f t="shared" si="0"/>
        <v>159.71166048001731</v>
      </c>
      <c r="D66" s="14">
        <f t="shared" si="1"/>
        <v>31.936696412268631</v>
      </c>
      <c r="E66" s="14">
        <f t="shared" si="2"/>
        <v>287.48662454776598</v>
      </c>
    </row>
    <row r="67" spans="1:5" x14ac:dyDescent="0.25">
      <c r="A67" s="4">
        <v>43556</v>
      </c>
      <c r="C67" s="5">
        <f t="shared" si="0"/>
        <v>338.40076139472427</v>
      </c>
      <c r="D67" s="14">
        <f t="shared" si="1"/>
        <v>207.31194947030141</v>
      </c>
      <c r="E67" s="14">
        <f t="shared" si="2"/>
        <v>469.4895733191471</v>
      </c>
    </row>
    <row r="68" spans="1:5" x14ac:dyDescent="0.25">
      <c r="A68" s="4">
        <v>43563</v>
      </c>
      <c r="C68" s="5">
        <f t="shared" si="0"/>
        <v>189.1432518347228</v>
      </c>
      <c r="D68" s="14">
        <f t="shared" si="1"/>
        <v>54.822323528673081</v>
      </c>
      <c r="E68" s="14">
        <f t="shared" si="2"/>
        <v>323.46418014077256</v>
      </c>
    </row>
    <row r="69" spans="1:5" x14ac:dyDescent="0.25">
      <c r="A69" s="4">
        <v>43570</v>
      </c>
      <c r="C69" s="5">
        <f t="shared" si="0"/>
        <v>190.368062113544</v>
      </c>
      <c r="D69" s="14">
        <f t="shared" si="1"/>
        <v>52.866659581885528</v>
      </c>
      <c r="E69" s="14">
        <f t="shared" si="2"/>
        <v>327.86946464520247</v>
      </c>
    </row>
    <row r="70" spans="1:5" x14ac:dyDescent="0.25">
      <c r="A70" s="4">
        <v>43577</v>
      </c>
      <c r="C70" s="5">
        <f t="shared" si="0"/>
        <v>159.48798507322962</v>
      </c>
      <c r="D70" s="14">
        <f t="shared" si="1"/>
        <v>18.854154367387309</v>
      </c>
      <c r="E70" s="14">
        <f t="shared" si="2"/>
        <v>300.12181577907194</v>
      </c>
    </row>
    <row r="71" spans="1:5" x14ac:dyDescent="0.25">
      <c r="A71" s="4">
        <v>43584</v>
      </c>
      <c r="C71" s="5">
        <f t="shared" si="0"/>
        <v>163.23164954568256</v>
      </c>
      <c r="D71" s="14">
        <f t="shared" si="1"/>
        <v>19.510204802046275</v>
      </c>
      <c r="E71" s="14">
        <f t="shared" si="2"/>
        <v>306.95309428931887</v>
      </c>
    </row>
    <row r="72" spans="1:5" x14ac:dyDescent="0.25">
      <c r="A72" s="4">
        <v>43591</v>
      </c>
      <c r="C72" s="5">
        <f t="shared" si="0"/>
        <v>341.92075046038951</v>
      </c>
      <c r="D72" s="14">
        <f t="shared" si="1"/>
        <v>195.13044987720551</v>
      </c>
      <c r="E72" s="14">
        <f t="shared" si="2"/>
        <v>488.71105104357355</v>
      </c>
    </row>
    <row r="73" spans="1:5" x14ac:dyDescent="0.25">
      <c r="A73" s="4">
        <v>43598</v>
      </c>
      <c r="C73" s="5">
        <f t="shared" si="0"/>
        <v>192.66324090038805</v>
      </c>
      <c r="D73" s="14">
        <f t="shared" si="1"/>
        <v>42.866942510191109</v>
      </c>
      <c r="E73" s="14">
        <f t="shared" si="2"/>
        <v>342.45953929058498</v>
      </c>
    </row>
    <row r="74" spans="1:5" x14ac:dyDescent="0.25">
      <c r="A74" s="4">
        <v>43605</v>
      </c>
      <c r="C74" s="5">
        <f t="shared" si="0"/>
        <v>193.88805117920924</v>
      </c>
      <c r="D74" s="14">
        <f t="shared" si="1"/>
        <v>41.122582882080849</v>
      </c>
      <c r="E74" s="14">
        <f t="shared" si="2"/>
        <v>346.65351947633764</v>
      </c>
    </row>
    <row r="75" spans="1:5" x14ac:dyDescent="0.25">
      <c r="A75" s="4">
        <v>43612</v>
      </c>
      <c r="C75" s="5">
        <f t="shared" si="0"/>
        <v>163.00797413889487</v>
      </c>
      <c r="D75" s="14">
        <f t="shared" si="1"/>
        <v>7.3079735000711707</v>
      </c>
      <c r="E75" s="14">
        <f t="shared" si="2"/>
        <v>318.70797477771856</v>
      </c>
    </row>
    <row r="76" spans="1:5" x14ac:dyDescent="0.25">
      <c r="A76" s="4">
        <v>43619</v>
      </c>
      <c r="C76" s="5">
        <f t="shared" si="0"/>
        <v>166.7516386113478</v>
      </c>
      <c r="D76" s="14">
        <f t="shared" si="1"/>
        <v>8.1497386486067853</v>
      </c>
      <c r="E76" s="14">
        <f t="shared" si="2"/>
        <v>325.35353857408882</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E83AC-75A1-4926-914F-478CA31FA096}">
  <dimension ref="A1:D76"/>
  <sheetViews>
    <sheetView workbookViewId="0">
      <selection activeCell="Q11" sqref="Q11"/>
    </sheetView>
  </sheetViews>
  <sheetFormatPr defaultRowHeight="15" x14ac:dyDescent="0.25"/>
  <cols>
    <col min="1" max="1" width="10.140625" bestFit="1" customWidth="1"/>
    <col min="2" max="2" width="9.28515625" bestFit="1" customWidth="1"/>
    <col min="3" max="3" width="15.5703125" customWidth="1"/>
    <col min="4" max="4" width="25.5703125" customWidth="1"/>
  </cols>
  <sheetData>
    <row r="1" spans="1:4" x14ac:dyDescent="0.25">
      <c r="A1" t="s">
        <v>22</v>
      </c>
      <c r="B1" t="s">
        <v>29</v>
      </c>
      <c r="C1" t="s">
        <v>66</v>
      </c>
      <c r="D1" t="s">
        <v>67</v>
      </c>
    </row>
    <row r="2" spans="1:4" x14ac:dyDescent="0.25">
      <c r="A2" s="4">
        <v>43101</v>
      </c>
      <c r="B2" s="5">
        <v>870</v>
      </c>
    </row>
    <row r="3" spans="1:4" x14ac:dyDescent="0.25">
      <c r="A3" s="4">
        <v>43108</v>
      </c>
      <c r="B3" s="5">
        <v>328</v>
      </c>
    </row>
    <row r="4" spans="1:4" x14ac:dyDescent="0.25">
      <c r="A4" s="4">
        <v>43115</v>
      </c>
      <c r="B4" s="5">
        <v>441</v>
      </c>
    </row>
    <row r="5" spans="1:4" x14ac:dyDescent="0.25">
      <c r="A5" s="4">
        <v>43122</v>
      </c>
      <c r="B5" s="5">
        <v>427</v>
      </c>
    </row>
    <row r="6" spans="1:4" x14ac:dyDescent="0.25">
      <c r="A6" s="4">
        <v>43129</v>
      </c>
      <c r="B6" s="5">
        <v>462</v>
      </c>
    </row>
    <row r="7" spans="1:4" x14ac:dyDescent="0.25">
      <c r="A7" s="4">
        <v>43136</v>
      </c>
      <c r="B7" s="5">
        <v>928</v>
      </c>
    </row>
    <row r="8" spans="1:4" x14ac:dyDescent="0.25">
      <c r="A8" s="4">
        <v>43143</v>
      </c>
      <c r="B8" s="5">
        <v>397</v>
      </c>
    </row>
    <row r="9" spans="1:4" x14ac:dyDescent="0.25">
      <c r="A9" s="4">
        <v>43150</v>
      </c>
      <c r="B9" s="5">
        <v>399</v>
      </c>
    </row>
    <row r="10" spans="1:4" x14ac:dyDescent="0.25">
      <c r="A10" s="4">
        <v>43157</v>
      </c>
      <c r="B10" s="5">
        <v>419</v>
      </c>
    </row>
    <row r="11" spans="1:4" x14ac:dyDescent="0.25">
      <c r="A11" s="4">
        <v>43164</v>
      </c>
      <c r="B11" s="5">
        <v>442</v>
      </c>
    </row>
    <row r="12" spans="1:4" x14ac:dyDescent="0.25">
      <c r="A12" s="4">
        <v>43171</v>
      </c>
      <c r="B12" s="5">
        <v>816</v>
      </c>
    </row>
    <row r="13" spans="1:4" x14ac:dyDescent="0.25">
      <c r="A13" s="4">
        <v>43178</v>
      </c>
      <c r="B13" s="5">
        <v>469</v>
      </c>
    </row>
    <row r="14" spans="1:4" x14ac:dyDescent="0.25">
      <c r="A14" s="4">
        <v>43185</v>
      </c>
      <c r="B14" s="5">
        <v>404</v>
      </c>
    </row>
    <row r="15" spans="1:4" x14ac:dyDescent="0.25">
      <c r="A15" s="4">
        <v>43192</v>
      </c>
      <c r="B15" s="5">
        <v>401</v>
      </c>
    </row>
    <row r="16" spans="1:4" x14ac:dyDescent="0.25">
      <c r="A16" s="4">
        <v>43199</v>
      </c>
      <c r="B16" s="5">
        <v>478</v>
      </c>
    </row>
    <row r="17" spans="1:2" x14ac:dyDescent="0.25">
      <c r="A17" s="4">
        <v>43206</v>
      </c>
      <c r="B17" s="5">
        <v>838</v>
      </c>
    </row>
    <row r="18" spans="1:2" x14ac:dyDescent="0.25">
      <c r="A18" s="4">
        <v>43213</v>
      </c>
      <c r="B18" s="5">
        <v>377</v>
      </c>
    </row>
    <row r="19" spans="1:2" x14ac:dyDescent="0.25">
      <c r="A19" s="4">
        <v>43220</v>
      </c>
      <c r="B19" s="5">
        <v>419</v>
      </c>
    </row>
    <row r="20" spans="1:2" x14ac:dyDescent="0.25">
      <c r="A20" s="4">
        <v>43227</v>
      </c>
      <c r="B20" s="5">
        <v>392</v>
      </c>
    </row>
    <row r="21" spans="1:2" x14ac:dyDescent="0.25">
      <c r="A21" s="4">
        <v>43234</v>
      </c>
      <c r="B21" s="5">
        <v>375</v>
      </c>
    </row>
    <row r="22" spans="1:2" x14ac:dyDescent="0.25">
      <c r="A22" s="4">
        <v>43241</v>
      </c>
      <c r="B22" s="5">
        <v>912</v>
      </c>
    </row>
    <row r="23" spans="1:2" x14ac:dyDescent="0.25">
      <c r="A23" s="4">
        <v>43248</v>
      </c>
      <c r="B23" s="5">
        <v>446</v>
      </c>
    </row>
    <row r="24" spans="1:2" x14ac:dyDescent="0.25">
      <c r="A24" s="4">
        <v>43255</v>
      </c>
      <c r="B24" s="5">
        <v>427</v>
      </c>
    </row>
    <row r="25" spans="1:2" x14ac:dyDescent="0.25">
      <c r="A25" s="4">
        <v>43262</v>
      </c>
      <c r="B25" s="5">
        <v>416</v>
      </c>
    </row>
    <row r="26" spans="1:2" x14ac:dyDescent="0.25">
      <c r="A26" s="4">
        <v>43269</v>
      </c>
      <c r="B26" s="5">
        <v>395</v>
      </c>
    </row>
    <row r="27" spans="1:2" x14ac:dyDescent="0.25">
      <c r="A27" s="4">
        <v>43276</v>
      </c>
      <c r="B27" s="5">
        <v>814</v>
      </c>
    </row>
    <row r="28" spans="1:2" x14ac:dyDescent="0.25">
      <c r="A28" s="4">
        <v>43283</v>
      </c>
      <c r="B28" s="5">
        <v>437</v>
      </c>
    </row>
    <row r="29" spans="1:2" x14ac:dyDescent="0.25">
      <c r="A29" s="4">
        <v>43290</v>
      </c>
      <c r="B29" s="5">
        <v>386</v>
      </c>
    </row>
    <row r="30" spans="1:2" x14ac:dyDescent="0.25">
      <c r="A30" s="4">
        <v>43297</v>
      </c>
      <c r="B30" s="5">
        <v>414</v>
      </c>
    </row>
    <row r="31" spans="1:2" x14ac:dyDescent="0.25">
      <c r="A31" s="4">
        <v>43304</v>
      </c>
      <c r="B31" s="5">
        <v>434</v>
      </c>
    </row>
    <row r="32" spans="1:2" x14ac:dyDescent="0.25">
      <c r="A32" s="4">
        <v>43311</v>
      </c>
      <c r="B32" s="5">
        <v>800</v>
      </c>
    </row>
    <row r="33" spans="1:2" x14ac:dyDescent="0.25">
      <c r="A33" s="4">
        <v>43318</v>
      </c>
      <c r="B33" s="5">
        <v>349</v>
      </c>
    </row>
    <row r="34" spans="1:2" x14ac:dyDescent="0.25">
      <c r="A34" s="4">
        <v>43325</v>
      </c>
      <c r="B34" s="5">
        <v>432</v>
      </c>
    </row>
    <row r="35" spans="1:2" x14ac:dyDescent="0.25">
      <c r="A35" s="4">
        <v>43332</v>
      </c>
      <c r="B35" s="5">
        <v>377</v>
      </c>
    </row>
    <row r="36" spans="1:2" x14ac:dyDescent="0.25">
      <c r="A36" s="4">
        <v>43339</v>
      </c>
      <c r="B36" s="5">
        <v>446</v>
      </c>
    </row>
    <row r="37" spans="1:2" x14ac:dyDescent="0.25">
      <c r="A37" s="4">
        <v>43346</v>
      </c>
      <c r="B37" s="5">
        <v>834</v>
      </c>
    </row>
    <row r="38" spans="1:2" x14ac:dyDescent="0.25">
      <c r="A38" s="4">
        <v>43353</v>
      </c>
      <c r="B38" s="5">
        <v>429</v>
      </c>
    </row>
    <row r="39" spans="1:2" x14ac:dyDescent="0.25">
      <c r="A39" s="4">
        <v>43360</v>
      </c>
      <c r="B39" s="5">
        <v>451</v>
      </c>
    </row>
    <row r="40" spans="1:2" x14ac:dyDescent="0.25">
      <c r="A40" s="4">
        <v>43367</v>
      </c>
      <c r="B40" s="5">
        <v>364</v>
      </c>
    </row>
    <row r="41" spans="1:2" x14ac:dyDescent="0.25">
      <c r="A41" s="4">
        <v>43374</v>
      </c>
      <c r="B41" s="5">
        <v>432</v>
      </c>
    </row>
    <row r="42" spans="1:2" x14ac:dyDescent="0.25">
      <c r="A42" s="4">
        <v>43381</v>
      </c>
      <c r="B42" s="5">
        <v>868</v>
      </c>
    </row>
    <row r="43" spans="1:2" x14ac:dyDescent="0.25">
      <c r="A43" s="4">
        <v>43388</v>
      </c>
      <c r="B43" s="5">
        <v>373</v>
      </c>
    </row>
    <row r="44" spans="1:2" x14ac:dyDescent="0.25">
      <c r="A44" s="4">
        <v>43395</v>
      </c>
      <c r="B44" s="5">
        <v>383</v>
      </c>
    </row>
    <row r="45" spans="1:2" x14ac:dyDescent="0.25">
      <c r="A45" s="4">
        <v>43402</v>
      </c>
      <c r="B45" s="5">
        <v>463</v>
      </c>
    </row>
    <row r="46" spans="1:2" x14ac:dyDescent="0.25">
      <c r="A46" s="4">
        <v>43409</v>
      </c>
      <c r="B46" s="5">
        <v>491</v>
      </c>
    </row>
    <row r="47" spans="1:2" x14ac:dyDescent="0.25">
      <c r="A47" s="4">
        <v>43416</v>
      </c>
      <c r="B47" s="5">
        <v>702</v>
      </c>
    </row>
    <row r="48" spans="1:2" x14ac:dyDescent="0.25">
      <c r="A48" s="4">
        <v>43423</v>
      </c>
      <c r="B48" s="5">
        <v>414</v>
      </c>
    </row>
    <row r="49" spans="1:4" x14ac:dyDescent="0.25">
      <c r="A49" s="4">
        <v>43430</v>
      </c>
      <c r="B49" s="5">
        <v>409</v>
      </c>
    </row>
    <row r="50" spans="1:4" x14ac:dyDescent="0.25">
      <c r="A50" s="4">
        <v>43437</v>
      </c>
      <c r="B50" s="5">
        <v>402</v>
      </c>
    </row>
    <row r="51" spans="1:4" x14ac:dyDescent="0.25">
      <c r="A51" s="4">
        <v>43444</v>
      </c>
      <c r="B51" s="5">
        <v>471</v>
      </c>
    </row>
    <row r="52" spans="1:4" x14ac:dyDescent="0.25">
      <c r="A52" s="4">
        <v>43451</v>
      </c>
      <c r="B52" s="5">
        <v>902</v>
      </c>
    </row>
    <row r="53" spans="1:4" x14ac:dyDescent="0.25">
      <c r="A53" s="4">
        <v>43458</v>
      </c>
      <c r="B53" s="5">
        <v>388</v>
      </c>
    </row>
    <row r="54" spans="1:4" x14ac:dyDescent="0.25">
      <c r="A54" s="4">
        <v>43465</v>
      </c>
      <c r="B54" s="5">
        <v>441</v>
      </c>
    </row>
    <row r="55" spans="1:4" x14ac:dyDescent="0.25">
      <c r="A55" s="4">
        <v>43472</v>
      </c>
      <c r="B55" s="5">
        <v>462</v>
      </c>
    </row>
    <row r="56" spans="1:4" x14ac:dyDescent="0.25">
      <c r="A56" s="4">
        <v>43479</v>
      </c>
      <c r="B56" s="5">
        <v>459</v>
      </c>
    </row>
    <row r="57" spans="1:4" x14ac:dyDescent="0.25">
      <c r="A57" s="4">
        <v>43486</v>
      </c>
      <c r="B57" s="5">
        <v>840</v>
      </c>
    </row>
    <row r="58" spans="1:4" x14ac:dyDescent="0.25">
      <c r="A58" s="4">
        <v>43493</v>
      </c>
      <c r="B58" s="5">
        <v>407</v>
      </c>
    </row>
    <row r="59" spans="1:4" x14ac:dyDescent="0.25">
      <c r="A59" s="4">
        <v>43500</v>
      </c>
      <c r="B59" s="5">
        <v>455</v>
      </c>
    </row>
    <row r="60" spans="1:4" x14ac:dyDescent="0.25">
      <c r="A60" s="4">
        <v>43507</v>
      </c>
      <c r="B60" s="5">
        <v>412</v>
      </c>
    </row>
    <row r="61" spans="1:4" x14ac:dyDescent="0.25">
      <c r="A61" s="4">
        <v>43514</v>
      </c>
      <c r="B61" s="5">
        <v>383</v>
      </c>
    </row>
    <row r="62" spans="1:4" x14ac:dyDescent="0.25">
      <c r="A62" s="4">
        <v>43521</v>
      </c>
      <c r="C62" s="5">
        <f t="shared" ref="C62:C76" si="0">_xlfn.FORECAST.ETS(A62,$B$2:$B$61,$A$2:$A$61,1,1)</f>
        <v>833.61761801566695</v>
      </c>
      <c r="D62" s="5">
        <f t="shared" ref="D62:D76" si="1">_xlfn.FORECAST.ETS.CONFINT(A62,$B$2:$B$61,$A$2:$A$61,0.95,1,1)</f>
        <v>82.532174658823138</v>
      </c>
    </row>
    <row r="63" spans="1:4" x14ac:dyDescent="0.25">
      <c r="A63" s="4">
        <v>43528</v>
      </c>
      <c r="C63" s="5">
        <f t="shared" si="0"/>
        <v>392.70719779685317</v>
      </c>
      <c r="D63" s="5">
        <f t="shared" si="1"/>
        <v>82.532546052773483</v>
      </c>
    </row>
    <row r="64" spans="1:4" x14ac:dyDescent="0.25">
      <c r="A64" s="4">
        <v>43535</v>
      </c>
      <c r="C64" s="5">
        <f t="shared" si="0"/>
        <v>414.36006625537266</v>
      </c>
      <c r="D64" s="5">
        <f t="shared" si="1"/>
        <v>82.533206304558632</v>
      </c>
    </row>
    <row r="65" spans="1:4" x14ac:dyDescent="0.25">
      <c r="A65" s="4">
        <v>43542</v>
      </c>
      <c r="C65" s="5">
        <f t="shared" si="0"/>
        <v>406.94800538449374</v>
      </c>
      <c r="D65" s="5">
        <f t="shared" si="1"/>
        <v>82.53423793739897</v>
      </c>
    </row>
    <row r="66" spans="1:4" x14ac:dyDescent="0.25">
      <c r="A66" s="4">
        <v>43549</v>
      </c>
      <c r="C66" s="5">
        <f t="shared" si="0"/>
        <v>434.3716309638009</v>
      </c>
      <c r="D66" s="5">
        <f t="shared" si="1"/>
        <v>82.535723466035762</v>
      </c>
    </row>
    <row r="67" spans="1:4" x14ac:dyDescent="0.25">
      <c r="A67" s="4">
        <v>43556</v>
      </c>
      <c r="C67" s="5">
        <f t="shared" si="0"/>
        <v>832.3430411258089</v>
      </c>
      <c r="D67" s="5">
        <f t="shared" si="1"/>
        <v>83.25160819441588</v>
      </c>
    </row>
    <row r="68" spans="1:4" x14ac:dyDescent="0.25">
      <c r="A68" s="4">
        <v>43563</v>
      </c>
      <c r="C68" s="5">
        <f t="shared" si="0"/>
        <v>391.43262090699511</v>
      </c>
      <c r="D68" s="5">
        <f t="shared" si="1"/>
        <v>83.254226359910291</v>
      </c>
    </row>
    <row r="69" spans="1:4" x14ac:dyDescent="0.25">
      <c r="A69" s="4">
        <v>43570</v>
      </c>
      <c r="C69" s="5">
        <f t="shared" si="0"/>
        <v>413.0854893655146</v>
      </c>
      <c r="D69" s="5">
        <f t="shared" si="1"/>
        <v>83.257539857572965</v>
      </c>
    </row>
    <row r="70" spans="1:4" x14ac:dyDescent="0.25">
      <c r="A70" s="4">
        <v>43577</v>
      </c>
      <c r="C70" s="5">
        <f t="shared" si="0"/>
        <v>405.67342849463569</v>
      </c>
      <c r="D70" s="5">
        <f t="shared" si="1"/>
        <v>83.261630413538882</v>
      </c>
    </row>
    <row r="71" spans="1:4" x14ac:dyDescent="0.25">
      <c r="A71" s="4">
        <v>43584</v>
      </c>
      <c r="C71" s="5">
        <f t="shared" si="0"/>
        <v>433.09705407394284</v>
      </c>
      <c r="D71" s="5">
        <f t="shared" si="1"/>
        <v>83.266579717573748</v>
      </c>
    </row>
    <row r="72" spans="1:4" x14ac:dyDescent="0.25">
      <c r="A72" s="4">
        <v>43591</v>
      </c>
      <c r="C72" s="5">
        <f t="shared" si="0"/>
        <v>831.06846423595084</v>
      </c>
      <c r="D72" s="5">
        <f t="shared" si="1"/>
        <v>84.030764989741627</v>
      </c>
    </row>
    <row r="73" spans="1:4" x14ac:dyDescent="0.25">
      <c r="A73" s="4">
        <v>43598</v>
      </c>
      <c r="C73" s="5">
        <f t="shared" si="0"/>
        <v>390.15804401713706</v>
      </c>
      <c r="D73" s="5">
        <f t="shared" si="1"/>
        <v>84.037614306788228</v>
      </c>
    </row>
    <row r="74" spans="1:4" x14ac:dyDescent="0.25">
      <c r="A74" s="4">
        <v>43605</v>
      </c>
      <c r="C74" s="5">
        <f t="shared" si="0"/>
        <v>411.81091247565655</v>
      </c>
      <c r="D74" s="5">
        <f t="shared" si="1"/>
        <v>84.045557194344696</v>
      </c>
    </row>
    <row r="75" spans="1:4" x14ac:dyDescent="0.25">
      <c r="A75" s="4">
        <v>43612</v>
      </c>
      <c r="C75" s="5">
        <f t="shared" si="0"/>
        <v>404.39885160477763</v>
      </c>
      <c r="D75" s="5">
        <f t="shared" si="1"/>
        <v>84.054674379685736</v>
      </c>
    </row>
    <row r="76" spans="1:4" x14ac:dyDescent="0.25">
      <c r="A76" s="4">
        <v>43619</v>
      </c>
      <c r="C76" s="5">
        <f t="shared" si="0"/>
        <v>431.82247718408479</v>
      </c>
      <c r="D76" s="5">
        <f t="shared" si="1"/>
        <v>84.065046508032083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28507-50BF-4BA5-B001-1055D0E045AD}">
  <dimension ref="A1:D93"/>
  <sheetViews>
    <sheetView workbookViewId="0">
      <selection activeCell="N30" sqref="N30"/>
    </sheetView>
  </sheetViews>
  <sheetFormatPr defaultRowHeight="15" x14ac:dyDescent="0.25"/>
  <cols>
    <col min="1" max="1" width="10.140625" bestFit="1" customWidth="1"/>
    <col min="2" max="2" width="9.28515625" bestFit="1" customWidth="1"/>
    <col min="3" max="3" width="17.5703125" customWidth="1"/>
    <col min="4" max="4" width="27.5703125" customWidth="1"/>
  </cols>
  <sheetData>
    <row r="1" spans="1:4" x14ac:dyDescent="0.25">
      <c r="A1" t="s">
        <v>22</v>
      </c>
      <c r="B1" t="s">
        <v>20</v>
      </c>
      <c r="C1" t="s">
        <v>68</v>
      </c>
      <c r="D1" t="s">
        <v>69</v>
      </c>
    </row>
    <row r="2" spans="1:4" x14ac:dyDescent="0.25">
      <c r="A2" s="4">
        <v>43101</v>
      </c>
      <c r="B2" s="5">
        <v>1345</v>
      </c>
    </row>
    <row r="3" spans="1:4" x14ac:dyDescent="0.25">
      <c r="A3" s="4">
        <v>43108</v>
      </c>
      <c r="B3" s="5">
        <v>928</v>
      </c>
    </row>
    <row r="4" spans="1:4" x14ac:dyDescent="0.25">
      <c r="A4" s="4">
        <v>43115</v>
      </c>
      <c r="B4" s="5">
        <v>1045</v>
      </c>
    </row>
    <row r="5" spans="1:4" x14ac:dyDescent="0.25">
      <c r="A5" s="4">
        <v>43122</v>
      </c>
      <c r="B5" s="5">
        <v>832</v>
      </c>
    </row>
    <row r="6" spans="1:4" x14ac:dyDescent="0.25">
      <c r="A6" s="4">
        <v>43129</v>
      </c>
      <c r="B6" s="5">
        <v>891</v>
      </c>
    </row>
    <row r="7" spans="1:4" x14ac:dyDescent="0.25">
      <c r="A7" s="4">
        <v>43136</v>
      </c>
      <c r="B7" s="5">
        <v>1204</v>
      </c>
    </row>
    <row r="8" spans="1:4" x14ac:dyDescent="0.25">
      <c r="A8" s="4">
        <v>43143</v>
      </c>
      <c r="B8" s="5">
        <v>759</v>
      </c>
    </row>
    <row r="9" spans="1:4" x14ac:dyDescent="0.25">
      <c r="A9" s="4">
        <v>43150</v>
      </c>
      <c r="B9" s="5">
        <v>904</v>
      </c>
    </row>
    <row r="10" spans="1:4" x14ac:dyDescent="0.25">
      <c r="A10" s="4">
        <v>43157</v>
      </c>
      <c r="B10" s="5">
        <v>667</v>
      </c>
    </row>
    <row r="11" spans="1:4" x14ac:dyDescent="0.25">
      <c r="A11" s="4">
        <v>43164</v>
      </c>
      <c r="B11" s="5">
        <v>542</v>
      </c>
    </row>
    <row r="12" spans="1:4" x14ac:dyDescent="0.25">
      <c r="A12" s="4">
        <v>43171</v>
      </c>
      <c r="B12" s="5">
        <v>1007</v>
      </c>
    </row>
    <row r="13" spans="1:4" x14ac:dyDescent="0.25">
      <c r="A13" s="4">
        <v>43178</v>
      </c>
      <c r="B13" s="5">
        <v>852</v>
      </c>
    </row>
    <row r="14" spans="1:4" x14ac:dyDescent="0.25">
      <c r="A14" s="4">
        <v>43185</v>
      </c>
      <c r="B14" s="5">
        <v>537</v>
      </c>
    </row>
    <row r="15" spans="1:4" x14ac:dyDescent="0.25">
      <c r="A15" s="4">
        <v>43192</v>
      </c>
      <c r="B15" s="5">
        <v>670</v>
      </c>
    </row>
    <row r="16" spans="1:4" x14ac:dyDescent="0.25">
      <c r="A16" s="4">
        <v>43199</v>
      </c>
      <c r="B16" s="5">
        <v>902</v>
      </c>
    </row>
    <row r="17" spans="1:2" x14ac:dyDescent="0.25">
      <c r="A17" s="4">
        <v>43206</v>
      </c>
      <c r="B17" s="5">
        <v>975</v>
      </c>
    </row>
    <row r="18" spans="1:2" x14ac:dyDescent="0.25">
      <c r="A18" s="4">
        <v>43213</v>
      </c>
      <c r="B18" s="5">
        <v>838</v>
      </c>
    </row>
    <row r="19" spans="1:2" x14ac:dyDescent="0.25">
      <c r="A19" s="4">
        <v>43220</v>
      </c>
      <c r="B19" s="5">
        <v>1026</v>
      </c>
    </row>
    <row r="20" spans="1:2" x14ac:dyDescent="0.25">
      <c r="A20" s="4">
        <v>43227</v>
      </c>
      <c r="B20" s="5">
        <v>846</v>
      </c>
    </row>
    <row r="21" spans="1:2" x14ac:dyDescent="0.25">
      <c r="A21" s="4">
        <v>43234</v>
      </c>
      <c r="B21" s="5">
        <v>1106</v>
      </c>
    </row>
    <row r="22" spans="1:2" x14ac:dyDescent="0.25">
      <c r="A22" s="4">
        <v>43241</v>
      </c>
      <c r="B22" s="5">
        <v>1412</v>
      </c>
    </row>
    <row r="23" spans="1:2" x14ac:dyDescent="0.25">
      <c r="A23" s="4">
        <v>43248</v>
      </c>
      <c r="B23" s="5">
        <v>982</v>
      </c>
    </row>
    <row r="24" spans="1:2" x14ac:dyDescent="0.25">
      <c r="A24" s="4">
        <v>43255</v>
      </c>
      <c r="B24" s="5">
        <v>989</v>
      </c>
    </row>
    <row r="25" spans="1:2" x14ac:dyDescent="0.25">
      <c r="A25" s="4">
        <v>43262</v>
      </c>
      <c r="B25" s="5">
        <v>976</v>
      </c>
    </row>
    <row r="26" spans="1:2" x14ac:dyDescent="0.25">
      <c r="A26" s="4">
        <v>43269</v>
      </c>
      <c r="B26" s="5">
        <v>531</v>
      </c>
    </row>
    <row r="27" spans="1:2" x14ac:dyDescent="0.25">
      <c r="A27" s="4">
        <v>43276</v>
      </c>
      <c r="B27" s="5">
        <v>1032</v>
      </c>
    </row>
    <row r="28" spans="1:2" x14ac:dyDescent="0.25">
      <c r="A28" s="4">
        <v>43283</v>
      </c>
      <c r="B28" s="5">
        <v>954</v>
      </c>
    </row>
    <row r="29" spans="1:2" x14ac:dyDescent="0.25">
      <c r="A29" s="4">
        <v>43290</v>
      </c>
      <c r="B29" s="5">
        <v>982</v>
      </c>
    </row>
    <row r="30" spans="1:2" x14ac:dyDescent="0.25">
      <c r="A30" s="4">
        <v>43297</v>
      </c>
      <c r="B30" s="5">
        <v>752</v>
      </c>
    </row>
    <row r="31" spans="1:2" x14ac:dyDescent="0.25">
      <c r="A31" s="4">
        <v>43304</v>
      </c>
      <c r="B31" s="5">
        <v>747</v>
      </c>
    </row>
    <row r="32" spans="1:2" x14ac:dyDescent="0.25">
      <c r="A32" s="4">
        <v>43311</v>
      </c>
      <c r="B32" s="5">
        <v>1051</v>
      </c>
    </row>
    <row r="33" spans="1:2" x14ac:dyDescent="0.25">
      <c r="A33" s="4">
        <v>43318</v>
      </c>
      <c r="B33" s="5">
        <v>673</v>
      </c>
    </row>
    <row r="34" spans="1:2" x14ac:dyDescent="0.25">
      <c r="A34" s="4">
        <v>43325</v>
      </c>
      <c r="B34" s="5">
        <v>915</v>
      </c>
    </row>
    <row r="35" spans="1:2" x14ac:dyDescent="0.25">
      <c r="A35" s="4">
        <v>43332</v>
      </c>
      <c r="B35" s="5">
        <v>841</v>
      </c>
    </row>
    <row r="36" spans="1:2" x14ac:dyDescent="0.25">
      <c r="A36" s="4">
        <v>43339</v>
      </c>
      <c r="B36" s="5">
        <v>729</v>
      </c>
    </row>
    <row r="37" spans="1:2" x14ac:dyDescent="0.25">
      <c r="A37" s="4">
        <v>43346</v>
      </c>
      <c r="B37" s="5">
        <v>1184</v>
      </c>
    </row>
    <row r="38" spans="1:2" x14ac:dyDescent="0.25">
      <c r="A38" s="4">
        <v>43353</v>
      </c>
      <c r="B38" s="5">
        <v>784</v>
      </c>
    </row>
    <row r="39" spans="1:2" x14ac:dyDescent="0.25">
      <c r="A39" s="4">
        <v>43360</v>
      </c>
      <c r="B39" s="5">
        <v>745</v>
      </c>
    </row>
    <row r="40" spans="1:2" x14ac:dyDescent="0.25">
      <c r="A40" s="4">
        <v>43367</v>
      </c>
      <c r="B40" s="5">
        <v>916</v>
      </c>
    </row>
    <row r="41" spans="1:2" x14ac:dyDescent="0.25">
      <c r="A41" s="4">
        <v>43374</v>
      </c>
      <c r="B41" s="5">
        <v>813</v>
      </c>
    </row>
    <row r="42" spans="1:2" x14ac:dyDescent="0.25">
      <c r="A42" s="4">
        <v>43381</v>
      </c>
      <c r="B42" s="5">
        <v>1648</v>
      </c>
    </row>
    <row r="43" spans="1:2" x14ac:dyDescent="0.25">
      <c r="A43" s="4">
        <v>43388</v>
      </c>
      <c r="B43" s="5">
        <v>611</v>
      </c>
    </row>
    <row r="44" spans="1:2" x14ac:dyDescent="0.25">
      <c r="A44" s="4">
        <v>43395</v>
      </c>
      <c r="B44" s="5">
        <v>613</v>
      </c>
    </row>
    <row r="45" spans="1:2" x14ac:dyDescent="0.25">
      <c r="A45" s="4">
        <v>43402</v>
      </c>
      <c r="B45" s="5">
        <v>941</v>
      </c>
    </row>
    <row r="46" spans="1:2" x14ac:dyDescent="0.25">
      <c r="A46" s="4">
        <v>43409</v>
      </c>
      <c r="B46" s="5">
        <v>880</v>
      </c>
    </row>
    <row r="47" spans="1:2" x14ac:dyDescent="0.25">
      <c r="A47" s="4">
        <v>43416</v>
      </c>
      <c r="B47" s="5">
        <v>1347</v>
      </c>
    </row>
    <row r="48" spans="1:2" x14ac:dyDescent="0.25">
      <c r="A48" s="4">
        <v>43423</v>
      </c>
      <c r="B48" s="5">
        <v>1130</v>
      </c>
    </row>
    <row r="49" spans="1:4" x14ac:dyDescent="0.25">
      <c r="A49" s="4">
        <v>43430</v>
      </c>
      <c r="B49" s="5">
        <v>728</v>
      </c>
    </row>
    <row r="50" spans="1:4" x14ac:dyDescent="0.25">
      <c r="A50" s="4">
        <v>43437</v>
      </c>
      <c r="B50" s="5">
        <v>552</v>
      </c>
    </row>
    <row r="51" spans="1:4" x14ac:dyDescent="0.25">
      <c r="A51" s="4">
        <v>43444</v>
      </c>
      <c r="B51" s="5">
        <v>858</v>
      </c>
    </row>
    <row r="52" spans="1:4" x14ac:dyDescent="0.25">
      <c r="A52" s="4">
        <v>43451</v>
      </c>
      <c r="B52" s="5">
        <v>1174</v>
      </c>
    </row>
    <row r="53" spans="1:4" x14ac:dyDescent="0.25">
      <c r="A53" s="4">
        <v>43458</v>
      </c>
      <c r="B53" s="5">
        <v>683</v>
      </c>
    </row>
    <row r="54" spans="1:4" x14ac:dyDescent="0.25">
      <c r="A54" s="4">
        <v>43465</v>
      </c>
      <c r="B54" s="5">
        <v>942</v>
      </c>
    </row>
    <row r="55" spans="1:4" x14ac:dyDescent="0.25">
      <c r="A55" s="4">
        <v>43472</v>
      </c>
      <c r="B55" s="5">
        <v>1028</v>
      </c>
    </row>
    <row r="56" spans="1:4" x14ac:dyDescent="0.25">
      <c r="A56" s="4">
        <v>43479</v>
      </c>
      <c r="B56" s="5">
        <v>778</v>
      </c>
    </row>
    <row r="57" spans="1:4" x14ac:dyDescent="0.25">
      <c r="A57" s="4">
        <v>43486</v>
      </c>
      <c r="B57" s="5">
        <v>1438</v>
      </c>
    </row>
    <row r="58" spans="1:4" x14ac:dyDescent="0.25">
      <c r="A58" s="4">
        <v>43493</v>
      </c>
      <c r="B58" s="5">
        <v>1115</v>
      </c>
    </row>
    <row r="59" spans="1:4" x14ac:dyDescent="0.25">
      <c r="A59" s="4">
        <v>43500</v>
      </c>
      <c r="B59" s="5">
        <v>787</v>
      </c>
    </row>
    <row r="60" spans="1:4" x14ac:dyDescent="0.25">
      <c r="A60" s="4">
        <v>43507</v>
      </c>
      <c r="B60" s="5">
        <v>796</v>
      </c>
    </row>
    <row r="61" spans="1:4" x14ac:dyDescent="0.25">
      <c r="A61" s="4">
        <v>43514</v>
      </c>
      <c r="B61" s="5">
        <v>701</v>
      </c>
    </row>
    <row r="62" spans="1:4" x14ac:dyDescent="0.25">
      <c r="A62" s="4">
        <v>43521</v>
      </c>
      <c r="C62" s="5">
        <f t="shared" ref="C62:C93" si="0">_xlfn.FORECAST.ETS(A62,$B$2:$B$61,$A$2:$A$61,1,1)</f>
        <v>1526.6012620728764</v>
      </c>
      <c r="D62" s="5">
        <f t="shared" ref="D62:D93" si="1">_xlfn.FORECAST.ETS.CONFINT(A62,$B$2:$B$61,$A$2:$A$61,0.95,1,1)</f>
        <v>341.66996124467454</v>
      </c>
    </row>
    <row r="63" spans="1:4" x14ac:dyDescent="0.25">
      <c r="A63" s="4">
        <v>43528</v>
      </c>
      <c r="C63" s="5">
        <f t="shared" si="0"/>
        <v>949.26102645396668</v>
      </c>
      <c r="D63" s="5">
        <f t="shared" si="1"/>
        <v>341.67149875604071</v>
      </c>
    </row>
    <row r="64" spans="1:4" x14ac:dyDescent="0.25">
      <c r="A64" s="4">
        <v>43535</v>
      </c>
      <c r="C64" s="5">
        <f t="shared" si="0"/>
        <v>967.40925073948506</v>
      </c>
      <c r="D64" s="5">
        <f t="shared" si="1"/>
        <v>341.67423209249745</v>
      </c>
    </row>
    <row r="65" spans="1:4" x14ac:dyDescent="0.25">
      <c r="A65" s="4">
        <v>43542</v>
      </c>
      <c r="C65" s="5">
        <f t="shared" si="0"/>
        <v>1009.0305662673512</v>
      </c>
      <c r="D65" s="5">
        <f t="shared" si="1"/>
        <v>341.67850288693649</v>
      </c>
    </row>
    <row r="66" spans="1:4" x14ac:dyDescent="0.25">
      <c r="A66" s="4">
        <v>43549</v>
      </c>
      <c r="C66" s="5">
        <f t="shared" si="0"/>
        <v>733.33429345937486</v>
      </c>
      <c r="D66" s="5">
        <f t="shared" si="1"/>
        <v>341.68465273714776</v>
      </c>
    </row>
    <row r="67" spans="1:4" x14ac:dyDescent="0.25">
      <c r="A67" s="4">
        <v>43556</v>
      </c>
      <c r="C67" s="5">
        <f t="shared" si="0"/>
        <v>1195.2887040400012</v>
      </c>
      <c r="D67" s="5">
        <f t="shared" si="1"/>
        <v>341.69302318874423</v>
      </c>
    </row>
    <row r="68" spans="1:4" x14ac:dyDescent="0.25">
      <c r="A68" s="4">
        <v>43563</v>
      </c>
      <c r="C68" s="5">
        <f t="shared" si="0"/>
        <v>1028.7124413881245</v>
      </c>
      <c r="D68" s="5">
        <f t="shared" si="1"/>
        <v>341.70395571467765</v>
      </c>
    </row>
    <row r="69" spans="1:4" x14ac:dyDescent="0.25">
      <c r="A69" s="4">
        <v>43570</v>
      </c>
      <c r="C69" s="5">
        <f t="shared" si="0"/>
        <v>968.94370627649516</v>
      </c>
      <c r="D69" s="5">
        <f t="shared" si="1"/>
        <v>341.71779169135192</v>
      </c>
    </row>
    <row r="70" spans="1:4" x14ac:dyDescent="0.25">
      <c r="A70" s="4">
        <v>43577</v>
      </c>
      <c r="C70" s="5">
        <f t="shared" si="0"/>
        <v>753.01349441083846</v>
      </c>
      <c r="D70" s="5">
        <f t="shared" si="1"/>
        <v>341.73487237133969</v>
      </c>
    </row>
    <row r="71" spans="1:4" x14ac:dyDescent="0.25">
      <c r="A71" s="4">
        <v>43584</v>
      </c>
      <c r="C71" s="5">
        <f t="shared" si="0"/>
        <v>775.57608660166909</v>
      </c>
      <c r="D71" s="5">
        <f t="shared" si="1"/>
        <v>341.75553885271313</v>
      </c>
    </row>
    <row r="72" spans="1:4" x14ac:dyDescent="0.25">
      <c r="A72" s="4">
        <v>43591</v>
      </c>
      <c r="C72" s="5">
        <f t="shared" si="0"/>
        <v>1138.3657001677418</v>
      </c>
      <c r="D72" s="5">
        <f t="shared" si="1"/>
        <v>341.78013204499814</v>
      </c>
    </row>
    <row r="73" spans="1:4" x14ac:dyDescent="0.25">
      <c r="A73" s="4">
        <v>43598</v>
      </c>
      <c r="C73" s="5">
        <f t="shared" si="0"/>
        <v>812.91201629073043</v>
      </c>
      <c r="D73" s="5">
        <f t="shared" si="1"/>
        <v>341.80899263176912</v>
      </c>
    </row>
    <row r="74" spans="1:4" x14ac:dyDescent="0.25">
      <c r="A74" s="4">
        <v>43605</v>
      </c>
      <c r="C74" s="5">
        <f t="shared" si="0"/>
        <v>865.93137512025874</v>
      </c>
      <c r="D74" s="5">
        <f t="shared" si="1"/>
        <v>341.84246102989971</v>
      </c>
    </row>
    <row r="75" spans="1:4" x14ac:dyDescent="0.25">
      <c r="A75" s="4">
        <v>43612</v>
      </c>
      <c r="C75" s="5">
        <f t="shared" si="0"/>
        <v>905.24718295457728</v>
      </c>
      <c r="D75" s="5">
        <f t="shared" si="1"/>
        <v>341.88087734549055</v>
      </c>
    </row>
    <row r="76" spans="1:4" x14ac:dyDescent="0.25">
      <c r="A76" s="4">
        <v>43619</v>
      </c>
      <c r="C76" s="5">
        <f t="shared" si="0"/>
        <v>878.12390372045229</v>
      </c>
      <c r="D76" s="5">
        <f t="shared" si="1"/>
        <v>341.92458132649818</v>
      </c>
    </row>
    <row r="77" spans="1:4" x14ac:dyDescent="0.25">
      <c r="A77" s="4">
        <v>43626</v>
      </c>
      <c r="C77" s="5">
        <f t="shared" si="0"/>
        <v>1248.8972719520791</v>
      </c>
      <c r="D77" s="5">
        <f t="shared" si="1"/>
        <v>341.97391231209366</v>
      </c>
    </row>
    <row r="78" spans="1:4" x14ac:dyDescent="0.25">
      <c r="A78" s="4">
        <v>43633</v>
      </c>
      <c r="C78" s="5">
        <f t="shared" si="0"/>
        <v>959.83833152766044</v>
      </c>
      <c r="D78" s="5">
        <f t="shared" si="1"/>
        <v>342.02920917878146</v>
      </c>
    </row>
    <row r="79" spans="1:4" x14ac:dyDescent="0.25">
      <c r="A79" s="4">
        <v>43640</v>
      </c>
      <c r="C79" s="5">
        <f t="shared" si="0"/>
        <v>929.86915924157734</v>
      </c>
      <c r="D79" s="5">
        <f t="shared" si="1"/>
        <v>342.09081028331519</v>
      </c>
    </row>
    <row r="80" spans="1:4" x14ac:dyDescent="0.25">
      <c r="A80" s="4">
        <v>43647</v>
      </c>
      <c r="C80" s="5">
        <f t="shared" si="0"/>
        <v>938.42796823284743</v>
      </c>
      <c r="D80" s="5">
        <f t="shared" si="1"/>
        <v>342.15905340245189</v>
      </c>
    </row>
    <row r="81" spans="1:4" x14ac:dyDescent="0.25">
      <c r="A81" s="4">
        <v>43654</v>
      </c>
      <c r="C81" s="5">
        <f t="shared" si="0"/>
        <v>1032.4560669772011</v>
      </c>
      <c r="D81" s="5">
        <f t="shared" si="1"/>
        <v>342.23427566958833</v>
      </c>
    </row>
    <row r="82" spans="1:4" x14ac:dyDescent="0.25">
      <c r="A82" s="4">
        <v>43661</v>
      </c>
      <c r="C82" s="5">
        <f t="shared" si="0"/>
        <v>1566.9294424734032</v>
      </c>
      <c r="D82" s="5">
        <f t="shared" si="1"/>
        <v>354.62807340669252</v>
      </c>
    </row>
    <row r="83" spans="1:4" x14ac:dyDescent="0.25">
      <c r="A83" s="4">
        <v>43668</v>
      </c>
      <c r="C83" s="5">
        <f t="shared" si="0"/>
        <v>989.58920685449357</v>
      </c>
      <c r="D83" s="5">
        <f t="shared" si="1"/>
        <v>354.71513224256591</v>
      </c>
    </row>
    <row r="84" spans="1:4" x14ac:dyDescent="0.25">
      <c r="A84" s="4">
        <v>43675</v>
      </c>
      <c r="C84" s="5">
        <f t="shared" si="0"/>
        <v>1007.7374311400119</v>
      </c>
      <c r="D84" s="5">
        <f t="shared" si="1"/>
        <v>354.80990169189647</v>
      </c>
    </row>
    <row r="85" spans="1:4" x14ac:dyDescent="0.25">
      <c r="A85" s="4">
        <v>43682</v>
      </c>
      <c r="C85" s="5">
        <f t="shared" si="0"/>
        <v>1049.358746667878</v>
      </c>
      <c r="D85" s="5">
        <f t="shared" si="1"/>
        <v>354.91270449946387</v>
      </c>
    </row>
    <row r="86" spans="1:4" x14ac:dyDescent="0.25">
      <c r="A86" s="4">
        <v>43689</v>
      </c>
      <c r="C86" s="5">
        <f t="shared" si="0"/>
        <v>773.66247385990175</v>
      </c>
      <c r="D86" s="5">
        <f t="shared" si="1"/>
        <v>355.02386250520914</v>
      </c>
    </row>
    <row r="87" spans="1:4" x14ac:dyDescent="0.25">
      <c r="A87" s="4">
        <v>43696</v>
      </c>
      <c r="C87" s="5">
        <f t="shared" si="0"/>
        <v>1235.6168844405279</v>
      </c>
      <c r="D87" s="5">
        <f t="shared" si="1"/>
        <v>355.14369657128873</v>
      </c>
    </row>
    <row r="88" spans="1:4" x14ac:dyDescent="0.25">
      <c r="A88" s="4">
        <v>43703</v>
      </c>
      <c r="C88" s="5">
        <f t="shared" si="0"/>
        <v>1069.0406217886514</v>
      </c>
      <c r="D88" s="5">
        <f t="shared" si="1"/>
        <v>355.27252650670084</v>
      </c>
    </row>
    <row r="89" spans="1:4" x14ac:dyDescent="0.25">
      <c r="A89" s="4">
        <v>43710</v>
      </c>
      <c r="C89" s="5">
        <f t="shared" si="0"/>
        <v>1009.2718866770219</v>
      </c>
      <c r="D89" s="5">
        <f t="shared" si="1"/>
        <v>355.41067098955699</v>
      </c>
    </row>
    <row r="90" spans="1:4" x14ac:dyDescent="0.25">
      <c r="A90" s="4">
        <v>43717</v>
      </c>
      <c r="C90" s="5">
        <f t="shared" si="0"/>
        <v>793.34167481136524</v>
      </c>
      <c r="D90" s="5">
        <f t="shared" si="1"/>
        <v>355.55844748707966</v>
      </c>
    </row>
    <row r="91" spans="1:4" x14ac:dyDescent="0.25">
      <c r="A91" s="4">
        <v>43724</v>
      </c>
      <c r="C91" s="5">
        <f t="shared" si="0"/>
        <v>815.90426700219587</v>
      </c>
      <c r="D91" s="5">
        <f t="shared" si="1"/>
        <v>355.71617217341276</v>
      </c>
    </row>
    <row r="92" spans="1:4" x14ac:dyDescent="0.25">
      <c r="A92" s="4">
        <v>43731</v>
      </c>
      <c r="C92" s="5">
        <f t="shared" si="0"/>
        <v>1178.6938805682687</v>
      </c>
      <c r="D92" s="5">
        <f t="shared" si="1"/>
        <v>355.88415984533503</v>
      </c>
    </row>
    <row r="93" spans="1:4" x14ac:dyDescent="0.25">
      <c r="A93" s="4">
        <v>43738</v>
      </c>
      <c r="C93" s="5">
        <f t="shared" si="0"/>
        <v>853.2401966912571</v>
      </c>
      <c r="D93" s="5">
        <f t="shared" si="1"/>
        <v>356.06272383597252</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03B32-4971-4857-A7F0-78C24761FED2}">
  <dimension ref="A1:E433"/>
  <sheetViews>
    <sheetView workbookViewId="0">
      <selection activeCell="D1" activeCellId="1" sqref="A1:A1048576 D1:D1048576"/>
    </sheetView>
  </sheetViews>
  <sheetFormatPr defaultRowHeight="15" x14ac:dyDescent="0.25"/>
  <cols>
    <col min="1" max="1" width="10.140625" style="5" bestFit="1" customWidth="1"/>
  </cols>
  <sheetData>
    <row r="1" spans="1:5" x14ac:dyDescent="0.25">
      <c r="A1" s="5" t="s">
        <v>22</v>
      </c>
      <c r="B1" s="5" t="s">
        <v>28</v>
      </c>
      <c r="C1" s="5" t="s">
        <v>29</v>
      </c>
      <c r="D1" s="5" t="s">
        <v>20</v>
      </c>
      <c r="E1" s="5" t="s">
        <v>21</v>
      </c>
    </row>
    <row r="2" spans="1:5" x14ac:dyDescent="0.25">
      <c r="A2" s="4">
        <v>43101</v>
      </c>
      <c r="B2">
        <v>187877.83333333331</v>
      </c>
      <c r="C2" s="5">
        <v>870</v>
      </c>
      <c r="D2" s="5">
        <v>1345</v>
      </c>
      <c r="E2" s="5">
        <v>184</v>
      </c>
    </row>
    <row r="3" spans="1:5" x14ac:dyDescent="0.25">
      <c r="A3" s="4">
        <v>43108</v>
      </c>
      <c r="B3" s="5">
        <v>86005.3</v>
      </c>
      <c r="C3" s="5">
        <v>328</v>
      </c>
      <c r="D3" s="5">
        <v>928</v>
      </c>
      <c r="E3" s="5">
        <v>194</v>
      </c>
    </row>
    <row r="4" spans="1:5" x14ac:dyDescent="0.25">
      <c r="A4" s="4">
        <v>43115</v>
      </c>
      <c r="B4" s="5">
        <v>114297.3</v>
      </c>
      <c r="C4" s="5">
        <v>441</v>
      </c>
      <c r="D4" s="5">
        <v>1045</v>
      </c>
      <c r="E4" s="5">
        <v>167</v>
      </c>
    </row>
    <row r="5" spans="1:5" x14ac:dyDescent="0.25">
      <c r="A5" s="4">
        <v>43122</v>
      </c>
      <c r="B5" s="5">
        <v>110710.49999999999</v>
      </c>
      <c r="C5" s="5">
        <v>427</v>
      </c>
      <c r="D5" s="5">
        <v>832</v>
      </c>
      <c r="E5" s="5">
        <v>117</v>
      </c>
    </row>
    <row r="6" spans="1:5" x14ac:dyDescent="0.25">
      <c r="A6" s="4">
        <v>43129</v>
      </c>
      <c r="B6" s="5">
        <v>119486.29999999999</v>
      </c>
      <c r="C6" s="5">
        <v>462</v>
      </c>
      <c r="D6" s="5">
        <v>891</v>
      </c>
      <c r="E6" s="5">
        <v>145</v>
      </c>
    </row>
    <row r="7" spans="1:5" x14ac:dyDescent="0.25">
      <c r="A7" s="4">
        <v>43136</v>
      </c>
      <c r="B7" s="5">
        <v>199920.83333333334</v>
      </c>
      <c r="C7" s="5">
        <v>928</v>
      </c>
      <c r="D7" s="5">
        <v>1204</v>
      </c>
      <c r="E7" s="5">
        <v>396</v>
      </c>
    </row>
    <row r="8" spans="1:5" x14ac:dyDescent="0.25">
      <c r="A8" s="4">
        <v>43143</v>
      </c>
      <c r="B8" s="5">
        <v>103185.40000000001</v>
      </c>
      <c r="C8" s="5">
        <v>397</v>
      </c>
      <c r="D8" s="5">
        <v>759</v>
      </c>
      <c r="E8" s="5">
        <v>147</v>
      </c>
    </row>
    <row r="9" spans="1:5" x14ac:dyDescent="0.25">
      <c r="A9" s="4">
        <v>43150</v>
      </c>
      <c r="B9" s="5">
        <v>103743</v>
      </c>
      <c r="C9" s="5">
        <v>399</v>
      </c>
      <c r="D9" s="5">
        <v>904</v>
      </c>
      <c r="E9" s="5">
        <v>170</v>
      </c>
    </row>
    <row r="10" spans="1:5" x14ac:dyDescent="0.25">
      <c r="A10" s="4">
        <v>43157</v>
      </c>
      <c r="B10" s="5">
        <v>108653.40000000002</v>
      </c>
      <c r="C10" s="5">
        <v>419</v>
      </c>
      <c r="D10" s="5">
        <v>667</v>
      </c>
      <c r="E10" s="5">
        <v>178</v>
      </c>
    </row>
    <row r="11" spans="1:5" x14ac:dyDescent="0.25">
      <c r="A11" s="4">
        <v>43164</v>
      </c>
      <c r="B11" s="5">
        <v>114353.4</v>
      </c>
      <c r="C11" s="5">
        <v>442</v>
      </c>
      <c r="D11" s="5">
        <v>542</v>
      </c>
      <c r="E11" s="5">
        <v>159</v>
      </c>
    </row>
    <row r="12" spans="1:5" x14ac:dyDescent="0.25">
      <c r="A12" s="4">
        <v>43171</v>
      </c>
      <c r="B12" s="5">
        <v>176496.83333333331</v>
      </c>
      <c r="C12" s="5">
        <v>816</v>
      </c>
      <c r="D12" s="5">
        <v>1007</v>
      </c>
      <c r="E12" s="5">
        <v>318</v>
      </c>
    </row>
    <row r="13" spans="1:5" x14ac:dyDescent="0.25">
      <c r="A13" s="4">
        <v>43178</v>
      </c>
      <c r="B13" s="5">
        <v>121224.4</v>
      </c>
      <c r="C13" s="5">
        <v>469</v>
      </c>
      <c r="D13" s="5">
        <v>852</v>
      </c>
      <c r="E13" s="5">
        <v>174</v>
      </c>
    </row>
    <row r="14" spans="1:5" x14ac:dyDescent="0.25">
      <c r="A14" s="4">
        <v>43185</v>
      </c>
      <c r="B14" s="5">
        <v>104851.5</v>
      </c>
      <c r="C14" s="5">
        <v>404</v>
      </c>
      <c r="D14" s="5">
        <v>537</v>
      </c>
      <c r="E14" s="5">
        <v>164</v>
      </c>
    </row>
    <row r="15" spans="1:5" x14ac:dyDescent="0.25">
      <c r="A15" s="4">
        <v>43192</v>
      </c>
      <c r="B15" s="5">
        <v>104147.5</v>
      </c>
      <c r="C15" s="5">
        <v>401</v>
      </c>
      <c r="D15" s="5">
        <v>670</v>
      </c>
      <c r="E15" s="5">
        <v>106</v>
      </c>
    </row>
    <row r="16" spans="1:5" x14ac:dyDescent="0.25">
      <c r="A16" s="4">
        <v>43199</v>
      </c>
      <c r="B16" s="5">
        <v>123486.39999999999</v>
      </c>
      <c r="C16" s="5">
        <v>478</v>
      </c>
      <c r="D16" s="5">
        <v>902</v>
      </c>
      <c r="E16" s="5">
        <v>107</v>
      </c>
    </row>
    <row r="17" spans="1:5" x14ac:dyDescent="0.25">
      <c r="A17" s="4">
        <v>43206</v>
      </c>
      <c r="B17" s="5">
        <v>181060.99999999997</v>
      </c>
      <c r="C17" s="5">
        <v>838</v>
      </c>
      <c r="D17" s="5">
        <v>975</v>
      </c>
      <c r="E17" s="5">
        <v>236</v>
      </c>
    </row>
    <row r="18" spans="1:5" x14ac:dyDescent="0.25">
      <c r="A18" s="4">
        <v>43213</v>
      </c>
      <c r="B18" s="5">
        <v>98216.099999999991</v>
      </c>
      <c r="C18" s="5">
        <v>377</v>
      </c>
      <c r="D18" s="5">
        <v>838</v>
      </c>
      <c r="E18" s="5">
        <v>150</v>
      </c>
    </row>
    <row r="19" spans="1:5" x14ac:dyDescent="0.25">
      <c r="A19" s="4">
        <v>43220</v>
      </c>
      <c r="B19" s="5">
        <v>108790.59999999999</v>
      </c>
      <c r="C19" s="5">
        <v>419</v>
      </c>
      <c r="D19" s="5">
        <v>1026</v>
      </c>
      <c r="E19" s="5">
        <v>173</v>
      </c>
    </row>
    <row r="20" spans="1:5" x14ac:dyDescent="0.25">
      <c r="A20" s="4">
        <v>43227</v>
      </c>
      <c r="B20" s="5">
        <v>101970.70000000001</v>
      </c>
      <c r="C20" s="5">
        <v>392</v>
      </c>
      <c r="D20" s="5">
        <v>846</v>
      </c>
      <c r="E20" s="5">
        <v>161</v>
      </c>
    </row>
    <row r="21" spans="1:5" x14ac:dyDescent="0.25">
      <c r="A21" s="4">
        <v>43234</v>
      </c>
      <c r="B21" s="5">
        <v>97815.5</v>
      </c>
      <c r="C21" s="5">
        <v>375</v>
      </c>
      <c r="D21" s="5">
        <v>1106</v>
      </c>
      <c r="E21" s="5">
        <v>116</v>
      </c>
    </row>
    <row r="22" spans="1:5" x14ac:dyDescent="0.25">
      <c r="A22" s="4">
        <v>43241</v>
      </c>
      <c r="B22" s="5">
        <v>196656</v>
      </c>
      <c r="C22" s="5">
        <v>912</v>
      </c>
      <c r="D22" s="5">
        <v>1412</v>
      </c>
      <c r="E22" s="5">
        <v>190</v>
      </c>
    </row>
    <row r="23" spans="1:5" x14ac:dyDescent="0.25">
      <c r="A23" s="4">
        <v>43248</v>
      </c>
      <c r="B23" s="5">
        <v>115520.6</v>
      </c>
      <c r="C23" s="5">
        <v>446</v>
      </c>
      <c r="D23" s="5">
        <v>982</v>
      </c>
      <c r="E23" s="5">
        <v>142</v>
      </c>
    </row>
    <row r="24" spans="1:5" x14ac:dyDescent="0.25">
      <c r="A24" s="4">
        <v>43255</v>
      </c>
      <c r="B24" s="5">
        <v>110776.3</v>
      </c>
      <c r="C24" s="5">
        <v>427</v>
      </c>
      <c r="D24" s="5">
        <v>989</v>
      </c>
      <c r="E24" s="5">
        <v>170</v>
      </c>
    </row>
    <row r="25" spans="1:5" x14ac:dyDescent="0.25">
      <c r="A25" s="4">
        <v>43262</v>
      </c>
      <c r="B25" s="5">
        <v>108021.7</v>
      </c>
      <c r="C25" s="5">
        <v>416</v>
      </c>
      <c r="D25" s="5">
        <v>976</v>
      </c>
      <c r="E25" s="5">
        <v>179</v>
      </c>
    </row>
    <row r="26" spans="1:5" x14ac:dyDescent="0.25">
      <c r="A26" s="4">
        <v>43269</v>
      </c>
      <c r="B26" s="5">
        <v>102595.79999999999</v>
      </c>
      <c r="C26" s="5">
        <v>395</v>
      </c>
      <c r="D26" s="5">
        <v>531</v>
      </c>
      <c r="E26" s="5">
        <v>124</v>
      </c>
    </row>
    <row r="27" spans="1:5" x14ac:dyDescent="0.25">
      <c r="A27" s="4">
        <v>43276</v>
      </c>
      <c r="B27" s="5">
        <v>176094.33333333334</v>
      </c>
      <c r="C27" s="5">
        <v>814</v>
      </c>
      <c r="D27" s="5">
        <v>1032</v>
      </c>
      <c r="E27" s="5">
        <v>356</v>
      </c>
    </row>
    <row r="28" spans="1:5" x14ac:dyDescent="0.25">
      <c r="A28" s="4">
        <v>43283</v>
      </c>
      <c r="B28" s="5">
        <v>113258.40000000001</v>
      </c>
      <c r="C28" s="5">
        <v>437</v>
      </c>
      <c r="D28" s="5">
        <v>954</v>
      </c>
      <c r="E28" s="5">
        <v>122</v>
      </c>
    </row>
    <row r="29" spans="1:5" x14ac:dyDescent="0.25">
      <c r="A29" s="4">
        <v>43290</v>
      </c>
      <c r="B29" s="5">
        <v>100523.40000000001</v>
      </c>
      <c r="C29" s="5">
        <v>386</v>
      </c>
      <c r="D29" s="5">
        <v>982</v>
      </c>
      <c r="E29" s="5">
        <v>162</v>
      </c>
    </row>
    <row r="30" spans="1:5" x14ac:dyDescent="0.25">
      <c r="A30" s="4">
        <v>43297</v>
      </c>
      <c r="B30" s="5">
        <v>107430.29999999999</v>
      </c>
      <c r="C30" s="5">
        <v>414</v>
      </c>
      <c r="D30" s="5">
        <v>752</v>
      </c>
      <c r="E30" s="5">
        <v>123</v>
      </c>
    </row>
    <row r="31" spans="1:5" x14ac:dyDescent="0.25">
      <c r="A31" s="4">
        <v>43304</v>
      </c>
      <c r="B31" s="5">
        <v>112432.8</v>
      </c>
      <c r="C31" s="5">
        <v>434</v>
      </c>
      <c r="D31" s="5">
        <v>747</v>
      </c>
      <c r="E31" s="5">
        <v>171</v>
      </c>
    </row>
    <row r="32" spans="1:5" x14ac:dyDescent="0.25">
      <c r="A32" s="4">
        <v>43311</v>
      </c>
      <c r="B32" s="5">
        <v>173188.99999999997</v>
      </c>
      <c r="C32" s="5">
        <v>800</v>
      </c>
      <c r="D32" s="5">
        <v>1051</v>
      </c>
      <c r="E32" s="5">
        <v>396</v>
      </c>
    </row>
    <row r="33" spans="1:5" x14ac:dyDescent="0.25">
      <c r="A33" s="4">
        <v>43318</v>
      </c>
      <c r="B33" s="5">
        <v>91153.700000000012</v>
      </c>
      <c r="C33" s="5">
        <v>349</v>
      </c>
      <c r="D33" s="5">
        <v>673</v>
      </c>
      <c r="E33" s="5">
        <v>164</v>
      </c>
    </row>
    <row r="34" spans="1:5" x14ac:dyDescent="0.25">
      <c r="A34" s="4">
        <v>43325</v>
      </c>
      <c r="B34" s="5">
        <v>111996.40000000001</v>
      </c>
      <c r="C34" s="5">
        <v>432</v>
      </c>
      <c r="D34" s="5">
        <v>915</v>
      </c>
      <c r="E34" s="5">
        <v>159</v>
      </c>
    </row>
    <row r="35" spans="1:5" x14ac:dyDescent="0.25">
      <c r="A35" s="4">
        <v>43332</v>
      </c>
      <c r="B35" s="5">
        <v>98220.400000000009</v>
      </c>
      <c r="C35" s="5">
        <v>377</v>
      </c>
      <c r="D35" s="5">
        <v>841</v>
      </c>
      <c r="E35" s="5">
        <v>184</v>
      </c>
    </row>
    <row r="36" spans="1:5" x14ac:dyDescent="0.25">
      <c r="A36" s="4">
        <v>43339</v>
      </c>
      <c r="B36" s="5">
        <v>115422.29999999999</v>
      </c>
      <c r="C36" s="5">
        <v>446</v>
      </c>
      <c r="D36" s="5">
        <v>729</v>
      </c>
      <c r="E36" s="5">
        <v>128</v>
      </c>
    </row>
    <row r="37" spans="1:5" x14ac:dyDescent="0.25">
      <c r="A37" s="4">
        <v>43346</v>
      </c>
      <c r="B37" s="5">
        <v>180321.5</v>
      </c>
      <c r="C37" s="5">
        <v>834</v>
      </c>
      <c r="D37" s="5">
        <v>1184</v>
      </c>
      <c r="E37" s="5">
        <v>326</v>
      </c>
    </row>
    <row r="38" spans="1:5" x14ac:dyDescent="0.25">
      <c r="A38" s="4">
        <v>43353</v>
      </c>
      <c r="B38" s="5">
        <v>111194.49999999999</v>
      </c>
      <c r="C38" s="5">
        <v>429</v>
      </c>
      <c r="D38" s="5">
        <v>784</v>
      </c>
      <c r="E38" s="5">
        <v>144</v>
      </c>
    </row>
    <row r="39" spans="1:5" x14ac:dyDescent="0.25">
      <c r="A39" s="4">
        <v>43360</v>
      </c>
      <c r="B39" s="5">
        <v>116678.6</v>
      </c>
      <c r="C39" s="5">
        <v>451</v>
      </c>
      <c r="D39" s="5">
        <v>745</v>
      </c>
      <c r="E39" s="5">
        <v>130</v>
      </c>
    </row>
    <row r="40" spans="1:5" x14ac:dyDescent="0.25">
      <c r="A40" s="4">
        <v>43367</v>
      </c>
      <c r="B40" s="5">
        <v>94993.2</v>
      </c>
      <c r="C40" s="5">
        <v>364</v>
      </c>
      <c r="D40" s="5">
        <v>916</v>
      </c>
      <c r="E40" s="5">
        <v>125</v>
      </c>
    </row>
    <row r="41" spans="1:5" x14ac:dyDescent="0.25">
      <c r="A41" s="4">
        <v>43374</v>
      </c>
      <c r="B41" s="5">
        <v>111957.40000000001</v>
      </c>
      <c r="C41" s="5">
        <v>432</v>
      </c>
      <c r="D41" s="5">
        <v>813</v>
      </c>
      <c r="E41" s="5">
        <v>157</v>
      </c>
    </row>
    <row r="42" spans="1:5" x14ac:dyDescent="0.25">
      <c r="A42" s="4">
        <v>43381</v>
      </c>
      <c r="B42" s="5">
        <v>187612.66666666666</v>
      </c>
      <c r="C42" s="5">
        <v>868</v>
      </c>
      <c r="D42" s="5">
        <v>1648</v>
      </c>
      <c r="E42" s="5">
        <v>472</v>
      </c>
    </row>
    <row r="43" spans="1:5" x14ac:dyDescent="0.25">
      <c r="A43" s="4">
        <v>43388</v>
      </c>
      <c r="B43" s="5">
        <v>97132</v>
      </c>
      <c r="C43" s="5">
        <v>373</v>
      </c>
      <c r="D43" s="5">
        <v>611</v>
      </c>
      <c r="E43" s="5">
        <v>180</v>
      </c>
    </row>
    <row r="44" spans="1:5" x14ac:dyDescent="0.25">
      <c r="A44" s="4">
        <v>43395</v>
      </c>
      <c r="B44" s="5">
        <v>99631.700000000012</v>
      </c>
      <c r="C44" s="5">
        <v>383</v>
      </c>
      <c r="D44" s="5">
        <v>613</v>
      </c>
      <c r="E44" s="5">
        <v>169</v>
      </c>
    </row>
    <row r="45" spans="1:5" x14ac:dyDescent="0.25">
      <c r="A45" s="4">
        <v>43402</v>
      </c>
      <c r="B45" s="5">
        <v>119757.90000000001</v>
      </c>
      <c r="C45" s="5">
        <v>463</v>
      </c>
      <c r="D45" s="5">
        <v>941</v>
      </c>
      <c r="E45" s="5">
        <v>174</v>
      </c>
    </row>
    <row r="46" spans="1:5" x14ac:dyDescent="0.25">
      <c r="A46" s="4">
        <v>43409</v>
      </c>
      <c r="B46" s="5">
        <v>126734.79999999999</v>
      </c>
      <c r="C46" s="5">
        <v>491</v>
      </c>
      <c r="D46" s="5">
        <v>880</v>
      </c>
      <c r="E46" s="5">
        <v>176</v>
      </c>
    </row>
    <row r="47" spans="1:5" x14ac:dyDescent="0.25">
      <c r="A47" s="4">
        <v>43416</v>
      </c>
      <c r="B47" s="5">
        <v>152873.5</v>
      </c>
      <c r="C47" s="5">
        <v>702</v>
      </c>
      <c r="D47" s="5">
        <v>1347</v>
      </c>
      <c r="E47" s="5">
        <v>120</v>
      </c>
    </row>
    <row r="48" spans="1:5" x14ac:dyDescent="0.25">
      <c r="A48" s="4">
        <v>43423</v>
      </c>
      <c r="B48" s="5">
        <v>107578.40000000001</v>
      </c>
      <c r="C48" s="5">
        <v>414</v>
      </c>
      <c r="D48" s="5">
        <v>1130</v>
      </c>
      <c r="E48" s="5">
        <v>156</v>
      </c>
    </row>
    <row r="49" spans="1:5" x14ac:dyDescent="0.25">
      <c r="A49" s="4">
        <v>43430</v>
      </c>
      <c r="B49" s="5">
        <v>106175.9</v>
      </c>
      <c r="C49" s="5">
        <v>409</v>
      </c>
      <c r="D49" s="5">
        <v>728</v>
      </c>
      <c r="E49" s="5">
        <v>172</v>
      </c>
    </row>
    <row r="50" spans="1:5" x14ac:dyDescent="0.25">
      <c r="A50" s="4">
        <v>43437</v>
      </c>
      <c r="B50" s="5">
        <v>104356.5</v>
      </c>
      <c r="C50" s="5">
        <v>402</v>
      </c>
      <c r="D50" s="5">
        <v>552</v>
      </c>
      <c r="E50" s="5">
        <v>156</v>
      </c>
    </row>
    <row r="51" spans="1:5" x14ac:dyDescent="0.25">
      <c r="A51" s="4">
        <v>43444</v>
      </c>
      <c r="B51" s="5">
        <v>121723.59999999999</v>
      </c>
      <c r="C51" s="5">
        <v>471</v>
      </c>
      <c r="D51" s="5">
        <v>858</v>
      </c>
      <c r="E51" s="5">
        <v>149</v>
      </c>
    </row>
    <row r="52" spans="1:5" x14ac:dyDescent="0.25">
      <c r="A52" s="4">
        <v>43451</v>
      </c>
      <c r="B52" s="5">
        <v>194477.83333333334</v>
      </c>
      <c r="C52" s="5">
        <v>902</v>
      </c>
      <c r="D52" s="5">
        <v>1174</v>
      </c>
      <c r="E52" s="5">
        <v>244</v>
      </c>
    </row>
    <row r="53" spans="1:5" x14ac:dyDescent="0.25">
      <c r="A53" s="4">
        <v>43458</v>
      </c>
      <c r="B53" s="5">
        <v>100903.69999999998</v>
      </c>
      <c r="C53" s="5">
        <v>388</v>
      </c>
      <c r="D53" s="5">
        <v>683</v>
      </c>
      <c r="E53" s="5">
        <v>120</v>
      </c>
    </row>
    <row r="54" spans="1:5" x14ac:dyDescent="0.25">
      <c r="A54" s="4">
        <v>43465</v>
      </c>
      <c r="B54" s="5">
        <v>114254.5</v>
      </c>
      <c r="C54" s="5">
        <v>441</v>
      </c>
      <c r="D54" s="5">
        <v>942</v>
      </c>
      <c r="E54" s="5">
        <v>138</v>
      </c>
    </row>
    <row r="55" spans="1:5" x14ac:dyDescent="0.25">
      <c r="A55" s="4">
        <v>43472</v>
      </c>
      <c r="B55" s="5">
        <v>119536.8</v>
      </c>
      <c r="C55" s="5">
        <v>462</v>
      </c>
      <c r="D55" s="5">
        <v>1028</v>
      </c>
      <c r="E55" s="5">
        <v>126</v>
      </c>
    </row>
    <row r="56" spans="1:5" x14ac:dyDescent="0.25">
      <c r="A56" s="4">
        <v>43479</v>
      </c>
      <c r="B56" s="5">
        <v>118692.6</v>
      </c>
      <c r="C56" s="5">
        <v>459</v>
      </c>
      <c r="D56" s="5">
        <v>778</v>
      </c>
      <c r="E56" s="5">
        <v>149</v>
      </c>
    </row>
    <row r="57" spans="1:5" x14ac:dyDescent="0.25">
      <c r="A57" s="4">
        <v>43486</v>
      </c>
      <c r="B57" s="5">
        <v>181682.16666666666</v>
      </c>
      <c r="C57" s="5">
        <v>840</v>
      </c>
      <c r="D57" s="5">
        <v>1438</v>
      </c>
      <c r="E57" s="5">
        <v>362</v>
      </c>
    </row>
    <row r="58" spans="1:5" x14ac:dyDescent="0.25">
      <c r="A58" s="4">
        <v>43493</v>
      </c>
      <c r="B58" s="5">
        <v>105827.5</v>
      </c>
      <c r="C58" s="5">
        <v>407</v>
      </c>
      <c r="D58" s="5">
        <v>1115</v>
      </c>
      <c r="E58" s="5">
        <v>206</v>
      </c>
    </row>
    <row r="59" spans="1:5" x14ac:dyDescent="0.25">
      <c r="A59" s="4">
        <v>43500</v>
      </c>
      <c r="B59" s="5">
        <v>117702.2</v>
      </c>
      <c r="C59" s="5">
        <v>455</v>
      </c>
      <c r="D59" s="5">
        <v>787</v>
      </c>
      <c r="E59" s="5">
        <v>205</v>
      </c>
    </row>
    <row r="60" spans="1:5" x14ac:dyDescent="0.25">
      <c r="A60" s="4">
        <v>43507</v>
      </c>
      <c r="B60" s="5">
        <v>106946.9</v>
      </c>
      <c r="C60" s="5">
        <v>412</v>
      </c>
      <c r="D60" s="5">
        <v>796</v>
      </c>
      <c r="E60" s="5">
        <v>120</v>
      </c>
    </row>
    <row r="61" spans="1:5" x14ac:dyDescent="0.25">
      <c r="A61" s="4">
        <v>43514</v>
      </c>
      <c r="B61" s="5">
        <v>99665.5</v>
      </c>
      <c r="C61" s="5">
        <v>383</v>
      </c>
      <c r="D61" s="5">
        <v>701</v>
      </c>
      <c r="E61" s="5">
        <v>174</v>
      </c>
    </row>
    <row r="62" spans="1:5" x14ac:dyDescent="0.25">
      <c r="A62"/>
    </row>
    <row r="63" spans="1:5" x14ac:dyDescent="0.25">
      <c r="A63"/>
    </row>
    <row r="64" spans="1:5"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Forecast</vt:lpstr>
      <vt:lpstr>Pivot</vt:lpstr>
      <vt:lpstr>Data</vt:lpstr>
      <vt:lpstr>Forecast(Amount)</vt:lpstr>
      <vt:lpstr>Forecast(Cooler)</vt:lpstr>
      <vt:lpstr>Forecast(Fan)</vt:lpstr>
      <vt:lpstr>Forecast(Lamps)</vt:lpstr>
      <vt:lpstr>data_forecast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Gaddam</dc:creator>
  <cp:lastModifiedBy>Hemanth Gaddam</cp:lastModifiedBy>
  <dcterms:created xsi:type="dcterms:W3CDTF">2019-11-27T13:43:25Z</dcterms:created>
  <dcterms:modified xsi:type="dcterms:W3CDTF">2019-12-04T11:06:41Z</dcterms:modified>
</cp:coreProperties>
</file>