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riharivignesh/Documents/Rosetta-Protein-Folding-Project/Benchmark_Results/C3_HVM_&amp;_PV_Benchmarks/"/>
    </mc:Choice>
  </mc:AlternateContent>
  <bookViews>
    <workbookView xWindow="0" yWindow="440" windowWidth="28800" windowHeight="17480" tabRatio="500" activeTab="4"/>
  </bookViews>
  <sheets>
    <sheet name="2vCPUs" sheetId="1" r:id="rId1"/>
    <sheet name="4vCPUs" sheetId="2" r:id="rId2"/>
    <sheet name="8vCPUs" sheetId="3" r:id="rId3"/>
    <sheet name="16_vCPUs" sheetId="4" r:id="rId4"/>
    <sheet name="32vCPU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2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2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2" i="5"/>
  <c r="E2" i="5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2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2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2" i="4"/>
  <c r="E2" i="4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2" i="3"/>
  <c r="L2" i="3"/>
  <c r="J3" i="3"/>
  <c r="J4" i="3"/>
  <c r="J5" i="3"/>
  <c r="J6" i="3"/>
  <c r="J7" i="3"/>
  <c r="J8" i="3"/>
  <c r="J9" i="3"/>
  <c r="J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2" i="3"/>
  <c r="I2" i="3"/>
  <c r="F3" i="3"/>
  <c r="F4" i="3"/>
  <c r="F5" i="3"/>
  <c r="F6" i="3"/>
  <c r="F7" i="3"/>
  <c r="F8" i="3"/>
  <c r="F9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2" i="3"/>
  <c r="E2" i="3"/>
  <c r="K3" i="2"/>
  <c r="L3" i="2"/>
  <c r="K4" i="2"/>
  <c r="L4" i="2"/>
  <c r="K5" i="2"/>
  <c r="L5" i="2"/>
  <c r="K2" i="2"/>
  <c r="L2" i="2"/>
  <c r="J3" i="2"/>
  <c r="J4" i="2"/>
  <c r="J5" i="2"/>
  <c r="J2" i="2"/>
  <c r="H3" i="2"/>
  <c r="I3" i="2"/>
  <c r="H4" i="2"/>
  <c r="I4" i="2"/>
  <c r="H5" i="2"/>
  <c r="I5" i="2"/>
  <c r="H2" i="2"/>
  <c r="I2" i="2"/>
  <c r="F3" i="2"/>
  <c r="F4" i="2"/>
  <c r="F5" i="2"/>
  <c r="F2" i="2"/>
  <c r="D3" i="2"/>
  <c r="E3" i="2"/>
  <c r="D4" i="2"/>
  <c r="E4" i="2"/>
  <c r="D5" i="2"/>
  <c r="E5" i="2"/>
  <c r="D2" i="2"/>
  <c r="E2" i="2"/>
  <c r="K3" i="1"/>
  <c r="L3" i="1"/>
  <c r="K2" i="1"/>
  <c r="L2" i="1"/>
  <c r="H3" i="1"/>
  <c r="I3" i="1"/>
  <c r="H2" i="1"/>
  <c r="I2" i="1"/>
  <c r="D3" i="1"/>
  <c r="E3" i="1"/>
  <c r="D2" i="1"/>
  <c r="E2" i="1"/>
  <c r="J3" i="1"/>
  <c r="J2" i="1"/>
  <c r="F3" i="1"/>
  <c r="F2" i="1"/>
</calcChain>
</file>

<file path=xl/sharedStrings.xml><?xml version="1.0" encoding="utf-8"?>
<sst xmlns="http://schemas.openxmlformats.org/spreadsheetml/2006/main" count="60" uniqueCount="10">
  <si>
    <t>HVM</t>
  </si>
  <si>
    <t>Diff</t>
  </si>
  <si>
    <t>% Diff</t>
  </si>
  <si>
    <t>Hourly Rate</t>
  </si>
  <si>
    <t>PV Runtime</t>
  </si>
  <si>
    <t>Runs/Hr</t>
  </si>
  <si>
    <t>Cost/Run</t>
  </si>
  <si>
    <t>% of 1 thread</t>
  </si>
  <si>
    <t>Concur-Runs</t>
  </si>
  <si>
    <t>HVM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</si>
</sst>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[$$-409]#,##0.0000"/>
    <numFmt numFmtId="166" formatCode="[$$-409]#,##0.000000"/>
    <numFmt numFmtId="167" formatCode="[$$-409]#,##0.00000"/>
  </numFmts>
  <fonts count="5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</font>
    <font>
      <b/>
      <sz val="16"/>
      <name val="Times New Roman"/>
    </font>
    <font>
      <sz val="16"/>
      <color theme="1"/>
      <name val="Calibri"/>
      <family val="2"/>
      <scheme val="minor"/>
    </font>
    <font>
      <sz val="16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0" fontId="4" fillId="0" borderId="0" xfId="0" applyFont="1"/>
    <xf numFmtId="164" fontId="3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/>
    <xf numFmtId="0" fontId="1" fillId="0" borderId="0" xfId="0" applyFont="1"/>
    <xf numFmtId="166" fontId="2" fillId="0" borderId="0" xfId="0" applyNumberFormat="1" applyFont="1" applyAlignment="1">
      <alignment horizontal="center"/>
    </xf>
    <xf numFmtId="166" fontId="3" fillId="0" borderId="0" xfId="0" applyNumberFormat="1" applyFont="1"/>
    <xf numFmtId="166" fontId="4" fillId="0" borderId="0" xfId="0" applyNumberFormat="1" applyFont="1"/>
    <xf numFmtId="167" fontId="2" fillId="0" borderId="0" xfId="0" applyNumberFormat="1" applyFont="1" applyAlignment="1">
      <alignment horizontal="center"/>
    </xf>
    <xf numFmtId="167" fontId="4" fillId="0" borderId="0" xfId="0" applyNumberFormat="1" applyFont="1"/>
    <xf numFmtId="167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C3_PV_2VCPUs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'2vCPUs'!$C$1</c:f>
              <c:strCache>
                <c:ptCount val="1"/>
                <c:pt idx="0">
                  <c:v>PV 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'2vCPUs'!$B:$B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'2vCPUs'!$C:$C</c:f>
              <c:numCache>
                <c:formatCode>General</c:formatCode>
                <c:ptCount val="1048576"/>
                <c:pt idx="0">
                  <c:v>0.0</c:v>
                </c:pt>
                <c:pt idx="1">
                  <c:v>367.0</c:v>
                </c:pt>
                <c:pt idx="2">
                  <c:v>589.55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'2vCPUs'!$D$1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'2vCPUs'!$B:$B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'2vCPUs'!$D:$D</c:f>
              <c:numCache>
                <c:formatCode>General</c:formatCode>
                <c:ptCount val="1048576"/>
                <c:pt idx="0">
                  <c:v>0.0</c:v>
                </c:pt>
                <c:pt idx="1">
                  <c:v>9.80926430517711</c:v>
                </c:pt>
                <c:pt idx="2">
                  <c:v>12.21270460520736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30000"/>
        <c:axId val="-2130382992"/>
      </c:scatterChart>
      <c:scatterChart>
        <c:scatterStyle val="smoothMarker"/>
        <c:varyColors val="0"/>
        <c:ser>
          <c:idx val="2"/>
          <c:order val="2"/>
          <c:tx>
            <c:strRef>
              <c:f>'2vCPUs'!$E$1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'2vCPUs'!$B:$B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'2vCPUs'!$E:$E</c:f>
              <c:numCache>
                <c:formatCode>[$$-409]#,##0.000000</c:formatCode>
                <c:ptCount val="1048576"/>
                <c:pt idx="0">
                  <c:v>0.0</c:v>
                </c:pt>
                <c:pt idx="1">
                  <c:v>0.00173305555555556</c:v>
                </c:pt>
                <c:pt idx="2">
                  <c:v>0.00139199305555556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05376"/>
        <c:axId val="-2125323136"/>
      </c:scatterChart>
      <c:valAx>
        <c:axId val="-21245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82992"/>
        <c:crosses val="autoZero"/>
        <c:crossBetween val="midCat"/>
      </c:valAx>
      <c:valAx>
        <c:axId val="-2130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30000"/>
        <c:crosses val="autoZero"/>
        <c:crossBetween val="midCat"/>
      </c:valAx>
      <c:valAx>
        <c:axId val="-2125323136"/>
        <c:scaling>
          <c:orientation val="minMax"/>
        </c:scaling>
        <c:delete val="0"/>
        <c:axPos val="r"/>
        <c:numFmt formatCode="[$$-409]#,##0.000;[Red]\-[$$-409]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05376"/>
        <c:crosses val="max"/>
        <c:crossBetween val="midCat"/>
      </c:valAx>
      <c:valAx>
        <c:axId val="213050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3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C3_HVM_32VCPU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'32vCPUs'!$G$1</c:f>
              <c:strCache>
                <c:ptCount val="1"/>
                <c:pt idx="0">
                  <c:v>HVM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'32vCPUs'!$B$2:$B$33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'32vCPUs'!$G$2:$G$33</c:f>
              <c:numCache>
                <c:formatCode>General</c:formatCode>
                <c:ptCount val="32"/>
                <c:pt idx="0">
                  <c:v>365.67</c:v>
                </c:pt>
                <c:pt idx="1">
                  <c:v>367.1</c:v>
                </c:pt>
                <c:pt idx="2">
                  <c:v>367.97</c:v>
                </c:pt>
                <c:pt idx="3">
                  <c:v>367.62</c:v>
                </c:pt>
                <c:pt idx="4">
                  <c:v>368.28</c:v>
                </c:pt>
                <c:pt idx="5">
                  <c:v>368.23</c:v>
                </c:pt>
                <c:pt idx="6">
                  <c:v>368.66</c:v>
                </c:pt>
                <c:pt idx="7">
                  <c:v>368.93</c:v>
                </c:pt>
                <c:pt idx="8">
                  <c:v>369.09</c:v>
                </c:pt>
                <c:pt idx="9">
                  <c:v>369.28</c:v>
                </c:pt>
                <c:pt idx="10">
                  <c:v>369.71</c:v>
                </c:pt>
                <c:pt idx="11">
                  <c:v>369.71</c:v>
                </c:pt>
                <c:pt idx="12">
                  <c:v>370.55</c:v>
                </c:pt>
                <c:pt idx="13">
                  <c:v>370.09</c:v>
                </c:pt>
                <c:pt idx="14">
                  <c:v>370.68</c:v>
                </c:pt>
                <c:pt idx="15">
                  <c:v>370.84</c:v>
                </c:pt>
                <c:pt idx="16">
                  <c:v>386.76</c:v>
                </c:pt>
                <c:pt idx="17">
                  <c:v>402.15</c:v>
                </c:pt>
                <c:pt idx="18">
                  <c:v>416.32</c:v>
                </c:pt>
                <c:pt idx="19">
                  <c:v>429.94</c:v>
                </c:pt>
                <c:pt idx="20">
                  <c:v>444.78</c:v>
                </c:pt>
                <c:pt idx="21">
                  <c:v>459.11</c:v>
                </c:pt>
                <c:pt idx="22">
                  <c:v>472.29</c:v>
                </c:pt>
                <c:pt idx="23">
                  <c:v>486.26</c:v>
                </c:pt>
                <c:pt idx="24">
                  <c:v>499.76</c:v>
                </c:pt>
                <c:pt idx="25">
                  <c:v>516.0</c:v>
                </c:pt>
                <c:pt idx="26">
                  <c:v>530.48</c:v>
                </c:pt>
                <c:pt idx="27">
                  <c:v>541.79</c:v>
                </c:pt>
                <c:pt idx="28">
                  <c:v>555.88</c:v>
                </c:pt>
                <c:pt idx="29">
                  <c:v>571.0</c:v>
                </c:pt>
                <c:pt idx="30">
                  <c:v>587.65</c:v>
                </c:pt>
                <c:pt idx="31">
                  <c:v>599.19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'32vCPUs'!$H$1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'32vCPUs'!$B$2:$B$33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'32vCPUs'!$H$2:$H$33</c:f>
              <c:numCache>
                <c:formatCode>General</c:formatCode>
                <c:ptCount val="32"/>
                <c:pt idx="0">
                  <c:v>9.844942160964804</c:v>
                </c:pt>
                <c:pt idx="1">
                  <c:v>19.6131844184146</c:v>
                </c:pt>
                <c:pt idx="2">
                  <c:v>29.35021876783433</c:v>
                </c:pt>
                <c:pt idx="3">
                  <c:v>39.17088297698711</c:v>
                </c:pt>
                <c:pt idx="4">
                  <c:v>48.87585532746823</c:v>
                </c:pt>
                <c:pt idx="5">
                  <c:v>58.65899030497243</c:v>
                </c:pt>
                <c:pt idx="6">
                  <c:v>68.35566646774805</c:v>
                </c:pt>
                <c:pt idx="7">
                  <c:v>78.06358929878297</c:v>
                </c:pt>
                <c:pt idx="8">
                  <c:v>87.78346744696417</c:v>
                </c:pt>
                <c:pt idx="9">
                  <c:v>97.48700173310226</c:v>
                </c:pt>
                <c:pt idx="10">
                  <c:v>107.1109788753347</c:v>
                </c:pt>
                <c:pt idx="11">
                  <c:v>116.8483405912743</c:v>
                </c:pt>
                <c:pt idx="12">
                  <c:v>126.2987451086223</c:v>
                </c:pt>
                <c:pt idx="13">
                  <c:v>136.1830905995839</c:v>
                </c:pt>
                <c:pt idx="14">
                  <c:v>145.6782130139204</c:v>
                </c:pt>
                <c:pt idx="15">
                  <c:v>155.3230503721282</c:v>
                </c:pt>
                <c:pt idx="16">
                  <c:v>158.23766677009</c:v>
                </c:pt>
                <c:pt idx="17">
                  <c:v>161.1339052592316</c:v>
                </c:pt>
                <c:pt idx="18">
                  <c:v>164.2966948501153</c:v>
                </c:pt>
                <c:pt idx="19">
                  <c:v>167.4652277061915</c:v>
                </c:pt>
                <c:pt idx="20">
                  <c:v>169.971671388102</c:v>
                </c:pt>
                <c:pt idx="21">
                  <c:v>172.5076778985428</c:v>
                </c:pt>
                <c:pt idx="22">
                  <c:v>175.3160134663025</c:v>
                </c:pt>
                <c:pt idx="23">
                  <c:v>177.6827211779706</c:v>
                </c:pt>
                <c:pt idx="24">
                  <c:v>180.0864414919161</c:v>
                </c:pt>
                <c:pt idx="25">
                  <c:v>181.3953488372093</c:v>
                </c:pt>
                <c:pt idx="26">
                  <c:v>183.2302820087468</c:v>
                </c:pt>
                <c:pt idx="27">
                  <c:v>186.0499455508592</c:v>
                </c:pt>
                <c:pt idx="28">
                  <c:v>187.8103187738361</c:v>
                </c:pt>
                <c:pt idx="29">
                  <c:v>189.1418563922942</c:v>
                </c:pt>
                <c:pt idx="30">
                  <c:v>189.9089594146176</c:v>
                </c:pt>
                <c:pt idx="31">
                  <c:v>192.2595503930306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96288"/>
        <c:axId val="-2130194144"/>
      </c:scatterChart>
      <c:scatterChart>
        <c:scatterStyle val="smoothMarker"/>
        <c:varyColors val="0"/>
        <c:ser>
          <c:idx val="2"/>
          <c:order val="2"/>
          <c:tx>
            <c:strRef>
              <c:f>'32vCPUs'!$I$1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'32vCPUs'!$B$2:$B$33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'32vCPUs'!$I$2:$I$33</c:f>
              <c:numCache>
                <c:formatCode>[$$-409]#,##0.000000</c:formatCode>
                <c:ptCount val="32"/>
                <c:pt idx="0">
                  <c:v>0.035043375</c:v>
                </c:pt>
                <c:pt idx="1">
                  <c:v>0.0175902083333333</c:v>
                </c:pt>
                <c:pt idx="2">
                  <c:v>0.0117545972222222</c:v>
                </c:pt>
                <c:pt idx="3">
                  <c:v>0.0088075625</c:v>
                </c:pt>
                <c:pt idx="4">
                  <c:v>0.0070587</c:v>
                </c:pt>
                <c:pt idx="5">
                  <c:v>0.00588145138888889</c:v>
                </c:pt>
                <c:pt idx="6">
                  <c:v>0.00504713095238095</c:v>
                </c:pt>
                <c:pt idx="7">
                  <c:v>0.00441947395833333</c:v>
                </c:pt>
                <c:pt idx="8">
                  <c:v>0.003930125</c:v>
                </c:pt>
                <c:pt idx="9">
                  <c:v>0.00353893333333333</c:v>
                </c:pt>
                <c:pt idx="10">
                  <c:v>0.00322095833333333</c:v>
                </c:pt>
                <c:pt idx="11">
                  <c:v>0.00295254513888889</c:v>
                </c:pt>
                <c:pt idx="12">
                  <c:v>0.00273161858974359</c:v>
                </c:pt>
                <c:pt idx="13">
                  <c:v>0.00253335416666667</c:v>
                </c:pt>
                <c:pt idx="14">
                  <c:v>0.00236823333333333</c:v>
                </c:pt>
                <c:pt idx="15">
                  <c:v>0.00222117708333333</c:v>
                </c:pt>
                <c:pt idx="16">
                  <c:v>0.00218026470588235</c:v>
                </c:pt>
                <c:pt idx="17">
                  <c:v>0.00214107638888889</c:v>
                </c:pt>
                <c:pt idx="18">
                  <c:v>0.00209985964912281</c:v>
                </c:pt>
                <c:pt idx="19">
                  <c:v>0.00206012916666667</c:v>
                </c:pt>
                <c:pt idx="20">
                  <c:v>0.00202975</c:v>
                </c:pt>
                <c:pt idx="21">
                  <c:v>0.00199991098484848</c:v>
                </c:pt>
                <c:pt idx="22">
                  <c:v>0.001967875</c:v>
                </c:pt>
                <c:pt idx="23">
                  <c:v>0.00194166319444444</c:v>
                </c:pt>
                <c:pt idx="24">
                  <c:v>0.00191574666666667</c:v>
                </c:pt>
                <c:pt idx="25">
                  <c:v>0.00190192307692308</c:v>
                </c:pt>
                <c:pt idx="26">
                  <c:v>0.00188287654320988</c:v>
                </c:pt>
                <c:pt idx="27">
                  <c:v>0.00185434077380952</c:v>
                </c:pt>
                <c:pt idx="28">
                  <c:v>0.00183695977011494</c:v>
                </c:pt>
                <c:pt idx="29">
                  <c:v>0.00182402777777778</c:v>
                </c:pt>
                <c:pt idx="30">
                  <c:v>0.00181665994623656</c:v>
                </c:pt>
                <c:pt idx="31">
                  <c:v>0.00179444921875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89504"/>
        <c:axId val="-2130191824"/>
      </c:scatterChart>
      <c:valAx>
        <c:axId val="-2130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94144"/>
        <c:crosses val="autoZero"/>
        <c:crossBetween val="midCat"/>
      </c:valAx>
      <c:valAx>
        <c:axId val="-2130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96288"/>
        <c:crosses val="autoZero"/>
        <c:crossBetween val="midCat"/>
      </c:valAx>
      <c:valAx>
        <c:axId val="-2130191824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89504"/>
        <c:crosses val="max"/>
        <c:crossBetween val="midCat"/>
      </c:valAx>
      <c:valAx>
        <c:axId val="-21301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C3_HVM_2VCPUS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'2vCPUs'!$G$1</c:f>
              <c:strCache>
                <c:ptCount val="1"/>
                <c:pt idx="0">
                  <c:v>HVM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'2vCPUs'!$B:$B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'2vCPUs'!$G:$G</c:f>
              <c:numCache>
                <c:formatCode>General</c:formatCode>
                <c:ptCount val="1048576"/>
                <c:pt idx="0">
                  <c:v>0.0</c:v>
                </c:pt>
                <c:pt idx="1">
                  <c:v>365.78</c:v>
                </c:pt>
                <c:pt idx="2">
                  <c:v>590.35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'2vCPUs'!$H$1</c:f>
              <c:strCache>
                <c:ptCount val="1"/>
                <c:pt idx="0">
                  <c:v>Runs/Hr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'2vCPUs'!$B:$B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'2vCPUs'!$H:$H</c:f>
              <c:numCache>
                <c:formatCode>General</c:formatCode>
                <c:ptCount val="1048576"/>
                <c:pt idx="0">
                  <c:v>0.0</c:v>
                </c:pt>
                <c:pt idx="1">
                  <c:v>9.841981518945814</c:v>
                </c:pt>
                <c:pt idx="2">
                  <c:v>12.19615482340984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30368"/>
        <c:axId val="2130442832"/>
      </c:scatterChart>
      <c:scatterChart>
        <c:scatterStyle val="smoothMarker"/>
        <c:varyColors val="0"/>
        <c:ser>
          <c:idx val="2"/>
          <c:order val="2"/>
          <c:tx>
            <c:strRef>
              <c:f>'2vCPUs'!$I$1</c:f>
              <c:strCache>
                <c:ptCount val="1"/>
                <c:pt idx="0">
                  <c:v>Cost/Run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'2vCPUs'!$B:$B</c:f>
              <c:strCache>
                <c:ptCount val="3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</c:strCache>
            </c:strRef>
          </c:xVal>
          <c:yVal>
            <c:numRef>
              <c:f>'2vCPUs'!$I:$I</c:f>
              <c:numCache>
                <c:formatCode>[$$-409]#,##0.000000</c:formatCode>
                <c:ptCount val="1048576"/>
                <c:pt idx="0">
                  <c:v>0.0</c:v>
                </c:pt>
                <c:pt idx="1">
                  <c:v>0.00172729444444444</c:v>
                </c:pt>
                <c:pt idx="2">
                  <c:v>0.00139388194444444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43072"/>
        <c:axId val="-2130344848"/>
      </c:scatterChart>
      <c:valAx>
        <c:axId val="21304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42832"/>
        <c:crosses val="autoZero"/>
        <c:crossBetween val="midCat"/>
      </c:valAx>
      <c:valAx>
        <c:axId val="21304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30368"/>
        <c:crosses val="autoZero"/>
        <c:crossBetween val="midCat"/>
      </c:valAx>
      <c:valAx>
        <c:axId val="-2130344848"/>
        <c:scaling>
          <c:orientation val="minMax"/>
        </c:scaling>
        <c:delete val="0"/>
        <c:axPos val="r"/>
        <c:numFmt formatCode="[$$-409]#,##0.000;[Red]\-[$$-409]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43072"/>
        <c:crosses val="max"/>
        <c:crossBetween val="midCat"/>
      </c:valAx>
      <c:valAx>
        <c:axId val="-2130343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34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C3_PV_4VCPU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 Runtime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'4vCPUs'!$B:$B</c:f>
              <c:strCache>
                <c:ptCount val="5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'4vCPUs'!$C:$C</c:f>
              <c:numCache>
                <c:formatCode>General</c:formatCode>
                <c:ptCount val="1048576"/>
                <c:pt idx="0">
                  <c:v>0.0</c:v>
                </c:pt>
                <c:pt idx="1">
                  <c:v>367.78</c:v>
                </c:pt>
                <c:pt idx="2">
                  <c:v>452.85</c:v>
                </c:pt>
                <c:pt idx="3">
                  <c:v>512.1</c:v>
                </c:pt>
                <c:pt idx="4">
                  <c:v>592.1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'4vCPUs'!$D$1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'4vCPUs'!$B:$B</c:f>
              <c:strCache>
                <c:ptCount val="5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'4vCPUs'!$D:$D</c:f>
              <c:numCache>
                <c:formatCode>General</c:formatCode>
                <c:ptCount val="1048576"/>
                <c:pt idx="0">
                  <c:v>0.0</c:v>
                </c:pt>
                <c:pt idx="1">
                  <c:v>9.788460492685845</c:v>
                </c:pt>
                <c:pt idx="2">
                  <c:v>15.89930440543226</c:v>
                </c:pt>
                <c:pt idx="3">
                  <c:v>21.0896309314587</c:v>
                </c:pt>
                <c:pt idx="4">
                  <c:v>24.32021617969938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00496"/>
        <c:axId val="-2089097936"/>
      </c:scatterChart>
      <c:scatterChart>
        <c:scatterStyle val="smoothMarker"/>
        <c:varyColors val="0"/>
        <c:ser>
          <c:idx val="2"/>
          <c:order val="2"/>
          <c:tx>
            <c:strRef>
              <c:f>'4vCPUs'!$E$1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'4vCPUs'!$B:$B</c:f>
              <c:strCache>
                <c:ptCount val="5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'4vCPUs'!$E:$E</c:f>
              <c:numCache>
                <c:formatCode>[$$-409]#,##0.00000</c:formatCode>
                <c:ptCount val="1048576"/>
                <c:pt idx="0">
                  <c:v>0.0</c:v>
                </c:pt>
                <c:pt idx="1">
                  <c:v>0.00418860555555556</c:v>
                </c:pt>
                <c:pt idx="2">
                  <c:v>0.00257872916666667</c:v>
                </c:pt>
                <c:pt idx="3">
                  <c:v>0.00194408333333333</c:v>
                </c:pt>
                <c:pt idx="4">
                  <c:v>0.00168584027777778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52992"/>
        <c:axId val="-2089255312"/>
      </c:scatterChart>
      <c:valAx>
        <c:axId val="-20891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97936"/>
        <c:crosses val="autoZero"/>
        <c:crossBetween val="midCat"/>
      </c:valAx>
      <c:valAx>
        <c:axId val="-20890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00496"/>
        <c:crosses val="autoZero"/>
        <c:crossBetween val="midCat"/>
      </c:valAx>
      <c:valAx>
        <c:axId val="-208925531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52992"/>
        <c:crosses val="max"/>
        <c:crossBetween val="midCat"/>
      </c:valAx>
      <c:valAx>
        <c:axId val="-2089252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92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c3_hvm_4vcpu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'4vCPUs'!$G$1</c:f>
              <c:strCache>
                <c:ptCount val="1"/>
                <c:pt idx="0">
                  <c:v>HVM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'4vCPUs'!$B:$B</c:f>
              <c:strCache>
                <c:ptCount val="5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'4vCPUs'!$G:$G</c:f>
              <c:numCache>
                <c:formatCode>General</c:formatCode>
                <c:ptCount val="1048576"/>
                <c:pt idx="0">
                  <c:v>0.0</c:v>
                </c:pt>
                <c:pt idx="1">
                  <c:v>365.89</c:v>
                </c:pt>
                <c:pt idx="2">
                  <c:v>367.1</c:v>
                </c:pt>
                <c:pt idx="3">
                  <c:v>463.7</c:v>
                </c:pt>
                <c:pt idx="4">
                  <c:v>589.42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'4vCPUs'!$H$1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'4vCPUs'!$B:$B</c:f>
              <c:strCache>
                <c:ptCount val="5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'4vCPUs'!$H:$H</c:f>
              <c:numCache>
                <c:formatCode>General</c:formatCode>
                <c:ptCount val="1048576"/>
                <c:pt idx="0">
                  <c:v>0.0</c:v>
                </c:pt>
                <c:pt idx="1">
                  <c:v>9.83902265708273</c:v>
                </c:pt>
                <c:pt idx="2">
                  <c:v>19.6131844184146</c:v>
                </c:pt>
                <c:pt idx="3">
                  <c:v>23.29092085400043</c:v>
                </c:pt>
                <c:pt idx="4">
                  <c:v>24.43079637609854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52512"/>
        <c:axId val="-2089242768"/>
      </c:scatterChart>
      <c:scatterChart>
        <c:scatterStyle val="smoothMarker"/>
        <c:varyColors val="0"/>
        <c:ser>
          <c:idx val="2"/>
          <c:order val="2"/>
          <c:tx>
            <c:strRef>
              <c:f>'4vCPUs'!$I$1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'4vCPUs'!$B:$B</c:f>
              <c:strCache>
                <c:ptCount val="5"/>
                <c:pt idx="0">
                  <c:v>Concur-Runs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'4vCPUs'!$I:$I</c:f>
              <c:numCache>
                <c:formatCode>[$$-409]#,##0.000000</c:formatCode>
                <c:ptCount val="1048576"/>
                <c:pt idx="0">
                  <c:v>0.0</c:v>
                </c:pt>
                <c:pt idx="1">
                  <c:v>0.00416708055555555</c:v>
                </c:pt>
                <c:pt idx="2">
                  <c:v>0.00209043055555555</c:v>
                </c:pt>
                <c:pt idx="3">
                  <c:v>0.00176034259259259</c:v>
                </c:pt>
                <c:pt idx="4">
                  <c:v>0.00167820972222222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48272"/>
        <c:axId val="-2089050592"/>
      </c:scatterChart>
      <c:valAx>
        <c:axId val="-20890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42768"/>
        <c:crosses val="autoZero"/>
        <c:crossBetween val="midCat"/>
      </c:valAx>
      <c:valAx>
        <c:axId val="-20892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52512"/>
        <c:crosses val="autoZero"/>
        <c:crossBetween val="midCat"/>
      </c:valAx>
      <c:valAx>
        <c:axId val="-208905059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48272"/>
        <c:crosses val="max"/>
        <c:crossBetween val="midCat"/>
      </c:valAx>
      <c:valAx>
        <c:axId val="-208904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905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C3_PV_8VCPU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'8vCPUs'!$C$1</c:f>
              <c:strCache>
                <c:ptCount val="1"/>
                <c:pt idx="0">
                  <c:v>PV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numRef>
              <c:f>'8vCPUs'!$B$2:$B$9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'8vCPUs'!$C$2:$C$9</c:f>
              <c:numCache>
                <c:formatCode>General</c:formatCode>
                <c:ptCount val="8"/>
                <c:pt idx="0">
                  <c:v>365.89</c:v>
                </c:pt>
                <c:pt idx="1">
                  <c:v>388.15</c:v>
                </c:pt>
                <c:pt idx="2">
                  <c:v>414.83</c:v>
                </c:pt>
                <c:pt idx="3">
                  <c:v>415.55</c:v>
                </c:pt>
                <c:pt idx="4">
                  <c:v>490.16</c:v>
                </c:pt>
                <c:pt idx="5">
                  <c:v>522.1</c:v>
                </c:pt>
                <c:pt idx="6">
                  <c:v>554.83</c:v>
                </c:pt>
                <c:pt idx="7">
                  <c:v>589.49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'8vCPUs'!$D$1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Ref>
              <c:f>'8vCPUs'!$B$2:$B$9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'8vCPUs'!$D$2:$D$9</c:f>
              <c:numCache>
                <c:formatCode>General</c:formatCode>
                <c:ptCount val="8"/>
                <c:pt idx="0">
                  <c:v>9.83902265708273</c:v>
                </c:pt>
                <c:pt idx="1">
                  <c:v>18.54952982094551</c:v>
                </c:pt>
                <c:pt idx="2">
                  <c:v>26.03476122749077</c:v>
                </c:pt>
                <c:pt idx="3">
                  <c:v>34.65286969077127</c:v>
                </c:pt>
                <c:pt idx="4">
                  <c:v>36.7227027909254</c:v>
                </c:pt>
                <c:pt idx="5">
                  <c:v>41.3713847921854</c:v>
                </c:pt>
                <c:pt idx="6">
                  <c:v>45.41931762882324</c:v>
                </c:pt>
                <c:pt idx="7">
                  <c:v>48.85579059865307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98528"/>
        <c:axId val="-2130295968"/>
      </c:scatterChart>
      <c:scatterChart>
        <c:scatterStyle val="smoothMarker"/>
        <c:varyColors val="0"/>
        <c:ser>
          <c:idx val="2"/>
          <c:order val="2"/>
          <c:tx>
            <c:strRef>
              <c:f>'8vCPUs'!$E$1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'8vCPUs'!$B$2:$B$9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'8vCPUs'!$E$2:$E$9</c:f>
              <c:numCache>
                <c:formatCode>[$$-409]#,##0.000000</c:formatCode>
                <c:ptCount val="8"/>
                <c:pt idx="0">
                  <c:v>0.00863906944444444</c:v>
                </c:pt>
                <c:pt idx="1">
                  <c:v>0.00458232638888889</c:v>
                </c:pt>
                <c:pt idx="2">
                  <c:v>0.00326486574074074</c:v>
                </c:pt>
                <c:pt idx="3">
                  <c:v>0.00245289930555556</c:v>
                </c:pt>
                <c:pt idx="4">
                  <c:v>0.00231464444444444</c:v>
                </c:pt>
                <c:pt idx="5">
                  <c:v>0.00205456018518518</c:v>
                </c:pt>
                <c:pt idx="6">
                  <c:v>0.0018714503968254</c:v>
                </c:pt>
                <c:pt idx="7">
                  <c:v>0.00173981423611111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91328"/>
        <c:axId val="-2130293648"/>
      </c:scatterChart>
      <c:valAx>
        <c:axId val="-21302985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95968"/>
        <c:crosses val="autoZero"/>
        <c:crossBetween val="midCat"/>
      </c:valAx>
      <c:valAx>
        <c:axId val="-21302959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98528"/>
        <c:crosses val="autoZero"/>
        <c:crossBetween val="midCat"/>
      </c:valAx>
      <c:valAx>
        <c:axId val="-2130293648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91328"/>
        <c:crosses val="max"/>
        <c:crossBetween val="midCat"/>
      </c:valAx>
      <c:valAx>
        <c:axId val="-213029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9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C3_HVM_8VCPU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'8vCPUs'!$G$1</c:f>
              <c:strCache>
                <c:ptCount val="1"/>
                <c:pt idx="0">
                  <c:v>HVM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'8vCPUs'!$B$2:$B$9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'8vCPUs'!$G$2:$G$9</c:f>
              <c:numCache>
                <c:formatCode>General</c:formatCode>
                <c:ptCount val="8"/>
                <c:pt idx="0">
                  <c:v>365.56</c:v>
                </c:pt>
                <c:pt idx="1">
                  <c:v>366.45</c:v>
                </c:pt>
                <c:pt idx="2">
                  <c:v>367.03</c:v>
                </c:pt>
                <c:pt idx="3">
                  <c:v>367.5</c:v>
                </c:pt>
                <c:pt idx="4">
                  <c:v>430.08</c:v>
                </c:pt>
                <c:pt idx="5">
                  <c:v>486.28</c:v>
                </c:pt>
                <c:pt idx="6">
                  <c:v>541.2</c:v>
                </c:pt>
                <c:pt idx="7">
                  <c:v>591.34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'8vCPUs'!$H$1</c:f>
              <c:strCache>
                <c:ptCount val="1"/>
                <c:pt idx="0">
                  <c:v>Runs/Hr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'8vCPUs'!$B$2:$B$9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'8vCPUs'!$H$2:$H$9</c:f>
              <c:numCache>
                <c:formatCode>General</c:formatCode>
                <c:ptCount val="8"/>
                <c:pt idx="0">
                  <c:v>9.84790458474669</c:v>
                </c:pt>
                <c:pt idx="1">
                  <c:v>19.6479738027016</c:v>
                </c:pt>
                <c:pt idx="2">
                  <c:v>29.42538757049832</c:v>
                </c:pt>
                <c:pt idx="3">
                  <c:v>39.18367346938776</c:v>
                </c:pt>
                <c:pt idx="4">
                  <c:v>41.85267857142858</c:v>
                </c:pt>
                <c:pt idx="5">
                  <c:v>44.41885333552686</c:v>
                </c:pt>
                <c:pt idx="6">
                  <c:v>46.56319290465632</c:v>
                </c:pt>
                <c:pt idx="7">
                  <c:v>48.70294585179423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71776"/>
        <c:axId val="-2124643520"/>
      </c:scatterChart>
      <c:scatterChart>
        <c:scatterStyle val="smoothMarker"/>
        <c:varyColors val="0"/>
        <c:ser>
          <c:idx val="2"/>
          <c:order val="2"/>
          <c:tx>
            <c:strRef>
              <c:f>'8vCPUs'!$I$1</c:f>
              <c:strCache>
                <c:ptCount val="1"/>
                <c:pt idx="0">
                  <c:v>Cost/Run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'8vCPUs'!$B$2:$B$9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'8vCPUs'!$I$2:$I$9</c:f>
              <c:numCache>
                <c:formatCode>[$$-409]#,##0.000000</c:formatCode>
                <c:ptCount val="8"/>
                <c:pt idx="0">
                  <c:v>0.00863127777777778</c:v>
                </c:pt>
                <c:pt idx="1">
                  <c:v>0.00432614583333333</c:v>
                </c:pt>
                <c:pt idx="2">
                  <c:v>0.00288866203703704</c:v>
                </c:pt>
                <c:pt idx="3">
                  <c:v>0.00216927083333333</c:v>
                </c:pt>
                <c:pt idx="4">
                  <c:v>0.00203093333333333</c:v>
                </c:pt>
                <c:pt idx="5">
                  <c:v>0.00191360185185185</c:v>
                </c:pt>
                <c:pt idx="6">
                  <c:v>0.00182547619047619</c:v>
                </c:pt>
                <c:pt idx="7">
                  <c:v>0.00174527430555556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492080"/>
        <c:axId val="-2062494400"/>
      </c:scatterChart>
      <c:valAx>
        <c:axId val="-21244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43520"/>
        <c:crosses val="autoZero"/>
        <c:crossBetween val="midCat"/>
      </c:valAx>
      <c:valAx>
        <c:axId val="-21246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71776"/>
        <c:crosses val="autoZero"/>
        <c:crossBetween val="midCat"/>
      </c:valAx>
      <c:valAx>
        <c:axId val="-2062494400"/>
        <c:scaling>
          <c:orientation val="minMax"/>
        </c:scaling>
        <c:delete val="0"/>
        <c:axPos val="r"/>
        <c:numFmt formatCode="[$$-409]#,##0.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92080"/>
        <c:crosses val="max"/>
        <c:crossBetween val="midCat"/>
      </c:valAx>
      <c:valAx>
        <c:axId val="-206249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9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C3_PV_16VCPU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'16_vCPUs'!$C$1</c:f>
              <c:strCache>
                <c:ptCount val="1"/>
                <c:pt idx="0">
                  <c:v>PV 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'16_vCPUs'!$B$2:$B$17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'16_vCPUs'!$C$2:$C$17</c:f>
              <c:numCache>
                <c:formatCode>General</c:formatCode>
                <c:ptCount val="16"/>
                <c:pt idx="0">
                  <c:v>365.67</c:v>
                </c:pt>
                <c:pt idx="1">
                  <c:v>366.05</c:v>
                </c:pt>
                <c:pt idx="2">
                  <c:v>366.27</c:v>
                </c:pt>
                <c:pt idx="3">
                  <c:v>378.05</c:v>
                </c:pt>
                <c:pt idx="4">
                  <c:v>399.56</c:v>
                </c:pt>
                <c:pt idx="5">
                  <c:v>382.2</c:v>
                </c:pt>
                <c:pt idx="6">
                  <c:v>434.1</c:v>
                </c:pt>
                <c:pt idx="7">
                  <c:v>421.52</c:v>
                </c:pt>
                <c:pt idx="8">
                  <c:v>469.22</c:v>
                </c:pt>
                <c:pt idx="9">
                  <c:v>472.6</c:v>
                </c:pt>
                <c:pt idx="10">
                  <c:v>506.97</c:v>
                </c:pt>
                <c:pt idx="11">
                  <c:v>520.62</c:v>
                </c:pt>
                <c:pt idx="12">
                  <c:v>535.87</c:v>
                </c:pt>
                <c:pt idx="13">
                  <c:v>556.52</c:v>
                </c:pt>
                <c:pt idx="14">
                  <c:v>570.97</c:v>
                </c:pt>
                <c:pt idx="15">
                  <c:v>592.04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'16_vCPUs'!$D$1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'16_vCPUs'!$B$2:$B$17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'16_vCPUs'!$D$2:$D$17</c:f>
              <c:numCache>
                <c:formatCode>General</c:formatCode>
                <c:ptCount val="16"/>
                <c:pt idx="0">
                  <c:v>9.844942160964804</c:v>
                </c:pt>
                <c:pt idx="1">
                  <c:v>19.66944406501844</c:v>
                </c:pt>
                <c:pt idx="2">
                  <c:v>29.48644442624294</c:v>
                </c:pt>
                <c:pt idx="3">
                  <c:v>38.0901997090332</c:v>
                </c:pt>
                <c:pt idx="4">
                  <c:v>45.04955450996096</c:v>
                </c:pt>
                <c:pt idx="5">
                  <c:v>56.5149136577708</c:v>
                </c:pt>
                <c:pt idx="6">
                  <c:v>58.0511402902557</c:v>
                </c:pt>
                <c:pt idx="7">
                  <c:v>68.32416018219775</c:v>
                </c:pt>
                <c:pt idx="8">
                  <c:v>69.05076509952687</c:v>
                </c:pt>
                <c:pt idx="9">
                  <c:v>76.1743546339399</c:v>
                </c:pt>
                <c:pt idx="10">
                  <c:v>78.11113083614414</c:v>
                </c:pt>
                <c:pt idx="11">
                  <c:v>82.97798778379624</c:v>
                </c:pt>
                <c:pt idx="12">
                  <c:v>87.3346147386493</c:v>
                </c:pt>
                <c:pt idx="13">
                  <c:v>90.5627830086969</c:v>
                </c:pt>
                <c:pt idx="14">
                  <c:v>94.57589715746886</c:v>
                </c:pt>
                <c:pt idx="15">
                  <c:v>97.29072359975677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40016"/>
        <c:axId val="2127542160"/>
      </c:scatterChart>
      <c:scatterChart>
        <c:scatterStyle val="smoothMarker"/>
        <c:varyColors val="0"/>
        <c:ser>
          <c:idx val="2"/>
          <c:order val="2"/>
          <c:tx>
            <c:strRef>
              <c:f>'16_vCPUs'!$E$1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'16_vCPUs'!$B$2:$B$17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'16_vCPUs'!$E$2:$E$17</c:f>
              <c:numCache>
                <c:formatCode>[$$-409]#,##0.000000</c:formatCode>
                <c:ptCount val="16"/>
                <c:pt idx="0">
                  <c:v>0.01808035</c:v>
                </c:pt>
                <c:pt idx="1">
                  <c:v>0.00904956944444444</c:v>
                </c:pt>
                <c:pt idx="2">
                  <c:v>0.00603667222222222</c:v>
                </c:pt>
                <c:pt idx="3">
                  <c:v>0.00467311805555555</c:v>
                </c:pt>
                <c:pt idx="4">
                  <c:v>0.00395120444444444</c:v>
                </c:pt>
                <c:pt idx="5">
                  <c:v>0.00314961111111111</c:v>
                </c:pt>
                <c:pt idx="6">
                  <c:v>0.0030662619047619</c:v>
                </c:pt>
                <c:pt idx="7">
                  <c:v>0.00260522777777778</c:v>
                </c:pt>
                <c:pt idx="8">
                  <c:v>0.00257781358024691</c:v>
                </c:pt>
                <c:pt idx="9">
                  <c:v>0.00233674444444444</c:v>
                </c:pt>
                <c:pt idx="10">
                  <c:v>0.00227880454545454</c:v>
                </c:pt>
                <c:pt idx="11">
                  <c:v>0.00214514722222222</c:v>
                </c:pt>
                <c:pt idx="12">
                  <c:v>0.00203813803418803</c:v>
                </c:pt>
                <c:pt idx="13">
                  <c:v>0.0019654873015873</c:v>
                </c:pt>
                <c:pt idx="14">
                  <c:v>0.0018820862962963</c:v>
                </c:pt>
                <c:pt idx="15">
                  <c:v>0.00182956805555556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2608"/>
        <c:axId val="2127390560"/>
      </c:scatterChart>
      <c:valAx>
        <c:axId val="21275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42160"/>
        <c:crosses val="autoZero"/>
        <c:crossBetween val="midCat"/>
      </c:valAx>
      <c:valAx>
        <c:axId val="21275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40016"/>
        <c:crosses val="autoZero"/>
        <c:crossBetween val="midCat"/>
      </c:valAx>
      <c:valAx>
        <c:axId val="2127390560"/>
        <c:scaling>
          <c:orientation val="minMax"/>
        </c:scaling>
        <c:delete val="0"/>
        <c:axPos val="r"/>
        <c:numFmt formatCode="[$$-409]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92608"/>
        <c:crosses val="max"/>
        <c:crossBetween val="midCat"/>
      </c:valAx>
      <c:valAx>
        <c:axId val="21273926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273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C3_HVM_16VCPU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'16_vCPUs'!$G$1</c:f>
              <c:strCache>
                <c:ptCount val="1"/>
                <c:pt idx="0">
                  <c:v>HVM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'16_vCPUs'!$B$2:$B$17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'16_vCPUs'!$G$2:$G$17</c:f>
              <c:numCache>
                <c:formatCode>General</c:formatCode>
                <c:ptCount val="16"/>
                <c:pt idx="0">
                  <c:v>365.22</c:v>
                </c:pt>
                <c:pt idx="1">
                  <c:v>365.95</c:v>
                </c:pt>
                <c:pt idx="2">
                  <c:v>366.7</c:v>
                </c:pt>
                <c:pt idx="3">
                  <c:v>367.4</c:v>
                </c:pt>
                <c:pt idx="4">
                  <c:v>367.38</c:v>
                </c:pt>
                <c:pt idx="5">
                  <c:v>367.82</c:v>
                </c:pt>
                <c:pt idx="6">
                  <c:v>368.21</c:v>
                </c:pt>
                <c:pt idx="7">
                  <c:v>368.84</c:v>
                </c:pt>
                <c:pt idx="8">
                  <c:v>399.88</c:v>
                </c:pt>
                <c:pt idx="9">
                  <c:v>431.38</c:v>
                </c:pt>
                <c:pt idx="10">
                  <c:v>460.93</c:v>
                </c:pt>
                <c:pt idx="11">
                  <c:v>489.48</c:v>
                </c:pt>
                <c:pt idx="12">
                  <c:v>516.72</c:v>
                </c:pt>
                <c:pt idx="13">
                  <c:v>542.21</c:v>
                </c:pt>
                <c:pt idx="14">
                  <c:v>567.02</c:v>
                </c:pt>
                <c:pt idx="15">
                  <c:v>594.5599999999999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'16_vCPUs'!$H$1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'16_vCPUs'!$B$2:$B$17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'16_vCPUs'!$H$2:$H$17</c:f>
              <c:numCache>
                <c:formatCode>General</c:formatCode>
                <c:ptCount val="16"/>
                <c:pt idx="0">
                  <c:v>9.857072449482503</c:v>
                </c:pt>
                <c:pt idx="1">
                  <c:v>19.6748189643394</c:v>
                </c:pt>
                <c:pt idx="2">
                  <c:v>29.45186801199891</c:v>
                </c:pt>
                <c:pt idx="3">
                  <c:v>39.1943385955362</c:v>
                </c:pt>
                <c:pt idx="4">
                  <c:v>48.99559039686428</c:v>
                </c:pt>
                <c:pt idx="5">
                  <c:v>58.72437605350443</c:v>
                </c:pt>
                <c:pt idx="6">
                  <c:v>68.43920588794438</c:v>
                </c:pt>
                <c:pt idx="7">
                  <c:v>78.08263745797636</c:v>
                </c:pt>
                <c:pt idx="8">
                  <c:v>81.02430729218766</c:v>
                </c:pt>
                <c:pt idx="9">
                  <c:v>83.45310399184013</c:v>
                </c:pt>
                <c:pt idx="10">
                  <c:v>85.91326231748856</c:v>
                </c:pt>
                <c:pt idx="11">
                  <c:v>88.25692571708751</c:v>
                </c:pt>
                <c:pt idx="12">
                  <c:v>90.57129586623315</c:v>
                </c:pt>
                <c:pt idx="13">
                  <c:v>92.9529149222626</c:v>
                </c:pt>
                <c:pt idx="14">
                  <c:v>95.23473598814857</c:v>
                </c:pt>
                <c:pt idx="15">
                  <c:v>96.87836383207751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00272"/>
        <c:axId val="2127605984"/>
      </c:scatterChart>
      <c:scatterChart>
        <c:scatterStyle val="smoothMarker"/>
        <c:varyColors val="0"/>
        <c:ser>
          <c:idx val="2"/>
          <c:order val="2"/>
          <c:tx>
            <c:strRef>
              <c:f>'16_vCPUs'!$I$1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'16_vCPUs'!$B$2:$B$17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'16_vCPUs'!$I$2:$I$17</c:f>
              <c:numCache>
                <c:formatCode>[$$-409]#,##0.000000</c:formatCode>
                <c:ptCount val="16"/>
                <c:pt idx="0">
                  <c:v>0.0180581</c:v>
                </c:pt>
                <c:pt idx="1">
                  <c:v>0.00904709722222222</c:v>
                </c:pt>
                <c:pt idx="2">
                  <c:v>0.00604375925925926</c:v>
                </c:pt>
                <c:pt idx="3">
                  <c:v>0.00454147222222222</c:v>
                </c:pt>
                <c:pt idx="4">
                  <c:v>0.00363298</c:v>
                </c:pt>
                <c:pt idx="5">
                  <c:v>0.00303110925925926</c:v>
                </c:pt>
                <c:pt idx="6">
                  <c:v>0.00260084841269841</c:v>
                </c:pt>
                <c:pt idx="7">
                  <c:v>0.00227963611111111</c:v>
                </c:pt>
                <c:pt idx="8">
                  <c:v>0.00219687160493827</c:v>
                </c:pt>
                <c:pt idx="9">
                  <c:v>0.00213293444444444</c:v>
                </c:pt>
                <c:pt idx="10">
                  <c:v>0.00207185707070707</c:v>
                </c:pt>
                <c:pt idx="11">
                  <c:v>0.00201683888888889</c:v>
                </c:pt>
                <c:pt idx="12">
                  <c:v>0.00196530256410256</c:v>
                </c:pt>
                <c:pt idx="13">
                  <c:v>0.00191494801587302</c:v>
                </c:pt>
                <c:pt idx="14">
                  <c:v>0.00186906592592593</c:v>
                </c:pt>
                <c:pt idx="15">
                  <c:v>0.00183735555555555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56752"/>
        <c:axId val="2128549168"/>
      </c:scatterChart>
      <c:valAx>
        <c:axId val="21277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05984"/>
        <c:crosses val="autoZero"/>
        <c:crossBetween val="midCat"/>
      </c:valAx>
      <c:valAx>
        <c:axId val="21276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00272"/>
        <c:crosses val="autoZero"/>
        <c:crossBetween val="midCat"/>
      </c:valAx>
      <c:valAx>
        <c:axId val="2128549168"/>
        <c:scaling>
          <c:orientation val="minMax"/>
        </c:scaling>
        <c:delete val="0"/>
        <c:axPos val="r"/>
        <c:numFmt formatCode="[$$-409]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56752"/>
        <c:crosses val="max"/>
        <c:crossBetween val="midCat"/>
      </c:valAx>
      <c:valAx>
        <c:axId val="21284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C3_PV_32vCPU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'32vCPUs'!$C$1</c:f>
              <c:strCache>
                <c:ptCount val="1"/>
                <c:pt idx="0">
                  <c:v>PV 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'32vCPUs'!$B$2:$B$33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'32vCPUs'!$C$2:$C$33</c:f>
              <c:numCache>
                <c:formatCode>General</c:formatCode>
                <c:ptCount val="32"/>
                <c:pt idx="0">
                  <c:v>366.44</c:v>
                </c:pt>
                <c:pt idx="1">
                  <c:v>366.8</c:v>
                </c:pt>
                <c:pt idx="2">
                  <c:v>367.2</c:v>
                </c:pt>
                <c:pt idx="3">
                  <c:v>367.23</c:v>
                </c:pt>
                <c:pt idx="4">
                  <c:v>367.5</c:v>
                </c:pt>
                <c:pt idx="5">
                  <c:v>353.0</c:v>
                </c:pt>
                <c:pt idx="6">
                  <c:v>337.41</c:v>
                </c:pt>
                <c:pt idx="7">
                  <c:v>347.94</c:v>
                </c:pt>
                <c:pt idx="8">
                  <c:v>341.32</c:v>
                </c:pt>
                <c:pt idx="9">
                  <c:v>335.8</c:v>
                </c:pt>
                <c:pt idx="10">
                  <c:v>339.89</c:v>
                </c:pt>
                <c:pt idx="11">
                  <c:v>368.53</c:v>
                </c:pt>
                <c:pt idx="12">
                  <c:v>373.05</c:v>
                </c:pt>
                <c:pt idx="13">
                  <c:v>353.85</c:v>
                </c:pt>
                <c:pt idx="14">
                  <c:v>358.21</c:v>
                </c:pt>
                <c:pt idx="15">
                  <c:v>374.24</c:v>
                </c:pt>
                <c:pt idx="16">
                  <c:v>392.65</c:v>
                </c:pt>
                <c:pt idx="17">
                  <c:v>420.14</c:v>
                </c:pt>
                <c:pt idx="18">
                  <c:v>402.49</c:v>
                </c:pt>
                <c:pt idx="19">
                  <c:v>425.75</c:v>
                </c:pt>
                <c:pt idx="20">
                  <c:v>437.39</c:v>
                </c:pt>
                <c:pt idx="21">
                  <c:v>444.98</c:v>
                </c:pt>
                <c:pt idx="22">
                  <c:v>459.2</c:v>
                </c:pt>
                <c:pt idx="23">
                  <c:v>473.75</c:v>
                </c:pt>
                <c:pt idx="24">
                  <c:v>481.9</c:v>
                </c:pt>
                <c:pt idx="25">
                  <c:v>489.27</c:v>
                </c:pt>
                <c:pt idx="26">
                  <c:v>496.64</c:v>
                </c:pt>
                <c:pt idx="27">
                  <c:v>505.67</c:v>
                </c:pt>
                <c:pt idx="28">
                  <c:v>513.3</c:v>
                </c:pt>
                <c:pt idx="29">
                  <c:v>520.61</c:v>
                </c:pt>
                <c:pt idx="30">
                  <c:v>527.58</c:v>
                </c:pt>
                <c:pt idx="31">
                  <c:v>536.13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'32vCPUs'!$D$1</c:f>
              <c:strCache>
                <c:ptCount val="1"/>
                <c:pt idx="0">
                  <c:v>Runs/Hr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'32vCPUs'!$B$2:$B$33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'32vCPUs'!$D$2:$D$33</c:f>
              <c:numCache>
                <c:formatCode>General</c:formatCode>
                <c:ptCount val="32"/>
                <c:pt idx="0">
                  <c:v>9.82425499399629</c:v>
                </c:pt>
                <c:pt idx="1">
                  <c:v>19.62922573609596</c:v>
                </c:pt>
                <c:pt idx="2">
                  <c:v>29.41176470588236</c:v>
                </c:pt>
                <c:pt idx="3">
                  <c:v>39.21248264030717</c:v>
                </c:pt>
                <c:pt idx="4">
                  <c:v>48.9795918367347</c:v>
                </c:pt>
                <c:pt idx="5">
                  <c:v>61.18980169971672</c:v>
                </c:pt>
                <c:pt idx="6">
                  <c:v>74.68658308882368</c:v>
                </c:pt>
                <c:pt idx="7">
                  <c:v>82.77289187790998</c:v>
                </c:pt>
                <c:pt idx="8">
                  <c:v>94.92558303058713</c:v>
                </c:pt>
                <c:pt idx="9">
                  <c:v>107.2066706372841</c:v>
                </c:pt>
                <c:pt idx="10">
                  <c:v>116.5082820912648</c:v>
                </c:pt>
                <c:pt idx="11">
                  <c:v>117.2224784956449</c:v>
                </c:pt>
                <c:pt idx="12">
                  <c:v>125.4523522316043</c:v>
                </c:pt>
                <c:pt idx="13">
                  <c:v>142.433234421365</c:v>
                </c:pt>
                <c:pt idx="14">
                  <c:v>150.7495603137824</c:v>
                </c:pt>
                <c:pt idx="15">
                  <c:v>153.9119281744335</c:v>
                </c:pt>
                <c:pt idx="16">
                  <c:v>155.864001018719</c:v>
                </c:pt>
                <c:pt idx="17">
                  <c:v>154.2343028514305</c:v>
                </c:pt>
                <c:pt idx="18">
                  <c:v>169.9421103629904</c:v>
                </c:pt>
                <c:pt idx="19">
                  <c:v>169.1133294186729</c:v>
                </c:pt>
                <c:pt idx="20">
                  <c:v>172.8434577836713</c:v>
                </c:pt>
                <c:pt idx="21">
                  <c:v>177.9855274394355</c:v>
                </c:pt>
                <c:pt idx="22">
                  <c:v>180.3135888501742</c:v>
                </c:pt>
                <c:pt idx="23">
                  <c:v>182.3746701846966</c:v>
                </c:pt>
                <c:pt idx="24">
                  <c:v>186.7607387424777</c:v>
                </c:pt>
                <c:pt idx="25">
                  <c:v>191.3054141884849</c:v>
                </c:pt>
                <c:pt idx="26">
                  <c:v>195.715206185567</c:v>
                </c:pt>
                <c:pt idx="27">
                  <c:v>199.3394901813436</c:v>
                </c:pt>
                <c:pt idx="28">
                  <c:v>203.3898305084746</c:v>
                </c:pt>
                <c:pt idx="29">
                  <c:v>207.448954111523</c:v>
                </c:pt>
                <c:pt idx="30">
                  <c:v>211.5319003752985</c:v>
                </c:pt>
                <c:pt idx="31">
                  <c:v>214.8732583515192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45088"/>
        <c:axId val="-2130242528"/>
      </c:scatterChart>
      <c:scatterChart>
        <c:scatterStyle val="smoothMarker"/>
        <c:varyColors val="0"/>
        <c:ser>
          <c:idx val="2"/>
          <c:order val="2"/>
          <c:tx>
            <c:strRef>
              <c:f>'32vCPUs'!$E$1</c:f>
              <c:strCache>
                <c:ptCount val="1"/>
                <c:pt idx="0">
                  <c:v>Cost/Run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'32vCPUs'!$B$2:$B$33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'32vCPUs'!$E$2:$E$33</c:f>
              <c:numCache>
                <c:formatCode>[$$-409]#,##0.000000</c:formatCode>
                <c:ptCount val="32"/>
                <c:pt idx="0">
                  <c:v>0.0351171666666667</c:v>
                </c:pt>
                <c:pt idx="1">
                  <c:v>0.0175758333333333</c:v>
                </c:pt>
                <c:pt idx="2">
                  <c:v>0.01173</c:v>
                </c:pt>
                <c:pt idx="3">
                  <c:v>0.00879821875</c:v>
                </c:pt>
                <c:pt idx="4">
                  <c:v>0.00704375</c:v>
                </c:pt>
                <c:pt idx="5">
                  <c:v>0.00563819444444444</c:v>
                </c:pt>
                <c:pt idx="6">
                  <c:v>0.00461930357142857</c:v>
                </c:pt>
                <c:pt idx="7">
                  <c:v>0.00416803125</c:v>
                </c:pt>
                <c:pt idx="8">
                  <c:v>0.00363442592592592</c:v>
                </c:pt>
                <c:pt idx="9">
                  <c:v>0.00321808333333333</c:v>
                </c:pt>
                <c:pt idx="10">
                  <c:v>0.00296116287878788</c:v>
                </c:pt>
                <c:pt idx="11">
                  <c:v>0.00294312152777778</c:v>
                </c:pt>
                <c:pt idx="12">
                  <c:v>0.00275004807692308</c:v>
                </c:pt>
                <c:pt idx="13">
                  <c:v>0.0024221875</c:v>
                </c:pt>
                <c:pt idx="14">
                  <c:v>0.00228856388888889</c:v>
                </c:pt>
                <c:pt idx="15">
                  <c:v>0.00224154166666667</c:v>
                </c:pt>
                <c:pt idx="16">
                  <c:v>0.0022134681372549</c:v>
                </c:pt>
                <c:pt idx="17">
                  <c:v>0.00223685648148148</c:v>
                </c:pt>
                <c:pt idx="18">
                  <c:v>0.00203010307017544</c:v>
                </c:pt>
                <c:pt idx="19">
                  <c:v>0.00204005208333333</c:v>
                </c:pt>
                <c:pt idx="20">
                  <c:v>0.00199602579365079</c:v>
                </c:pt>
                <c:pt idx="21">
                  <c:v>0.00193835984848485</c:v>
                </c:pt>
                <c:pt idx="22">
                  <c:v>0.00191333333333333</c:v>
                </c:pt>
                <c:pt idx="23">
                  <c:v>0.00189171006944444</c:v>
                </c:pt>
                <c:pt idx="24">
                  <c:v>0.00184728333333333</c:v>
                </c:pt>
                <c:pt idx="25">
                  <c:v>0.00180339903846154</c:v>
                </c:pt>
                <c:pt idx="26">
                  <c:v>0.00176276543209876</c:v>
                </c:pt>
                <c:pt idx="27">
                  <c:v>0.00173071577380952</c:v>
                </c:pt>
                <c:pt idx="28">
                  <c:v>0.00169625</c:v>
                </c:pt>
                <c:pt idx="29">
                  <c:v>0.00166305972222222</c:v>
                </c:pt>
                <c:pt idx="30">
                  <c:v>0.00163095967741935</c:v>
                </c:pt>
                <c:pt idx="31">
                  <c:v>0.00160559765625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37888"/>
        <c:axId val="-2130240208"/>
      </c:scatterChart>
      <c:valAx>
        <c:axId val="-21302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42528"/>
        <c:crosses val="autoZero"/>
        <c:crossBetween val="midCat"/>
      </c:valAx>
      <c:valAx>
        <c:axId val="-21302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45088"/>
        <c:crosses val="autoZero"/>
        <c:crossBetween val="midCat"/>
      </c:valAx>
      <c:valAx>
        <c:axId val="-2130240208"/>
        <c:scaling>
          <c:orientation val="minMax"/>
        </c:scaling>
        <c:delete val="0"/>
        <c:axPos val="r"/>
        <c:numFmt formatCode="[$$-409]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37888"/>
        <c:crosses val="max"/>
        <c:crossBetween val="midCat"/>
      </c:valAx>
      <c:valAx>
        <c:axId val="-213023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31279</xdr:colOff>
      <xdr:row>1</xdr:row>
      <xdr:rowOff>17403</xdr:rowOff>
    </xdr:from>
    <xdr:to>
      <xdr:col>16</xdr:col>
      <xdr:colOff>563738</xdr:colOff>
      <xdr:row>12</xdr:row>
      <xdr:rowOff>9406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4704</xdr:colOff>
      <xdr:row>13</xdr:row>
      <xdr:rowOff>1882</xdr:rowOff>
    </xdr:from>
    <xdr:to>
      <xdr:col>16</xdr:col>
      <xdr:colOff>540926</xdr:colOff>
      <xdr:row>23</xdr:row>
      <xdr:rowOff>111008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530</xdr:colOff>
      <xdr:row>1</xdr:row>
      <xdr:rowOff>234992</xdr:rowOff>
    </xdr:from>
    <xdr:to>
      <xdr:col>21</xdr:col>
      <xdr:colOff>34325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</xdr:colOff>
      <xdr:row>16</xdr:row>
      <xdr:rowOff>251712</xdr:rowOff>
    </xdr:from>
    <xdr:to>
      <xdr:col>21</xdr:col>
      <xdr:colOff>34325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1371600</xdr:colOff>
      <xdr:row>1</xdr:row>
      <xdr:rowOff>0</xdr:rowOff>
    </xdr:from>
    <xdr:to>
      <xdr:col>17</xdr:col>
      <xdr:colOff>25400</xdr:colOff>
      <xdr:row>13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14</xdr:row>
      <xdr:rowOff>25400</xdr:rowOff>
    </xdr:from>
    <xdr:to>
      <xdr:col>17</xdr:col>
      <xdr:colOff>12700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1403350</xdr:colOff>
      <xdr:row>0</xdr:row>
      <xdr:rowOff>254000</xdr:rowOff>
    </xdr:from>
    <xdr:to>
      <xdr:col>16</xdr:col>
      <xdr:colOff>1397000</xdr:colOff>
      <xdr:row>12</xdr:row>
      <xdr:rowOff>241300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1390650</xdr:colOff>
      <xdr:row>13</xdr:row>
      <xdr:rowOff>254000</xdr:rowOff>
    </xdr:from>
    <xdr:to>
      <xdr:col>17</xdr:col>
      <xdr:colOff>50800</xdr:colOff>
      <xdr:row>25</xdr:row>
      <xdr:rowOff>254000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19587</xdr:rowOff>
    </xdr:from>
    <xdr:to>
      <xdr:col>16</xdr:col>
      <xdr:colOff>15301</xdr:colOff>
      <xdr:row>16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1968343</xdr:colOff>
      <xdr:row>17</xdr:row>
      <xdr:rowOff>0</xdr:rowOff>
    </xdr:from>
    <xdr:to>
      <xdr:col>16</xdr:col>
      <xdr:colOff>0</xdr:colOff>
      <xdr:row>30</xdr:row>
      <xdr:rowOff>30603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2" workbookViewId="0">
      <selection activeCell="I1" sqref="I1:I1048576"/>
    </sheetView>
  </sheetViews>
  <sheetFormatPr baseColWidth="10" defaultColWidth="17.6640625" defaultRowHeight="21" x14ac:dyDescent="0.25"/>
  <cols>
    <col min="1" max="4" width="17.6640625" style="4"/>
    <col min="5" max="5" width="17.6640625" style="12"/>
    <col min="6" max="8" width="17.6640625" style="4"/>
    <col min="9" max="9" width="17.6640625" style="12"/>
    <col min="10" max="16384" width="17.6640625" style="4"/>
  </cols>
  <sheetData>
    <row r="1" spans="1:12" x14ac:dyDescent="0.25">
      <c r="A1" s="10" t="s">
        <v>3</v>
      </c>
      <c r="B1" s="2" t="s">
        <v>8</v>
      </c>
      <c r="C1" s="2" t="s">
        <v>4</v>
      </c>
      <c r="D1" s="2" t="s">
        <v>5</v>
      </c>
      <c r="E1" s="11" t="s">
        <v>6</v>
      </c>
      <c r="F1" s="2" t="s">
        <v>7</v>
      </c>
      <c r="G1" s="2" t="s">
        <v>0</v>
      </c>
      <c r="H1" s="2" t="s">
        <v>5</v>
      </c>
      <c r="I1" s="11" t="s">
        <v>6</v>
      </c>
      <c r="J1" s="2" t="s">
        <v>7</v>
      </c>
      <c r="K1" s="2" t="s">
        <v>1</v>
      </c>
      <c r="L1" s="2" t="s">
        <v>2</v>
      </c>
    </row>
    <row r="2" spans="1:12" x14ac:dyDescent="0.25">
      <c r="A2" s="8">
        <v>1.7000000000000001E-2</v>
      </c>
      <c r="B2" s="6">
        <v>1</v>
      </c>
      <c r="C2" s="6">
        <v>367</v>
      </c>
      <c r="D2" s="6">
        <f>((3600/C2) * B2)</f>
        <v>9.8092643051771109</v>
      </c>
      <c r="E2" s="13">
        <f>(A$2/D2)</f>
        <v>1.7330555555555558E-3</v>
      </c>
      <c r="F2" s="9">
        <f>(C2/C$2)</f>
        <v>1</v>
      </c>
      <c r="G2" s="6">
        <v>365.78</v>
      </c>
      <c r="H2" s="6">
        <f>((3600/G2) * B2)</f>
        <v>9.8419815189458149</v>
      </c>
      <c r="I2" s="13">
        <f>(A$2/H2)</f>
        <v>1.7272944444444444E-3</v>
      </c>
      <c r="J2" s="9">
        <f>(G2/G$2)</f>
        <v>1</v>
      </c>
      <c r="K2" s="6">
        <f>(G2 - C2)</f>
        <v>-1.2200000000000273</v>
      </c>
      <c r="L2" s="9">
        <f>(K2/C2)</f>
        <v>-3.3242506811989843E-3</v>
      </c>
    </row>
    <row r="3" spans="1:12" x14ac:dyDescent="0.25">
      <c r="A3" s="6"/>
      <c r="B3" s="6">
        <v>2</v>
      </c>
      <c r="C3" s="6">
        <v>589.54999999999995</v>
      </c>
      <c r="D3" s="6">
        <f>((3600/C3) * B3)</f>
        <v>12.212704605207362</v>
      </c>
      <c r="E3" s="13">
        <f>(A$2/D3)</f>
        <v>1.3919930555555556E-3</v>
      </c>
      <c r="F3" s="9">
        <f>(C3/C$2)</f>
        <v>1.6064032697547683</v>
      </c>
      <c r="G3" s="6">
        <v>590.35</v>
      </c>
      <c r="H3" s="6">
        <f>((3600/G3) * B3)</f>
        <v>12.196154823409842</v>
      </c>
      <c r="I3" s="13">
        <f>(A$2/H3)</f>
        <v>1.3938819444444446E-3</v>
      </c>
      <c r="J3" s="9">
        <f>(G3/G$2)</f>
        <v>1.6139482749193506</v>
      </c>
      <c r="K3" s="6">
        <f>(G3 - C3)</f>
        <v>0.80000000000006821</v>
      </c>
      <c r="L3" s="9">
        <f>(K3/C3)</f>
        <v>1.3569671783564892E-3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08" workbookViewId="0">
      <selection activeCell="E5" sqref="E5"/>
    </sheetView>
  </sheetViews>
  <sheetFormatPr baseColWidth="10" defaultRowHeight="21" x14ac:dyDescent="0.25"/>
  <cols>
    <col min="1" max="1" width="15.33203125" style="4" customWidth="1"/>
    <col min="2" max="2" width="17.6640625" style="4" customWidth="1"/>
    <col min="3" max="3" width="17.83203125" style="4" customWidth="1"/>
    <col min="4" max="4" width="13.5" style="4" customWidth="1"/>
    <col min="5" max="5" width="12.83203125" style="16" customWidth="1"/>
    <col min="6" max="6" width="16.83203125" style="4" customWidth="1"/>
    <col min="7" max="7" width="14.6640625" style="4" customWidth="1"/>
    <col min="8" max="8" width="17" style="4" customWidth="1"/>
    <col min="9" max="9" width="14.33203125" style="12" customWidth="1"/>
    <col min="10" max="10" width="18" style="4" customWidth="1"/>
    <col min="11" max="11" width="14.83203125" style="4" customWidth="1"/>
    <col min="12" max="12" width="15" style="4" customWidth="1"/>
    <col min="13" max="16384" width="10.83203125" style="4"/>
  </cols>
  <sheetData>
    <row r="1" spans="1:12" x14ac:dyDescent="0.25">
      <c r="A1" s="10" t="s">
        <v>3</v>
      </c>
      <c r="B1" s="2" t="s">
        <v>8</v>
      </c>
      <c r="C1" s="2" t="s">
        <v>4</v>
      </c>
      <c r="D1" s="2" t="s">
        <v>5</v>
      </c>
      <c r="E1" s="14" t="s">
        <v>6</v>
      </c>
      <c r="F1" s="2" t="s">
        <v>7</v>
      </c>
      <c r="G1" s="2" t="s">
        <v>0</v>
      </c>
      <c r="H1" s="2" t="s">
        <v>5</v>
      </c>
      <c r="I1" s="11" t="s">
        <v>6</v>
      </c>
      <c r="J1" s="2" t="s">
        <v>7</v>
      </c>
      <c r="K1" s="2" t="s">
        <v>1</v>
      </c>
      <c r="L1" s="2" t="s">
        <v>2</v>
      </c>
    </row>
    <row r="2" spans="1:12" x14ac:dyDescent="0.25">
      <c r="A2" s="8">
        <v>4.1000000000000002E-2</v>
      </c>
      <c r="B2" s="6">
        <v>1</v>
      </c>
      <c r="C2" s="6">
        <v>367.78</v>
      </c>
      <c r="D2" s="6">
        <f>((3600/C2) * B2)</f>
        <v>9.7884604926858447</v>
      </c>
      <c r="E2" s="15">
        <f>(A$2/D2)</f>
        <v>4.1886055555555562E-3</v>
      </c>
      <c r="F2" s="9">
        <f>(C2/C$2)</f>
        <v>1</v>
      </c>
      <c r="G2" s="6">
        <v>365.89</v>
      </c>
      <c r="H2" s="6">
        <f>((3600/G2) * B2)</f>
        <v>9.8390226570827295</v>
      </c>
      <c r="I2" s="13">
        <f>(A$2/H2)</f>
        <v>4.1670805555555556E-3</v>
      </c>
      <c r="J2" s="9">
        <f>(G2/G$2)</f>
        <v>1</v>
      </c>
      <c r="K2" s="6">
        <f>(G2 - C2)</f>
        <v>-1.8899999999999864</v>
      </c>
      <c r="L2" s="9">
        <f>(K2/C2)</f>
        <v>-5.1389417586600317E-3</v>
      </c>
    </row>
    <row r="3" spans="1:12" x14ac:dyDescent="0.25">
      <c r="A3" s="6"/>
      <c r="B3" s="6">
        <v>2</v>
      </c>
      <c r="C3" s="6">
        <v>452.85</v>
      </c>
      <c r="D3" s="6">
        <f t="shared" ref="D3:D5" si="0">((3600/C3) * B3)</f>
        <v>15.899304405432261</v>
      </c>
      <c r="E3" s="15">
        <f t="shared" ref="E3:E5" si="1">(A$2/D3)</f>
        <v>2.5787291666666671E-3</v>
      </c>
      <c r="F3" s="9">
        <f t="shared" ref="F3:F5" si="2">(C3/C$2)</f>
        <v>1.2313067594757736</v>
      </c>
      <c r="G3" s="6">
        <v>367.1</v>
      </c>
      <c r="H3" s="6">
        <f t="shared" ref="H3:H5" si="3">((3600/G3) * B3)</f>
        <v>19.613184418414601</v>
      </c>
      <c r="I3" s="13">
        <f t="shared" ref="I3:I5" si="4">(A$2/H3)</f>
        <v>2.0904305555555554E-3</v>
      </c>
      <c r="J3" s="9">
        <f t="shared" ref="J3:J5" si="5">(G3/G$2)</f>
        <v>1.0033070048375197</v>
      </c>
      <c r="K3" s="6">
        <f t="shared" ref="K3:K5" si="6">(G3 - C3)</f>
        <v>-85.75</v>
      </c>
      <c r="L3" s="9">
        <f t="shared" ref="L3:L5" si="7">(K3/C3)</f>
        <v>-0.18935629899525228</v>
      </c>
    </row>
    <row r="4" spans="1:12" x14ac:dyDescent="0.25">
      <c r="A4" s="6"/>
      <c r="B4" s="6">
        <v>3</v>
      </c>
      <c r="C4" s="6">
        <v>512.1</v>
      </c>
      <c r="D4" s="6">
        <f t="shared" si="0"/>
        <v>21.0896309314587</v>
      </c>
      <c r="E4" s="15">
        <f t="shared" si="1"/>
        <v>1.9440833333333333E-3</v>
      </c>
      <c r="F4" s="9">
        <f t="shared" si="2"/>
        <v>1.3924085050845616</v>
      </c>
      <c r="G4" s="6">
        <v>463.7</v>
      </c>
      <c r="H4" s="6">
        <f t="shared" si="3"/>
        <v>23.290920854000433</v>
      </c>
      <c r="I4" s="13">
        <f t="shared" si="4"/>
        <v>1.7603425925925926E-3</v>
      </c>
      <c r="J4" s="9">
        <f t="shared" si="5"/>
        <v>1.2673207794692394</v>
      </c>
      <c r="K4" s="6">
        <f t="shared" si="6"/>
        <v>-48.400000000000034</v>
      </c>
      <c r="L4" s="9">
        <f t="shared" si="7"/>
        <v>-9.4512790470611271E-2</v>
      </c>
    </row>
    <row r="5" spans="1:12" x14ac:dyDescent="0.25">
      <c r="A5" s="6"/>
      <c r="B5" s="6">
        <v>4</v>
      </c>
      <c r="C5" s="6">
        <v>592.1</v>
      </c>
      <c r="D5" s="6">
        <f t="shared" si="0"/>
        <v>24.320216179699376</v>
      </c>
      <c r="E5" s="15">
        <f t="shared" si="1"/>
        <v>1.6858402777777779E-3</v>
      </c>
      <c r="F5" s="9">
        <f t="shared" si="2"/>
        <v>1.6099298493664693</v>
      </c>
      <c r="G5" s="6">
        <v>589.41999999999996</v>
      </c>
      <c r="H5" s="6">
        <f t="shared" si="3"/>
        <v>24.430796376098538</v>
      </c>
      <c r="I5" s="13">
        <f t="shared" si="4"/>
        <v>1.6782097222222223E-3</v>
      </c>
      <c r="J5" s="9">
        <f t="shared" si="5"/>
        <v>1.6109213151493618</v>
      </c>
      <c r="K5" s="6">
        <f t="shared" si="6"/>
        <v>-2.6800000000000637</v>
      </c>
      <c r="L5" s="9">
        <f t="shared" si="7"/>
        <v>-4.5262624556663801E-3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114" workbookViewId="0">
      <selection activeCell="I1" sqref="I1:I1048576"/>
    </sheetView>
  </sheetViews>
  <sheetFormatPr baseColWidth="10" defaultColWidth="18.5" defaultRowHeight="20" x14ac:dyDescent="0.2"/>
  <cols>
    <col min="1" max="1" width="18.5" style="8"/>
    <col min="2" max="4" width="18.5" style="6"/>
    <col min="5" max="5" width="18.5" style="13"/>
    <col min="6" max="6" width="18.5" style="9"/>
    <col min="7" max="8" width="18.5" style="6"/>
    <col min="9" max="9" width="18.5" style="13"/>
    <col min="10" max="10" width="18.5" style="9"/>
    <col min="11" max="11" width="18.5" style="6"/>
    <col min="12" max="12" width="18.5" style="9"/>
    <col min="13" max="16384" width="18.5" style="6"/>
  </cols>
  <sheetData>
    <row r="1" spans="1:12" x14ac:dyDescent="0.2">
      <c r="A1" s="1" t="s">
        <v>3</v>
      </c>
      <c r="B1" s="2" t="s">
        <v>8</v>
      </c>
      <c r="C1" s="2" t="s">
        <v>4</v>
      </c>
      <c r="D1" s="2" t="s">
        <v>5</v>
      </c>
      <c r="E1" s="11" t="s">
        <v>6</v>
      </c>
      <c r="F1" s="3" t="s">
        <v>7</v>
      </c>
      <c r="G1" s="2" t="s">
        <v>9</v>
      </c>
      <c r="H1" s="2" t="s">
        <v>5</v>
      </c>
      <c r="I1" s="11" t="s">
        <v>6</v>
      </c>
      <c r="J1" s="3" t="s">
        <v>7</v>
      </c>
      <c r="K1" s="2" t="s">
        <v>1</v>
      </c>
      <c r="L1" s="3" t="s">
        <v>2</v>
      </c>
    </row>
    <row r="2" spans="1:12" x14ac:dyDescent="0.2">
      <c r="A2" s="8">
        <v>8.5000000000000006E-2</v>
      </c>
      <c r="B2" s="6">
        <v>1</v>
      </c>
      <c r="C2" s="6">
        <v>365.89</v>
      </c>
      <c r="D2" s="6">
        <f>((3600/C2) * B2)</f>
        <v>9.8390226570827295</v>
      </c>
      <c r="E2" s="13">
        <f>(A$2/D2)</f>
        <v>8.6390694444444457E-3</v>
      </c>
      <c r="F2" s="9">
        <f>(C2/C$2)</f>
        <v>1</v>
      </c>
      <c r="G2" s="6">
        <v>365.56</v>
      </c>
      <c r="H2" s="6">
        <f>((3600/G2) * B2)</f>
        <v>9.8479045847466899</v>
      </c>
      <c r="I2" s="13">
        <f>(A$2/H2)</f>
        <v>8.6312777777777776E-3</v>
      </c>
      <c r="J2" s="9">
        <f>(G2/G$2)</f>
        <v>1</v>
      </c>
      <c r="K2" s="6">
        <f>(G2 - C2)</f>
        <v>-0.32999999999998408</v>
      </c>
      <c r="L2" s="9">
        <f>(K2/C2)</f>
        <v>-9.0191041023254012E-4</v>
      </c>
    </row>
    <row r="3" spans="1:12" x14ac:dyDescent="0.2">
      <c r="B3" s="6">
        <v>2</v>
      </c>
      <c r="C3" s="6">
        <v>388.15</v>
      </c>
      <c r="D3" s="6">
        <f t="shared" ref="D3:D9" si="0">((3600/C3) * B3)</f>
        <v>18.549529820945512</v>
      </c>
      <c r="E3" s="13">
        <f t="shared" ref="E3:E9" si="1">(A$2/D3)</f>
        <v>4.5823263888888893E-3</v>
      </c>
      <c r="F3" s="9">
        <f t="shared" ref="F3:F9" si="2">(C3/C$2)</f>
        <v>1.0608379567629616</v>
      </c>
      <c r="G3" s="6">
        <v>366.45</v>
      </c>
      <c r="H3" s="6">
        <f t="shared" ref="H3:H9" si="3">((3600/G3) * B3)</f>
        <v>19.647973802701596</v>
      </c>
      <c r="I3" s="13">
        <f t="shared" ref="I3:I9" si="4">(A$2/H3)</f>
        <v>4.3261458333333338E-3</v>
      </c>
      <c r="J3" s="9">
        <f t="shared" ref="J3:J9" si="5">(G3/G$2)</f>
        <v>1.0024346208556734</v>
      </c>
      <c r="K3" s="6">
        <f t="shared" ref="K3:K9" si="6">(G3 - C3)</f>
        <v>-21.699999999999989</v>
      </c>
      <c r="L3" s="9">
        <f t="shared" ref="L3:L9" si="7">(K3/C3)</f>
        <v>-5.5906221821460753E-2</v>
      </c>
    </row>
    <row r="4" spans="1:12" x14ac:dyDescent="0.2">
      <c r="B4" s="6">
        <v>3</v>
      </c>
      <c r="C4" s="6">
        <v>414.83</v>
      </c>
      <c r="D4" s="6">
        <f t="shared" si="0"/>
        <v>26.034761227490776</v>
      </c>
      <c r="E4" s="13">
        <f t="shared" si="1"/>
        <v>3.2648657407407414E-3</v>
      </c>
      <c r="F4" s="9">
        <f t="shared" si="2"/>
        <v>1.1337560468993413</v>
      </c>
      <c r="G4" s="6">
        <v>367.03</v>
      </c>
      <c r="H4" s="6">
        <f t="shared" si="3"/>
        <v>29.425387570498323</v>
      </c>
      <c r="I4" s="13">
        <f t="shared" si="4"/>
        <v>2.8886620370370372E-3</v>
      </c>
      <c r="J4" s="9">
        <f t="shared" si="5"/>
        <v>1.0040212277054381</v>
      </c>
      <c r="K4" s="6">
        <f t="shared" si="6"/>
        <v>-47.800000000000011</v>
      </c>
      <c r="L4" s="9">
        <f t="shared" si="7"/>
        <v>-0.11522792469204256</v>
      </c>
    </row>
    <row r="5" spans="1:12" x14ac:dyDescent="0.2">
      <c r="B5" s="6">
        <v>4</v>
      </c>
      <c r="C5" s="6">
        <v>415.55</v>
      </c>
      <c r="D5" s="6">
        <f t="shared" si="0"/>
        <v>34.652869690771269</v>
      </c>
      <c r="E5" s="13">
        <f t="shared" si="1"/>
        <v>2.4528993055555558E-3</v>
      </c>
      <c r="F5" s="9">
        <f t="shared" si="2"/>
        <v>1.1357238514307579</v>
      </c>
      <c r="G5" s="6">
        <v>367.5</v>
      </c>
      <c r="H5" s="6">
        <f t="shared" si="3"/>
        <v>39.183673469387756</v>
      </c>
      <c r="I5" s="13">
        <f t="shared" si="4"/>
        <v>2.1692708333333334E-3</v>
      </c>
      <c r="J5" s="9">
        <f t="shared" si="5"/>
        <v>1.005306926359558</v>
      </c>
      <c r="K5" s="6">
        <f t="shared" si="6"/>
        <v>-48.050000000000011</v>
      </c>
      <c r="L5" s="9">
        <f t="shared" si="7"/>
        <v>-0.11562988810010831</v>
      </c>
    </row>
    <row r="6" spans="1:12" x14ac:dyDescent="0.2">
      <c r="B6" s="6">
        <v>5</v>
      </c>
      <c r="C6" s="6">
        <v>490.16</v>
      </c>
      <c r="D6" s="6">
        <f t="shared" si="0"/>
        <v>36.72270279092541</v>
      </c>
      <c r="E6" s="13">
        <f t="shared" si="1"/>
        <v>2.3146444444444446E-3</v>
      </c>
      <c r="F6" s="9">
        <f t="shared" si="2"/>
        <v>1.3396375959987976</v>
      </c>
      <c r="G6" s="6">
        <v>430.08</v>
      </c>
      <c r="H6" s="6">
        <f t="shared" si="3"/>
        <v>41.852678571428577</v>
      </c>
      <c r="I6" s="13">
        <f t="shared" si="4"/>
        <v>2.0309333333333331E-3</v>
      </c>
      <c r="J6" s="9">
        <f t="shared" si="5"/>
        <v>1.1764963343910713</v>
      </c>
      <c r="K6" s="6">
        <f t="shared" si="6"/>
        <v>-60.080000000000041</v>
      </c>
      <c r="L6" s="9">
        <f t="shared" si="7"/>
        <v>-0.12257222131548889</v>
      </c>
    </row>
    <row r="7" spans="1:12" x14ac:dyDescent="0.2">
      <c r="B7" s="6">
        <v>6</v>
      </c>
      <c r="C7" s="6">
        <v>522.1</v>
      </c>
      <c r="D7" s="6">
        <f t="shared" si="0"/>
        <v>41.371384792185403</v>
      </c>
      <c r="E7" s="13">
        <f t="shared" si="1"/>
        <v>2.0545601851851853E-3</v>
      </c>
      <c r="F7" s="9">
        <f t="shared" si="2"/>
        <v>1.4269315914619149</v>
      </c>
      <c r="G7" s="6">
        <v>486.28</v>
      </c>
      <c r="H7" s="6">
        <f t="shared" si="3"/>
        <v>44.418853335526862</v>
      </c>
      <c r="I7" s="13">
        <f t="shared" si="4"/>
        <v>1.9136018518518519E-3</v>
      </c>
      <c r="J7" s="9">
        <f t="shared" si="5"/>
        <v>1.3302330670751723</v>
      </c>
      <c r="K7" s="6">
        <f t="shared" si="6"/>
        <v>-35.82000000000005</v>
      </c>
      <c r="L7" s="9">
        <f t="shared" si="7"/>
        <v>-6.8607546447040896E-2</v>
      </c>
    </row>
    <row r="8" spans="1:12" x14ac:dyDescent="0.2">
      <c r="B8" s="6">
        <v>7</v>
      </c>
      <c r="C8" s="6">
        <v>554.83000000000004</v>
      </c>
      <c r="D8" s="6">
        <f t="shared" si="0"/>
        <v>45.419317628823237</v>
      </c>
      <c r="E8" s="13">
        <f t="shared" si="1"/>
        <v>1.8714503968253972E-3</v>
      </c>
      <c r="F8" s="9">
        <f t="shared" si="2"/>
        <v>1.5163847057858921</v>
      </c>
      <c r="G8" s="6">
        <v>541.20000000000005</v>
      </c>
      <c r="H8" s="6">
        <f t="shared" si="3"/>
        <v>46.563192904656319</v>
      </c>
      <c r="I8" s="13">
        <f t="shared" si="4"/>
        <v>1.8254761904761907E-3</v>
      </c>
      <c r="J8" s="9">
        <f t="shared" si="5"/>
        <v>1.4804683225735857</v>
      </c>
      <c r="K8" s="6">
        <f t="shared" si="6"/>
        <v>-13.629999999999995</v>
      </c>
      <c r="L8" s="9">
        <f t="shared" si="7"/>
        <v>-2.4566083304796052E-2</v>
      </c>
    </row>
    <row r="9" spans="1:12" x14ac:dyDescent="0.2">
      <c r="B9" s="6">
        <v>8</v>
      </c>
      <c r="C9" s="6">
        <v>589.49</v>
      </c>
      <c r="D9" s="6">
        <f t="shared" si="0"/>
        <v>48.855790598653073</v>
      </c>
      <c r="E9" s="13">
        <f t="shared" si="1"/>
        <v>1.7398142361111112E-3</v>
      </c>
      <c r="F9" s="9">
        <f t="shared" si="2"/>
        <v>1.6111126294788052</v>
      </c>
      <c r="G9" s="6">
        <v>591.34</v>
      </c>
      <c r="H9" s="6">
        <f t="shared" si="3"/>
        <v>48.702945851794226</v>
      </c>
      <c r="I9" s="13">
        <f t="shared" si="4"/>
        <v>1.7452743055555559E-3</v>
      </c>
      <c r="J9" s="9">
        <f t="shared" si="5"/>
        <v>1.6176277492066966</v>
      </c>
      <c r="K9" s="6">
        <f t="shared" si="6"/>
        <v>1.8500000000000227</v>
      </c>
      <c r="L9" s="9">
        <f t="shared" si="7"/>
        <v>3.1383059933162948E-3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B1" zoomScale="108" workbookViewId="0">
      <selection activeCell="E1" sqref="E1:E1048576"/>
    </sheetView>
  </sheetViews>
  <sheetFormatPr baseColWidth="10" defaultColWidth="18.5" defaultRowHeight="21" x14ac:dyDescent="0.25"/>
  <cols>
    <col min="1" max="1" width="18.5" style="5"/>
    <col min="2" max="4" width="18.5" style="4"/>
    <col min="5" max="5" width="18.5" style="12"/>
    <col min="6" max="6" width="18.5" style="7"/>
    <col min="7" max="8" width="18.5" style="4"/>
    <col min="9" max="9" width="18.5" style="12"/>
    <col min="10" max="10" width="18.5" style="7"/>
    <col min="11" max="16384" width="18.5" style="4"/>
  </cols>
  <sheetData>
    <row r="1" spans="1:12" x14ac:dyDescent="0.25">
      <c r="A1" s="1" t="s">
        <v>3</v>
      </c>
      <c r="B1" s="2" t="s">
        <v>8</v>
      </c>
      <c r="C1" s="2" t="s">
        <v>4</v>
      </c>
      <c r="D1" s="2" t="s">
        <v>5</v>
      </c>
      <c r="E1" s="11" t="s">
        <v>6</v>
      </c>
      <c r="F1" s="3" t="s">
        <v>7</v>
      </c>
      <c r="G1" s="2" t="s">
        <v>0</v>
      </c>
      <c r="H1" s="2" t="s">
        <v>5</v>
      </c>
      <c r="I1" s="11" t="s">
        <v>6</v>
      </c>
      <c r="J1" s="3" t="s">
        <v>7</v>
      </c>
      <c r="K1" s="2" t="s">
        <v>1</v>
      </c>
      <c r="L1" s="3" t="s">
        <v>2</v>
      </c>
    </row>
    <row r="2" spans="1:12" x14ac:dyDescent="0.25">
      <c r="A2" s="5">
        <v>0.17799999999999999</v>
      </c>
      <c r="B2" s="6">
        <v>1</v>
      </c>
      <c r="C2" s="4">
        <v>365.67</v>
      </c>
      <c r="D2" s="4">
        <f>((3600/C2) * B2)</f>
        <v>9.8449421609648038</v>
      </c>
      <c r="E2" s="12">
        <f>(A$2/D2)</f>
        <v>1.8080349999999999E-2</v>
      </c>
      <c r="F2" s="7">
        <f>(C2/C$2)</f>
        <v>1</v>
      </c>
      <c r="G2" s="4">
        <v>365.22</v>
      </c>
      <c r="H2" s="4">
        <f>((3600/G2) * B2)</f>
        <v>9.8570724494825033</v>
      </c>
      <c r="I2" s="12">
        <f>(A$2/H2)</f>
        <v>1.8058100000000001E-2</v>
      </c>
      <c r="J2" s="7">
        <f>(G2/G$2)</f>
        <v>1</v>
      </c>
      <c r="K2" s="4">
        <f>(G2 - C2)</f>
        <v>-0.44999999999998863</v>
      </c>
      <c r="L2" s="7">
        <f>(K2/C2)</f>
        <v>-1.2306177701205694E-3</v>
      </c>
    </row>
    <row r="3" spans="1:12" x14ac:dyDescent="0.25">
      <c r="B3" s="6">
        <v>2</v>
      </c>
      <c r="C3" s="4">
        <v>366.05</v>
      </c>
      <c r="D3" s="4">
        <f t="shared" ref="D3:D17" si="0">((3600/C3) * B3)</f>
        <v>19.669444065018439</v>
      </c>
      <c r="E3" s="12">
        <f t="shared" ref="E3:E17" si="1">(A$2/D3)</f>
        <v>9.0495694444444452E-3</v>
      </c>
      <c r="F3" s="7">
        <f t="shared" ref="F3:F17" si="2">(C3/C$2)</f>
        <v>1.0010391883392129</v>
      </c>
      <c r="G3" s="4">
        <v>365.95</v>
      </c>
      <c r="H3" s="4">
        <f t="shared" ref="H3:H17" si="3">((3600/G3) * B3)</f>
        <v>19.674818964339391</v>
      </c>
      <c r="I3" s="12">
        <f t="shared" ref="I3:I17" si="4">(A$2/H3)</f>
        <v>9.047097222222222E-3</v>
      </c>
      <c r="J3" s="7">
        <f t="shared" ref="J3:J17" si="5">(G3/G$2)</f>
        <v>1.0019987952467004</v>
      </c>
      <c r="K3" s="4">
        <f t="shared" ref="K3:K17" si="6">(G3 - C3)</f>
        <v>-0.10000000000002274</v>
      </c>
      <c r="L3" s="7">
        <f t="shared" ref="L3:L17" si="7">(K3/C3)</f>
        <v>-2.7318672312531822E-4</v>
      </c>
    </row>
    <row r="4" spans="1:12" x14ac:dyDescent="0.25">
      <c r="B4" s="6">
        <v>3</v>
      </c>
      <c r="C4" s="4">
        <v>366.27</v>
      </c>
      <c r="D4" s="4">
        <f t="shared" si="0"/>
        <v>29.48644442624294</v>
      </c>
      <c r="E4" s="12">
        <f t="shared" si="1"/>
        <v>6.0366722222222214E-3</v>
      </c>
      <c r="F4" s="7">
        <f t="shared" si="2"/>
        <v>1.0016408236934939</v>
      </c>
      <c r="G4" s="4">
        <v>366.7</v>
      </c>
      <c r="H4" s="4">
        <f t="shared" si="3"/>
        <v>29.451868011998908</v>
      </c>
      <c r="I4" s="12">
        <f t="shared" si="4"/>
        <v>6.0437592592592591E-3</v>
      </c>
      <c r="J4" s="7">
        <f t="shared" si="5"/>
        <v>1.0040523520070093</v>
      </c>
      <c r="K4" s="4">
        <f t="shared" si="6"/>
        <v>0.43000000000000682</v>
      </c>
      <c r="L4" s="7">
        <f t="shared" si="7"/>
        <v>1.1739973243782096E-3</v>
      </c>
    </row>
    <row r="5" spans="1:12" x14ac:dyDescent="0.25">
      <c r="B5" s="6">
        <v>4</v>
      </c>
      <c r="C5" s="4">
        <v>378.05</v>
      </c>
      <c r="D5" s="4">
        <f t="shared" si="0"/>
        <v>38.090199709033193</v>
      </c>
      <c r="E5" s="12">
        <f t="shared" si="1"/>
        <v>4.6731180555555554E-3</v>
      </c>
      <c r="F5" s="7">
        <f t="shared" si="2"/>
        <v>1.0338556622090955</v>
      </c>
      <c r="G5" s="4">
        <v>367.4</v>
      </c>
      <c r="H5" s="4">
        <f t="shared" si="3"/>
        <v>39.194338595536202</v>
      </c>
      <c r="I5" s="12">
        <f t="shared" si="4"/>
        <v>4.5414722222222219E-3</v>
      </c>
      <c r="J5" s="7">
        <f t="shared" si="5"/>
        <v>1.0059690049832977</v>
      </c>
      <c r="K5" s="4">
        <f t="shared" si="6"/>
        <v>-10.650000000000034</v>
      </c>
      <c r="L5" s="7">
        <f t="shared" si="7"/>
        <v>-2.8170876868139225E-2</v>
      </c>
    </row>
    <row r="6" spans="1:12" x14ac:dyDescent="0.25">
      <c r="B6" s="6">
        <v>5</v>
      </c>
      <c r="C6" s="4">
        <v>399.56</v>
      </c>
      <c r="D6" s="4">
        <f t="shared" si="0"/>
        <v>45.049554509960956</v>
      </c>
      <c r="E6" s="12">
        <f t="shared" si="1"/>
        <v>3.9512044444444446E-3</v>
      </c>
      <c r="F6" s="7">
        <f t="shared" si="2"/>
        <v>1.0926791916208602</v>
      </c>
      <c r="G6" s="4">
        <v>367.38</v>
      </c>
      <c r="H6" s="4">
        <f t="shared" si="3"/>
        <v>48.995590396864287</v>
      </c>
      <c r="I6" s="12">
        <f t="shared" si="4"/>
        <v>3.6329799999999996E-3</v>
      </c>
      <c r="J6" s="7">
        <f t="shared" si="5"/>
        <v>1.0059142434696895</v>
      </c>
      <c r="K6" s="4">
        <f t="shared" si="6"/>
        <v>-32.180000000000007</v>
      </c>
      <c r="L6" s="7">
        <f t="shared" si="7"/>
        <v>-8.053859245169688E-2</v>
      </c>
    </row>
    <row r="7" spans="1:12" x14ac:dyDescent="0.25">
      <c r="B7" s="6">
        <v>6</v>
      </c>
      <c r="C7" s="4">
        <v>382.2</v>
      </c>
      <c r="D7" s="4">
        <f t="shared" si="0"/>
        <v>56.514913657770798</v>
      </c>
      <c r="E7" s="12">
        <f t="shared" si="1"/>
        <v>3.1496111111111113E-3</v>
      </c>
      <c r="F7" s="7">
        <f t="shared" si="2"/>
        <v>1.0452046927557632</v>
      </c>
      <c r="G7" s="4">
        <v>367.82</v>
      </c>
      <c r="H7" s="4">
        <f t="shared" si="3"/>
        <v>58.724376053504429</v>
      </c>
      <c r="I7" s="12">
        <f t="shared" si="4"/>
        <v>3.0311092592592592E-3</v>
      </c>
      <c r="J7" s="7">
        <f t="shared" si="5"/>
        <v>1.0071189967690706</v>
      </c>
      <c r="K7" s="4">
        <f t="shared" si="6"/>
        <v>-14.379999999999995</v>
      </c>
      <c r="L7" s="7">
        <f t="shared" si="7"/>
        <v>-3.7624280481423328E-2</v>
      </c>
    </row>
    <row r="8" spans="1:12" x14ac:dyDescent="0.25">
      <c r="B8" s="6">
        <v>7</v>
      </c>
      <c r="C8" s="4">
        <v>434.1</v>
      </c>
      <c r="D8" s="4">
        <f t="shared" si="0"/>
        <v>58.051140290255702</v>
      </c>
      <c r="E8" s="12">
        <f t="shared" si="1"/>
        <v>3.0662619047619045E-3</v>
      </c>
      <c r="F8" s="7">
        <f t="shared" si="2"/>
        <v>1.1871359422430059</v>
      </c>
      <c r="G8" s="4">
        <v>368.21</v>
      </c>
      <c r="H8" s="4">
        <f t="shared" si="3"/>
        <v>68.439205887944382</v>
      </c>
      <c r="I8" s="12">
        <f t="shared" si="4"/>
        <v>2.6008484126984126E-3</v>
      </c>
      <c r="J8" s="7">
        <f t="shared" si="5"/>
        <v>1.0081868462844312</v>
      </c>
      <c r="K8" s="4">
        <f t="shared" si="6"/>
        <v>-65.890000000000043</v>
      </c>
      <c r="L8" s="7">
        <f t="shared" si="7"/>
        <v>-0.15178530292559328</v>
      </c>
    </row>
    <row r="9" spans="1:12" x14ac:dyDescent="0.25">
      <c r="B9" s="6">
        <v>8</v>
      </c>
      <c r="C9" s="4">
        <v>421.52</v>
      </c>
      <c r="D9" s="4">
        <f t="shared" si="0"/>
        <v>68.324160182197758</v>
      </c>
      <c r="E9" s="12">
        <f t="shared" si="1"/>
        <v>2.6052277777777778E-3</v>
      </c>
      <c r="F9" s="7">
        <f t="shared" si="2"/>
        <v>1.1527333388027456</v>
      </c>
      <c r="G9" s="4">
        <v>368.84</v>
      </c>
      <c r="H9" s="4">
        <f t="shared" si="3"/>
        <v>78.082637457976361</v>
      </c>
      <c r="I9" s="12">
        <f t="shared" si="4"/>
        <v>2.279636111111111E-3</v>
      </c>
      <c r="J9" s="7">
        <f t="shared" si="5"/>
        <v>1.0099118339630906</v>
      </c>
      <c r="K9" s="4">
        <f t="shared" si="6"/>
        <v>-52.680000000000007</v>
      </c>
      <c r="L9" s="7">
        <f t="shared" si="7"/>
        <v>-0.12497627633327009</v>
      </c>
    </row>
    <row r="10" spans="1:12" x14ac:dyDescent="0.25">
      <c r="B10" s="6">
        <v>9</v>
      </c>
      <c r="C10" s="4">
        <v>469.22</v>
      </c>
      <c r="D10" s="4">
        <f t="shared" si="0"/>
        <v>69.05076509952687</v>
      </c>
      <c r="E10" s="12">
        <f t="shared" si="1"/>
        <v>2.5778135802469134E-3</v>
      </c>
      <c r="F10" s="7">
        <f t="shared" si="2"/>
        <v>1.2831788224355294</v>
      </c>
      <c r="G10" s="4">
        <v>399.88</v>
      </c>
      <c r="H10" s="4">
        <f t="shared" si="3"/>
        <v>81.024307292187657</v>
      </c>
      <c r="I10" s="12">
        <f t="shared" si="4"/>
        <v>2.1968716049382713E-3</v>
      </c>
      <c r="J10" s="7">
        <f t="shared" si="5"/>
        <v>1.0949017030830732</v>
      </c>
      <c r="K10" s="4">
        <f t="shared" si="6"/>
        <v>-69.340000000000032</v>
      </c>
      <c r="L10" s="7">
        <f t="shared" si="7"/>
        <v>-0.14777716209880232</v>
      </c>
    </row>
    <row r="11" spans="1:12" x14ac:dyDescent="0.25">
      <c r="B11" s="6">
        <v>10</v>
      </c>
      <c r="C11" s="4">
        <v>472.6</v>
      </c>
      <c r="D11" s="4">
        <f t="shared" si="0"/>
        <v>76.174354633939899</v>
      </c>
      <c r="E11" s="12">
        <f t="shared" si="1"/>
        <v>2.3367444444444448E-3</v>
      </c>
      <c r="F11" s="7">
        <f t="shared" si="2"/>
        <v>1.2924221292422129</v>
      </c>
      <c r="G11" s="4">
        <v>431.38</v>
      </c>
      <c r="H11" s="4">
        <f t="shared" si="3"/>
        <v>83.453103991840138</v>
      </c>
      <c r="I11" s="12">
        <f t="shared" si="4"/>
        <v>2.1329344444444443E-3</v>
      </c>
      <c r="J11" s="7">
        <f t="shared" si="5"/>
        <v>1.1811510870160451</v>
      </c>
      <c r="K11" s="4">
        <f t="shared" si="6"/>
        <v>-41.220000000000027</v>
      </c>
      <c r="L11" s="7">
        <f t="shared" si="7"/>
        <v>-8.7219636055861249E-2</v>
      </c>
    </row>
    <row r="12" spans="1:12" x14ac:dyDescent="0.25">
      <c r="B12" s="6">
        <v>11</v>
      </c>
      <c r="C12" s="4">
        <v>506.97</v>
      </c>
      <c r="D12" s="4">
        <f t="shared" si="0"/>
        <v>78.111130836144142</v>
      </c>
      <c r="E12" s="12">
        <f t="shared" si="1"/>
        <v>2.2788045454545454E-3</v>
      </c>
      <c r="F12" s="7">
        <f t="shared" si="2"/>
        <v>1.3864139798178685</v>
      </c>
      <c r="G12" s="4">
        <v>460.93</v>
      </c>
      <c r="H12" s="4">
        <f t="shared" si="3"/>
        <v>85.913262317488559</v>
      </c>
      <c r="I12" s="12">
        <f t="shared" si="4"/>
        <v>2.0718570707070707E-3</v>
      </c>
      <c r="J12" s="7">
        <f t="shared" si="5"/>
        <v>1.2620612233722139</v>
      </c>
      <c r="K12" s="4">
        <f t="shared" si="6"/>
        <v>-46.04000000000002</v>
      </c>
      <c r="L12" s="7">
        <f t="shared" si="7"/>
        <v>-9.0814052113537325E-2</v>
      </c>
    </row>
    <row r="13" spans="1:12" x14ac:dyDescent="0.25">
      <c r="B13" s="6">
        <v>12</v>
      </c>
      <c r="C13" s="4">
        <v>520.62</v>
      </c>
      <c r="D13" s="4">
        <f t="shared" si="0"/>
        <v>82.977987783796237</v>
      </c>
      <c r="E13" s="12">
        <f t="shared" si="1"/>
        <v>2.1451472222222224E-3</v>
      </c>
      <c r="F13" s="7">
        <f t="shared" si="2"/>
        <v>1.4237427188448601</v>
      </c>
      <c r="G13" s="4">
        <v>489.48</v>
      </c>
      <c r="H13" s="4">
        <f t="shared" si="3"/>
        <v>88.256925717087512</v>
      </c>
      <c r="I13" s="12">
        <f t="shared" si="4"/>
        <v>2.0168388888888891E-3</v>
      </c>
      <c r="J13" s="7">
        <f t="shared" si="5"/>
        <v>1.3402332840479709</v>
      </c>
      <c r="K13" s="4">
        <f t="shared" si="6"/>
        <v>-31.139999999999986</v>
      </c>
      <c r="L13" s="7">
        <f t="shared" si="7"/>
        <v>-5.981329952748643E-2</v>
      </c>
    </row>
    <row r="14" spans="1:12" x14ac:dyDescent="0.25">
      <c r="B14" s="6">
        <v>13</v>
      </c>
      <c r="C14" s="4">
        <v>535.87</v>
      </c>
      <c r="D14" s="4">
        <f t="shared" si="0"/>
        <v>87.334614738649293</v>
      </c>
      <c r="E14" s="12">
        <f t="shared" si="1"/>
        <v>2.0381380341880345E-3</v>
      </c>
      <c r="F14" s="7">
        <f t="shared" si="2"/>
        <v>1.4654469877211693</v>
      </c>
      <c r="G14" s="4">
        <v>516.72</v>
      </c>
      <c r="H14" s="4">
        <f t="shared" si="3"/>
        <v>90.571295866233157</v>
      </c>
      <c r="I14" s="12">
        <f t="shared" si="4"/>
        <v>1.9653025641025641E-3</v>
      </c>
      <c r="J14" s="7">
        <f t="shared" si="5"/>
        <v>1.4148184655823888</v>
      </c>
      <c r="K14" s="4">
        <f t="shared" si="6"/>
        <v>-19.149999999999977</v>
      </c>
      <c r="L14" s="7">
        <f t="shared" si="7"/>
        <v>-3.5736279321477181E-2</v>
      </c>
    </row>
    <row r="15" spans="1:12" x14ac:dyDescent="0.25">
      <c r="B15" s="6">
        <v>14</v>
      </c>
      <c r="C15" s="4">
        <v>556.52</v>
      </c>
      <c r="D15" s="4">
        <f t="shared" si="0"/>
        <v>90.562783008696897</v>
      </c>
      <c r="E15" s="12">
        <f t="shared" si="1"/>
        <v>1.9654873015873017E-3</v>
      </c>
      <c r="F15" s="7">
        <f t="shared" si="2"/>
        <v>1.5219186698389258</v>
      </c>
      <c r="G15" s="4">
        <v>542.21</v>
      </c>
      <c r="H15" s="4">
        <f t="shared" si="3"/>
        <v>92.952914922262593</v>
      </c>
      <c r="I15" s="12">
        <f t="shared" si="4"/>
        <v>1.9149480158730157E-3</v>
      </c>
      <c r="J15" s="7">
        <f t="shared" si="5"/>
        <v>1.4846120146760857</v>
      </c>
      <c r="K15" s="4">
        <f t="shared" si="6"/>
        <v>-14.309999999999945</v>
      </c>
      <c r="L15" s="7">
        <f t="shared" si="7"/>
        <v>-2.5713361604254917E-2</v>
      </c>
    </row>
    <row r="16" spans="1:12" x14ac:dyDescent="0.25">
      <c r="B16" s="6">
        <v>15</v>
      </c>
      <c r="C16" s="4">
        <v>570.97</v>
      </c>
      <c r="D16" s="4">
        <f t="shared" si="0"/>
        <v>94.575897157468859</v>
      </c>
      <c r="E16" s="12">
        <f t="shared" si="1"/>
        <v>1.8820862962962964E-3</v>
      </c>
      <c r="F16" s="7">
        <f t="shared" si="2"/>
        <v>1.5614351737905763</v>
      </c>
      <c r="G16" s="4">
        <v>567.02</v>
      </c>
      <c r="H16" s="4">
        <f t="shared" si="3"/>
        <v>95.234735988148572</v>
      </c>
      <c r="I16" s="12">
        <f t="shared" si="4"/>
        <v>1.8690659259259258E-3</v>
      </c>
      <c r="J16" s="7">
        <f t="shared" si="5"/>
        <v>1.5525436723071024</v>
      </c>
      <c r="K16" s="4">
        <f t="shared" si="6"/>
        <v>-3.9500000000000455</v>
      </c>
      <c r="L16" s="7">
        <f t="shared" si="7"/>
        <v>-6.9180517365186357E-3</v>
      </c>
    </row>
    <row r="17" spans="2:12" x14ac:dyDescent="0.25">
      <c r="B17" s="6">
        <v>16</v>
      </c>
      <c r="C17" s="4">
        <v>592.04</v>
      </c>
      <c r="D17" s="4">
        <f t="shared" si="0"/>
        <v>97.290723599756774</v>
      </c>
      <c r="E17" s="12">
        <f t="shared" si="1"/>
        <v>1.8295680555555555E-3</v>
      </c>
      <c r="F17" s="7">
        <f t="shared" si="2"/>
        <v>1.6190554324937785</v>
      </c>
      <c r="G17" s="4">
        <v>594.55999999999995</v>
      </c>
      <c r="H17" s="4">
        <f t="shared" si="3"/>
        <v>96.878363832077511</v>
      </c>
      <c r="I17" s="12">
        <f t="shared" si="4"/>
        <v>1.8373555555555553E-3</v>
      </c>
      <c r="J17" s="7">
        <f t="shared" si="5"/>
        <v>1.6279502765456435</v>
      </c>
      <c r="K17" s="4">
        <f t="shared" si="6"/>
        <v>2.5199999999999818</v>
      </c>
      <c r="L17" s="7">
        <f t="shared" si="7"/>
        <v>4.2564691574893286E-3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50" workbookViewId="0">
      <selection activeCell="A10" sqref="A10"/>
    </sheetView>
  </sheetViews>
  <sheetFormatPr baseColWidth="10" defaultColWidth="25.83203125" defaultRowHeight="21" x14ac:dyDescent="0.25"/>
  <cols>
    <col min="1" max="1" width="25.83203125" style="5"/>
    <col min="2" max="4" width="25.83203125" style="4"/>
    <col min="5" max="5" width="25.83203125" style="12"/>
    <col min="6" max="6" width="25.83203125" style="7"/>
    <col min="7" max="8" width="25.83203125" style="4"/>
    <col min="9" max="9" width="25.83203125" style="12"/>
    <col min="10" max="10" width="25.83203125" style="7"/>
    <col min="11" max="11" width="25.83203125" style="4"/>
    <col min="12" max="12" width="25.83203125" style="7"/>
    <col min="13" max="16384" width="25.83203125" style="4"/>
  </cols>
  <sheetData>
    <row r="1" spans="1:12" x14ac:dyDescent="0.25">
      <c r="A1" s="1" t="s">
        <v>3</v>
      </c>
      <c r="B1" s="2" t="s">
        <v>8</v>
      </c>
      <c r="C1" s="2" t="s">
        <v>4</v>
      </c>
      <c r="D1" s="2" t="s">
        <v>5</v>
      </c>
      <c r="E1" s="11" t="s">
        <v>6</v>
      </c>
      <c r="F1" s="3" t="s">
        <v>7</v>
      </c>
      <c r="G1" s="2" t="s">
        <v>0</v>
      </c>
      <c r="H1" s="2" t="s">
        <v>5</v>
      </c>
      <c r="I1" s="11" t="s">
        <v>6</v>
      </c>
      <c r="J1" s="3" t="s">
        <v>7</v>
      </c>
      <c r="K1" s="2" t="s">
        <v>1</v>
      </c>
      <c r="L1" s="3" t="s">
        <v>2</v>
      </c>
    </row>
    <row r="2" spans="1:12" x14ac:dyDescent="0.25">
      <c r="A2" s="5">
        <v>0.34499999999999997</v>
      </c>
      <c r="B2" s="6">
        <v>1</v>
      </c>
      <c r="C2" s="4">
        <v>366.44</v>
      </c>
      <c r="D2" s="4">
        <f>((3600/C2) * B2)</f>
        <v>9.8242549939962895</v>
      </c>
      <c r="E2" s="12">
        <f>(A$2/D2)</f>
        <v>3.5117166666666658E-2</v>
      </c>
      <c r="F2" s="7">
        <f>(C2/C$2)</f>
        <v>1</v>
      </c>
      <c r="G2" s="4">
        <v>365.67</v>
      </c>
      <c r="H2" s="4">
        <f>((3600/G2) * B2)</f>
        <v>9.8449421609648038</v>
      </c>
      <c r="I2" s="12">
        <f>(A$2/H2)</f>
        <v>3.5043375000000002E-2</v>
      </c>
      <c r="J2" s="7">
        <f>(G2/G$2)</f>
        <v>1</v>
      </c>
      <c r="K2" s="4">
        <f>(G2 - C2)</f>
        <v>-0.76999999999998181</v>
      </c>
      <c r="L2" s="7">
        <f>(K2/C2)</f>
        <v>-2.1012989848269341E-3</v>
      </c>
    </row>
    <row r="3" spans="1:12" x14ac:dyDescent="0.25">
      <c r="B3" s="6">
        <v>2</v>
      </c>
      <c r="C3" s="4">
        <v>366.8</v>
      </c>
      <c r="D3" s="4">
        <f t="shared" ref="D3:D33" si="0">((3600/C3) * B3)</f>
        <v>19.629225736095965</v>
      </c>
      <c r="E3" s="12">
        <f t="shared" ref="E3:E33" si="1">(A$2/D3)</f>
        <v>1.7575833333333332E-2</v>
      </c>
      <c r="F3" s="7">
        <f t="shared" ref="F3:F33" si="2">(C3/C$2)</f>
        <v>1.0009824254993998</v>
      </c>
      <c r="G3" s="4">
        <v>367.1</v>
      </c>
      <c r="H3" s="4">
        <f t="shared" ref="H3:H33" si="3">((3600/G3) * B3)</f>
        <v>19.613184418414601</v>
      </c>
      <c r="I3" s="12">
        <f t="shared" ref="I3:I33" si="4">(A$2/H3)</f>
        <v>1.7590208333333333E-2</v>
      </c>
      <c r="J3" s="7">
        <f t="shared" ref="J3:J33" si="5">(G3/G$2)</f>
        <v>1.0039106298028277</v>
      </c>
      <c r="K3" s="4">
        <f t="shared" ref="K3:K33" si="6">(G3 - C3)</f>
        <v>0.30000000000001137</v>
      </c>
      <c r="L3" s="7">
        <f t="shared" ref="L3:L33" si="7">(K3/C3)</f>
        <v>8.178844056706962E-4</v>
      </c>
    </row>
    <row r="4" spans="1:12" x14ac:dyDescent="0.25">
      <c r="B4" s="6">
        <v>3</v>
      </c>
      <c r="C4" s="4">
        <v>367.2</v>
      </c>
      <c r="D4" s="4">
        <f t="shared" si="0"/>
        <v>29.411764705882355</v>
      </c>
      <c r="E4" s="12">
        <f t="shared" si="1"/>
        <v>1.1729999999999999E-2</v>
      </c>
      <c r="F4" s="7">
        <f t="shared" si="2"/>
        <v>1.0020740093876215</v>
      </c>
      <c r="G4" s="4">
        <v>367.97</v>
      </c>
      <c r="H4" s="4">
        <f t="shared" si="3"/>
        <v>29.350218767834335</v>
      </c>
      <c r="I4" s="12">
        <f t="shared" si="4"/>
        <v>1.1754597222222222E-2</v>
      </c>
      <c r="J4" s="7">
        <f t="shared" si="5"/>
        <v>1.0062898241583942</v>
      </c>
      <c r="K4" s="4">
        <f t="shared" si="6"/>
        <v>0.77000000000003865</v>
      </c>
      <c r="L4" s="7">
        <f t="shared" si="7"/>
        <v>2.0969498910676436E-3</v>
      </c>
    </row>
    <row r="5" spans="1:12" x14ac:dyDescent="0.25">
      <c r="B5" s="6">
        <v>4</v>
      </c>
      <c r="C5" s="4">
        <v>367.23</v>
      </c>
      <c r="D5" s="4">
        <f t="shared" si="0"/>
        <v>39.212482640307165</v>
      </c>
      <c r="E5" s="12">
        <f t="shared" si="1"/>
        <v>8.7982187499999996E-3</v>
      </c>
      <c r="F5" s="7">
        <f t="shared" si="2"/>
        <v>1.0021558781792381</v>
      </c>
      <c r="G5" s="4">
        <v>367.62</v>
      </c>
      <c r="H5" s="4">
        <f t="shared" si="3"/>
        <v>39.170882976987109</v>
      </c>
      <c r="I5" s="12">
        <f t="shared" si="4"/>
        <v>8.8075624999999994E-3</v>
      </c>
      <c r="J5" s="7">
        <f t="shared" si="5"/>
        <v>1.005332677003856</v>
      </c>
      <c r="K5" s="4">
        <f t="shared" si="6"/>
        <v>0.38999999999998636</v>
      </c>
      <c r="L5" s="7">
        <f t="shared" si="7"/>
        <v>1.0620047381749485E-3</v>
      </c>
    </row>
    <row r="6" spans="1:12" x14ac:dyDescent="0.25">
      <c r="B6" s="6">
        <v>5</v>
      </c>
      <c r="C6" s="4">
        <v>367.5</v>
      </c>
      <c r="D6" s="4">
        <f t="shared" si="0"/>
        <v>48.979591836734699</v>
      </c>
      <c r="E6" s="12">
        <f t="shared" si="1"/>
        <v>7.0437499999999988E-3</v>
      </c>
      <c r="F6" s="7">
        <f t="shared" si="2"/>
        <v>1.0028926973037877</v>
      </c>
      <c r="G6" s="4">
        <v>368.28</v>
      </c>
      <c r="H6" s="4">
        <f t="shared" si="3"/>
        <v>48.87585532746823</v>
      </c>
      <c r="I6" s="12">
        <f t="shared" si="4"/>
        <v>7.0586999999999993E-3</v>
      </c>
      <c r="J6" s="7">
        <f t="shared" si="5"/>
        <v>1.0071375830666993</v>
      </c>
      <c r="K6" s="4">
        <f t="shared" si="6"/>
        <v>0.77999999999997272</v>
      </c>
      <c r="L6" s="7">
        <f t="shared" si="7"/>
        <v>2.1224489795917626E-3</v>
      </c>
    </row>
    <row r="7" spans="1:12" x14ac:dyDescent="0.25">
      <c r="B7" s="6">
        <v>6</v>
      </c>
      <c r="C7" s="4">
        <v>353</v>
      </c>
      <c r="D7" s="4">
        <f t="shared" si="0"/>
        <v>61.189801699716718</v>
      </c>
      <c r="E7" s="12">
        <f t="shared" si="1"/>
        <v>5.6381944444444439E-3</v>
      </c>
      <c r="F7" s="7">
        <f t="shared" si="2"/>
        <v>0.96332278135574723</v>
      </c>
      <c r="G7" s="4">
        <v>368.23</v>
      </c>
      <c r="H7" s="4">
        <f t="shared" si="3"/>
        <v>58.658990304972434</v>
      </c>
      <c r="I7" s="12">
        <f t="shared" si="4"/>
        <v>5.8814513888888883E-3</v>
      </c>
      <c r="J7" s="7">
        <f t="shared" si="5"/>
        <v>1.0070008477589083</v>
      </c>
      <c r="K7" s="4">
        <f t="shared" si="6"/>
        <v>15.230000000000018</v>
      </c>
      <c r="L7" s="7">
        <f t="shared" si="7"/>
        <v>4.3144475920679937E-2</v>
      </c>
    </row>
    <row r="8" spans="1:12" x14ac:dyDescent="0.25">
      <c r="B8" s="6">
        <v>7</v>
      </c>
      <c r="C8" s="4">
        <v>337.41</v>
      </c>
      <c r="D8" s="4">
        <f t="shared" si="0"/>
        <v>74.686583088823681</v>
      </c>
      <c r="E8" s="12">
        <f t="shared" si="1"/>
        <v>4.6193035714285711E-3</v>
      </c>
      <c r="F8" s="7">
        <f t="shared" si="2"/>
        <v>0.92077829931230226</v>
      </c>
      <c r="G8" s="4">
        <v>368.66</v>
      </c>
      <c r="H8" s="4">
        <f t="shared" si="3"/>
        <v>68.355666467748051</v>
      </c>
      <c r="I8" s="12">
        <f t="shared" si="4"/>
        <v>5.0471309523809531E-3</v>
      </c>
      <c r="J8" s="7">
        <f t="shared" si="5"/>
        <v>1.0081767714059124</v>
      </c>
      <c r="K8" s="4">
        <f t="shared" si="6"/>
        <v>31.25</v>
      </c>
      <c r="L8" s="7">
        <f t="shared" si="7"/>
        <v>9.2617290536735716E-2</v>
      </c>
    </row>
    <row r="9" spans="1:12" x14ac:dyDescent="0.25">
      <c r="B9" s="6">
        <v>8</v>
      </c>
      <c r="C9" s="4">
        <v>347.94</v>
      </c>
      <c r="D9" s="4">
        <f t="shared" si="0"/>
        <v>82.772891877909984</v>
      </c>
      <c r="E9" s="12">
        <f t="shared" si="1"/>
        <v>4.1680312499999999E-3</v>
      </c>
      <c r="F9" s="7">
        <f t="shared" si="2"/>
        <v>0.94951424516974126</v>
      </c>
      <c r="G9" s="4">
        <v>368.93</v>
      </c>
      <c r="H9" s="4">
        <f t="shared" si="3"/>
        <v>78.063589298782972</v>
      </c>
      <c r="I9" s="12">
        <f t="shared" si="4"/>
        <v>4.419473958333333E-3</v>
      </c>
      <c r="J9" s="7">
        <f t="shared" si="5"/>
        <v>1.0089151420679847</v>
      </c>
      <c r="K9" s="4">
        <f t="shared" si="6"/>
        <v>20.990000000000009</v>
      </c>
      <c r="L9" s="7">
        <f t="shared" si="7"/>
        <v>6.032649307351845E-2</v>
      </c>
    </row>
    <row r="10" spans="1:12" x14ac:dyDescent="0.25">
      <c r="B10" s="6">
        <v>9</v>
      </c>
      <c r="C10" s="4">
        <v>341.32</v>
      </c>
      <c r="D10" s="4">
        <f t="shared" si="0"/>
        <v>94.925583030587134</v>
      </c>
      <c r="E10" s="12">
        <f t="shared" si="1"/>
        <v>3.6344259259259255E-3</v>
      </c>
      <c r="F10" s="7">
        <f t="shared" si="2"/>
        <v>0.93144853181967036</v>
      </c>
      <c r="G10" s="4">
        <v>369.09</v>
      </c>
      <c r="H10" s="4">
        <f t="shared" si="3"/>
        <v>87.783467446964167</v>
      </c>
      <c r="I10" s="12">
        <f t="shared" si="4"/>
        <v>3.9301249999999996E-3</v>
      </c>
      <c r="J10" s="7">
        <f t="shared" si="5"/>
        <v>1.0093526950529164</v>
      </c>
      <c r="K10" s="4">
        <f t="shared" si="6"/>
        <v>27.769999999999982</v>
      </c>
      <c r="L10" s="7">
        <f t="shared" si="7"/>
        <v>8.1360600023438368E-2</v>
      </c>
    </row>
    <row r="11" spans="1:12" x14ac:dyDescent="0.25">
      <c r="B11" s="6">
        <v>10</v>
      </c>
      <c r="C11" s="4">
        <v>335.8</v>
      </c>
      <c r="D11" s="4">
        <f t="shared" si="0"/>
        <v>107.20667063728411</v>
      </c>
      <c r="E11" s="12">
        <f t="shared" si="1"/>
        <v>3.2180833333333328E-3</v>
      </c>
      <c r="F11" s="7">
        <f t="shared" si="2"/>
        <v>0.91638467416220937</v>
      </c>
      <c r="G11" s="4">
        <v>369.28</v>
      </c>
      <c r="H11" s="4">
        <f t="shared" si="3"/>
        <v>97.487001733102261</v>
      </c>
      <c r="I11" s="12">
        <f t="shared" si="4"/>
        <v>3.5389333333333329E-3</v>
      </c>
      <c r="J11" s="7">
        <f t="shared" si="5"/>
        <v>1.0098722892225229</v>
      </c>
      <c r="K11" s="4">
        <f t="shared" si="6"/>
        <v>33.479999999999961</v>
      </c>
      <c r="L11" s="7">
        <f t="shared" si="7"/>
        <v>9.9702203692674088E-2</v>
      </c>
    </row>
    <row r="12" spans="1:12" x14ac:dyDescent="0.25">
      <c r="B12" s="6">
        <v>11</v>
      </c>
      <c r="C12" s="4">
        <v>339.89</v>
      </c>
      <c r="D12" s="4">
        <f t="shared" si="0"/>
        <v>116.50828209126483</v>
      </c>
      <c r="E12" s="12">
        <f t="shared" si="1"/>
        <v>2.9611628787878782E-3</v>
      </c>
      <c r="F12" s="7">
        <f t="shared" si="2"/>
        <v>0.92754611941927734</v>
      </c>
      <c r="G12" s="4">
        <v>369.71</v>
      </c>
      <c r="H12" s="4">
        <f t="shared" si="3"/>
        <v>107.11097887533472</v>
      </c>
      <c r="I12" s="12">
        <f t="shared" si="4"/>
        <v>3.2209583333333331E-3</v>
      </c>
      <c r="J12" s="7">
        <f t="shared" si="5"/>
        <v>1.0110482128695271</v>
      </c>
      <c r="K12" s="4">
        <f t="shared" si="6"/>
        <v>29.819999999999993</v>
      </c>
      <c r="L12" s="7">
        <f t="shared" si="7"/>
        <v>8.7734266968725161E-2</v>
      </c>
    </row>
    <row r="13" spans="1:12" x14ac:dyDescent="0.25">
      <c r="B13" s="6">
        <v>12</v>
      </c>
      <c r="C13" s="4">
        <v>368.53</v>
      </c>
      <c r="D13" s="4">
        <f t="shared" si="0"/>
        <v>117.22247849564488</v>
      </c>
      <c r="E13" s="12">
        <f t="shared" si="1"/>
        <v>2.9431215277777771E-3</v>
      </c>
      <c r="F13" s="7">
        <f t="shared" si="2"/>
        <v>1.0057035258159588</v>
      </c>
      <c r="G13" s="4">
        <v>369.71</v>
      </c>
      <c r="H13" s="4">
        <f t="shared" si="3"/>
        <v>116.84834059127425</v>
      </c>
      <c r="I13" s="12">
        <f t="shared" si="4"/>
        <v>2.9525451388888882E-3</v>
      </c>
      <c r="J13" s="7">
        <f t="shared" si="5"/>
        <v>1.0110482128695271</v>
      </c>
      <c r="K13" s="4">
        <f t="shared" si="6"/>
        <v>1.1800000000000068</v>
      </c>
      <c r="L13" s="7">
        <f t="shared" si="7"/>
        <v>3.2019102922421698E-3</v>
      </c>
    </row>
    <row r="14" spans="1:12" x14ac:dyDescent="0.25">
      <c r="B14" s="6">
        <v>13</v>
      </c>
      <c r="C14" s="4">
        <v>373.05</v>
      </c>
      <c r="D14" s="4">
        <f t="shared" si="0"/>
        <v>125.45235223160434</v>
      </c>
      <c r="E14" s="12">
        <f t="shared" si="1"/>
        <v>2.750048076923077E-3</v>
      </c>
      <c r="F14" s="7">
        <f t="shared" si="2"/>
        <v>1.0180384237528655</v>
      </c>
      <c r="G14" s="4">
        <v>370.55</v>
      </c>
      <c r="H14" s="4">
        <f t="shared" si="3"/>
        <v>126.29874510862233</v>
      </c>
      <c r="I14" s="12">
        <f t="shared" si="4"/>
        <v>2.7316185897435894E-3</v>
      </c>
      <c r="J14" s="7">
        <f t="shared" si="5"/>
        <v>1.013345366040419</v>
      </c>
      <c r="K14" s="4">
        <f t="shared" si="6"/>
        <v>-2.5</v>
      </c>
      <c r="L14" s="7">
        <f t="shared" si="7"/>
        <v>-6.7015145422865564E-3</v>
      </c>
    </row>
    <row r="15" spans="1:12" x14ac:dyDescent="0.25">
      <c r="B15" s="6">
        <v>14</v>
      </c>
      <c r="C15" s="4">
        <v>353.85</v>
      </c>
      <c r="D15" s="4">
        <f t="shared" si="0"/>
        <v>142.43323442136497</v>
      </c>
      <c r="E15" s="12">
        <f t="shared" si="1"/>
        <v>2.4221874999999999E-3</v>
      </c>
      <c r="F15" s="7">
        <f t="shared" si="2"/>
        <v>0.96564239711821864</v>
      </c>
      <c r="G15" s="4">
        <v>370.09</v>
      </c>
      <c r="H15" s="4">
        <f t="shared" si="3"/>
        <v>136.18309059958389</v>
      </c>
      <c r="I15" s="12">
        <f t="shared" si="4"/>
        <v>2.5333541666666664E-3</v>
      </c>
      <c r="J15" s="7">
        <f t="shared" si="5"/>
        <v>1.01208740120874</v>
      </c>
      <c r="K15" s="4">
        <f t="shared" si="6"/>
        <v>16.239999999999952</v>
      </c>
      <c r="L15" s="7">
        <f t="shared" si="7"/>
        <v>4.5895153313550804E-2</v>
      </c>
    </row>
    <row r="16" spans="1:12" x14ac:dyDescent="0.25">
      <c r="B16" s="6">
        <v>15</v>
      </c>
      <c r="C16" s="4">
        <v>358.21</v>
      </c>
      <c r="D16" s="4">
        <f t="shared" si="0"/>
        <v>150.74956031378241</v>
      </c>
      <c r="E16" s="12">
        <f t="shared" si="1"/>
        <v>2.2885638888888887E-3</v>
      </c>
      <c r="F16" s="7">
        <f t="shared" si="2"/>
        <v>0.97754066149983621</v>
      </c>
      <c r="G16" s="4">
        <v>370.68</v>
      </c>
      <c r="H16" s="4">
        <f t="shared" si="3"/>
        <v>145.67821301392036</v>
      </c>
      <c r="I16" s="12">
        <f t="shared" si="4"/>
        <v>2.3682333333333331E-3</v>
      </c>
      <c r="J16" s="7">
        <f t="shared" si="5"/>
        <v>1.013700877840676</v>
      </c>
      <c r="K16" s="4">
        <f t="shared" si="6"/>
        <v>12.470000000000027</v>
      </c>
      <c r="L16" s="7">
        <f t="shared" si="7"/>
        <v>3.4811981798386502E-2</v>
      </c>
    </row>
    <row r="17" spans="2:12" x14ac:dyDescent="0.25">
      <c r="B17" s="6">
        <v>16</v>
      </c>
      <c r="C17" s="4">
        <v>374.24</v>
      </c>
      <c r="D17" s="4">
        <f t="shared" si="0"/>
        <v>153.91192817443351</v>
      </c>
      <c r="E17" s="12">
        <f t="shared" si="1"/>
        <v>2.2415416666666664E-3</v>
      </c>
      <c r="F17" s="7">
        <f t="shared" si="2"/>
        <v>1.0212858858203253</v>
      </c>
      <c r="G17" s="4">
        <v>370.84</v>
      </c>
      <c r="H17" s="4">
        <f t="shared" si="3"/>
        <v>155.32305037212817</v>
      </c>
      <c r="I17" s="12">
        <f t="shared" si="4"/>
        <v>2.2211770833333328E-3</v>
      </c>
      <c r="J17" s="7">
        <f t="shared" si="5"/>
        <v>1.0141384308256076</v>
      </c>
      <c r="K17" s="4">
        <f t="shared" si="6"/>
        <v>-3.4000000000000341</v>
      </c>
      <c r="L17" s="7">
        <f t="shared" si="7"/>
        <v>-9.085079093629848E-3</v>
      </c>
    </row>
    <row r="18" spans="2:12" x14ac:dyDescent="0.25">
      <c r="B18" s="6">
        <v>17</v>
      </c>
      <c r="C18" s="4">
        <v>392.65</v>
      </c>
      <c r="D18" s="4">
        <f t="shared" si="0"/>
        <v>155.86400101871897</v>
      </c>
      <c r="E18" s="12">
        <f t="shared" si="1"/>
        <v>2.2134681372549016E-3</v>
      </c>
      <c r="F18" s="7">
        <f t="shared" si="2"/>
        <v>1.071526034275734</v>
      </c>
      <c r="G18" s="4">
        <v>386.76</v>
      </c>
      <c r="H18" s="4">
        <f t="shared" si="3"/>
        <v>158.23766677008999</v>
      </c>
      <c r="I18" s="12">
        <f t="shared" si="4"/>
        <v>2.1802647058823525E-3</v>
      </c>
      <c r="J18" s="7">
        <f t="shared" si="5"/>
        <v>1.0576749528263187</v>
      </c>
      <c r="K18" s="4">
        <f t="shared" si="6"/>
        <v>-5.8899999999999864</v>
      </c>
      <c r="L18" s="7">
        <f t="shared" si="7"/>
        <v>-1.5000636699350534E-2</v>
      </c>
    </row>
    <row r="19" spans="2:12" x14ac:dyDescent="0.25">
      <c r="B19" s="6">
        <v>18</v>
      </c>
      <c r="C19" s="4">
        <v>420.14</v>
      </c>
      <c r="D19" s="4">
        <f t="shared" si="0"/>
        <v>154.2343028514305</v>
      </c>
      <c r="E19" s="12">
        <f t="shared" si="1"/>
        <v>2.2368564814814812E-3</v>
      </c>
      <c r="F19" s="7">
        <f t="shared" si="2"/>
        <v>1.146545136993778</v>
      </c>
      <c r="G19" s="4">
        <v>402.15</v>
      </c>
      <c r="H19" s="4">
        <f t="shared" si="3"/>
        <v>161.13390525923162</v>
      </c>
      <c r="I19" s="12">
        <f t="shared" si="4"/>
        <v>2.141076388888889E-3</v>
      </c>
      <c r="J19" s="7">
        <f t="shared" si="5"/>
        <v>1.0997620805644432</v>
      </c>
      <c r="K19" s="4">
        <f t="shared" si="6"/>
        <v>-17.990000000000009</v>
      </c>
      <c r="L19" s="7">
        <f t="shared" si="7"/>
        <v>-4.2819060313228949E-2</v>
      </c>
    </row>
    <row r="20" spans="2:12" x14ac:dyDescent="0.25">
      <c r="B20" s="6">
        <v>19</v>
      </c>
      <c r="C20" s="4">
        <v>402.49</v>
      </c>
      <c r="D20" s="4">
        <f t="shared" si="0"/>
        <v>169.94211036299038</v>
      </c>
      <c r="E20" s="12">
        <f t="shared" si="1"/>
        <v>2.0301030701754385E-3</v>
      </c>
      <c r="F20" s="7">
        <f t="shared" si="2"/>
        <v>1.0983789979259906</v>
      </c>
      <c r="G20" s="4">
        <v>416.32</v>
      </c>
      <c r="H20" s="4">
        <f t="shared" si="3"/>
        <v>164.2966948501153</v>
      </c>
      <c r="I20" s="12">
        <f t="shared" si="4"/>
        <v>2.0998596491228066E-3</v>
      </c>
      <c r="J20" s="7">
        <f t="shared" si="5"/>
        <v>1.1385128667924631</v>
      </c>
      <c r="K20" s="4">
        <f t="shared" si="6"/>
        <v>13.829999999999984</v>
      </c>
      <c r="L20" s="7">
        <f t="shared" si="7"/>
        <v>3.4361102139183544E-2</v>
      </c>
    </row>
    <row r="21" spans="2:12" x14ac:dyDescent="0.25">
      <c r="B21" s="6">
        <v>20</v>
      </c>
      <c r="C21" s="4">
        <v>425.75</v>
      </c>
      <c r="D21" s="4">
        <f t="shared" si="0"/>
        <v>169.11332941867295</v>
      </c>
      <c r="E21" s="12">
        <f t="shared" si="1"/>
        <v>2.040052083333333E-3</v>
      </c>
      <c r="F21" s="7">
        <f t="shared" si="2"/>
        <v>1.1618546010260888</v>
      </c>
      <c r="G21" s="4">
        <v>429.94</v>
      </c>
      <c r="H21" s="4">
        <f t="shared" si="3"/>
        <v>167.46522770619154</v>
      </c>
      <c r="I21" s="12">
        <f t="shared" si="4"/>
        <v>2.060129166666667E-3</v>
      </c>
      <c r="J21" s="7">
        <f t="shared" si="5"/>
        <v>1.17575956463478</v>
      </c>
      <c r="K21" s="4">
        <f t="shared" si="6"/>
        <v>4.1899999999999977</v>
      </c>
      <c r="L21" s="7">
        <f t="shared" si="7"/>
        <v>9.841456253669988E-3</v>
      </c>
    </row>
    <row r="22" spans="2:12" x14ac:dyDescent="0.25">
      <c r="B22" s="6">
        <v>21</v>
      </c>
      <c r="C22" s="4">
        <v>437.39</v>
      </c>
      <c r="D22" s="4">
        <f t="shared" si="0"/>
        <v>172.84345778367134</v>
      </c>
      <c r="E22" s="12">
        <f t="shared" si="1"/>
        <v>1.9960257936507933E-3</v>
      </c>
      <c r="F22" s="7">
        <f t="shared" si="2"/>
        <v>1.1936196921733435</v>
      </c>
      <c r="G22" s="4">
        <v>444.78</v>
      </c>
      <c r="H22" s="4">
        <f t="shared" si="3"/>
        <v>169.97167138810201</v>
      </c>
      <c r="I22" s="12">
        <f t="shared" si="4"/>
        <v>2.0297499999999994E-3</v>
      </c>
      <c r="J22" s="7">
        <f t="shared" si="5"/>
        <v>1.2163426039872014</v>
      </c>
      <c r="K22" s="4">
        <f t="shared" si="6"/>
        <v>7.3899999999999864</v>
      </c>
      <c r="L22" s="7">
        <f t="shared" si="7"/>
        <v>1.6895676627266255E-2</v>
      </c>
    </row>
    <row r="23" spans="2:12" x14ac:dyDescent="0.25">
      <c r="B23" s="6">
        <v>22</v>
      </c>
      <c r="C23" s="4">
        <v>444.98</v>
      </c>
      <c r="D23" s="4">
        <f t="shared" si="0"/>
        <v>177.98552743943549</v>
      </c>
      <c r="E23" s="12">
        <f t="shared" si="1"/>
        <v>1.9383598484848483E-3</v>
      </c>
      <c r="F23" s="7">
        <f t="shared" si="2"/>
        <v>1.2143324964523525</v>
      </c>
      <c r="G23" s="4">
        <v>459.11</v>
      </c>
      <c r="H23" s="4">
        <f t="shared" si="3"/>
        <v>172.50767789854282</v>
      </c>
      <c r="I23" s="12">
        <f t="shared" si="4"/>
        <v>1.9999109848484846E-3</v>
      </c>
      <c r="J23" s="7">
        <f t="shared" si="5"/>
        <v>1.2555309432001531</v>
      </c>
      <c r="K23" s="4">
        <f t="shared" si="6"/>
        <v>14.129999999999995</v>
      </c>
      <c r="L23" s="7">
        <f t="shared" si="7"/>
        <v>3.1754236145444731E-2</v>
      </c>
    </row>
    <row r="24" spans="2:12" x14ac:dyDescent="0.25">
      <c r="B24" s="6">
        <v>23</v>
      </c>
      <c r="C24" s="4">
        <v>459.2</v>
      </c>
      <c r="D24" s="4">
        <f t="shared" si="0"/>
        <v>180.31358885017423</v>
      </c>
      <c r="E24" s="12">
        <f t="shared" si="1"/>
        <v>1.9133333333333331E-3</v>
      </c>
      <c r="F24" s="7">
        <f t="shared" si="2"/>
        <v>1.2531383036786377</v>
      </c>
      <c r="G24" s="4">
        <v>472.29</v>
      </c>
      <c r="H24" s="4">
        <f t="shared" si="3"/>
        <v>175.31601346630248</v>
      </c>
      <c r="I24" s="12">
        <f t="shared" si="4"/>
        <v>1.967875E-3</v>
      </c>
      <c r="J24" s="7">
        <f t="shared" si="5"/>
        <v>1.2915743703339075</v>
      </c>
      <c r="K24" s="4">
        <f t="shared" si="6"/>
        <v>13.090000000000032</v>
      </c>
      <c r="L24" s="7">
        <f t="shared" si="7"/>
        <v>2.850609756097568E-2</v>
      </c>
    </row>
    <row r="25" spans="2:12" x14ac:dyDescent="0.25">
      <c r="B25" s="6">
        <v>24</v>
      </c>
      <c r="C25" s="4">
        <v>473.75</v>
      </c>
      <c r="D25" s="4">
        <f t="shared" si="0"/>
        <v>182.37467018469655</v>
      </c>
      <c r="E25" s="12">
        <f t="shared" si="1"/>
        <v>1.8917100694444446E-3</v>
      </c>
      <c r="F25" s="7">
        <f t="shared" si="2"/>
        <v>1.2928446676127061</v>
      </c>
      <c r="G25" s="4">
        <v>486.26</v>
      </c>
      <c r="H25" s="4">
        <f t="shared" si="3"/>
        <v>177.68272117797062</v>
      </c>
      <c r="I25" s="12">
        <f t="shared" si="4"/>
        <v>1.9416631944444444E-3</v>
      </c>
      <c r="J25" s="7">
        <f t="shared" si="5"/>
        <v>1.3297782153307627</v>
      </c>
      <c r="K25" s="4">
        <f t="shared" si="6"/>
        <v>12.509999999999991</v>
      </c>
      <c r="L25" s="7">
        <f t="shared" si="7"/>
        <v>2.6406332453825839E-2</v>
      </c>
    </row>
    <row r="26" spans="2:12" x14ac:dyDescent="0.25">
      <c r="B26" s="6">
        <v>25</v>
      </c>
      <c r="C26" s="4">
        <v>481.9</v>
      </c>
      <c r="D26" s="4">
        <f t="shared" si="0"/>
        <v>186.76073874247768</v>
      </c>
      <c r="E26" s="12">
        <f t="shared" si="1"/>
        <v>1.8472833333333333E-3</v>
      </c>
      <c r="F26" s="7">
        <f t="shared" si="2"/>
        <v>1.3150856893352254</v>
      </c>
      <c r="G26" s="4">
        <v>499.76</v>
      </c>
      <c r="H26" s="4">
        <f t="shared" si="3"/>
        <v>180.08644149191613</v>
      </c>
      <c r="I26" s="12">
        <f t="shared" si="4"/>
        <v>1.9157466666666664E-3</v>
      </c>
      <c r="J26" s="7">
        <f t="shared" si="5"/>
        <v>1.3666967484343806</v>
      </c>
      <c r="K26" s="4">
        <f t="shared" si="6"/>
        <v>17.860000000000014</v>
      </c>
      <c r="L26" s="7">
        <f t="shared" si="7"/>
        <v>3.706163104378505E-2</v>
      </c>
    </row>
    <row r="27" spans="2:12" x14ac:dyDescent="0.25">
      <c r="B27" s="6">
        <v>26</v>
      </c>
      <c r="C27" s="4">
        <v>489.27</v>
      </c>
      <c r="D27" s="4">
        <f t="shared" si="0"/>
        <v>191.30541418848489</v>
      </c>
      <c r="E27" s="12">
        <f t="shared" si="1"/>
        <v>1.8033990384615382E-3</v>
      </c>
      <c r="F27" s="7">
        <f t="shared" si="2"/>
        <v>1.3351981224757121</v>
      </c>
      <c r="G27" s="4">
        <v>516</v>
      </c>
      <c r="H27" s="4">
        <f t="shared" si="3"/>
        <v>181.3953488372093</v>
      </c>
      <c r="I27" s="12">
        <f t="shared" si="4"/>
        <v>1.9019230769230769E-3</v>
      </c>
      <c r="J27" s="7">
        <f t="shared" si="5"/>
        <v>1.4111083764049552</v>
      </c>
      <c r="K27" s="4">
        <f t="shared" si="6"/>
        <v>26.730000000000018</v>
      </c>
      <c r="L27" s="7">
        <f t="shared" si="7"/>
        <v>5.4632411551903896E-2</v>
      </c>
    </row>
    <row r="28" spans="2:12" x14ac:dyDescent="0.25">
      <c r="B28" s="6">
        <v>27</v>
      </c>
      <c r="C28" s="4">
        <v>496.64</v>
      </c>
      <c r="D28" s="4">
        <f t="shared" si="0"/>
        <v>195.71520618556701</v>
      </c>
      <c r="E28" s="12">
        <f t="shared" si="1"/>
        <v>1.7627654320987653E-3</v>
      </c>
      <c r="F28" s="7">
        <f t="shared" si="2"/>
        <v>1.3553105556161991</v>
      </c>
      <c r="G28" s="4">
        <v>530.48</v>
      </c>
      <c r="H28" s="4">
        <f t="shared" si="3"/>
        <v>183.23028200874677</v>
      </c>
      <c r="I28" s="12">
        <f t="shared" si="4"/>
        <v>1.8828765432098767E-3</v>
      </c>
      <c r="J28" s="7">
        <f t="shared" si="5"/>
        <v>1.4507069215412804</v>
      </c>
      <c r="K28" s="4">
        <f t="shared" si="6"/>
        <v>33.840000000000032</v>
      </c>
      <c r="L28" s="7">
        <f t="shared" si="7"/>
        <v>6.8137886597938208E-2</v>
      </c>
    </row>
    <row r="29" spans="2:12" x14ac:dyDescent="0.25">
      <c r="B29" s="6">
        <v>28</v>
      </c>
      <c r="C29" s="4">
        <v>505.67</v>
      </c>
      <c r="D29" s="4">
        <f t="shared" si="0"/>
        <v>199.33949018134356</v>
      </c>
      <c r="E29" s="12">
        <f t="shared" si="1"/>
        <v>1.7307157738095237E-3</v>
      </c>
      <c r="F29" s="7">
        <f t="shared" si="2"/>
        <v>1.3799530618928064</v>
      </c>
      <c r="G29" s="4">
        <v>541.79</v>
      </c>
      <c r="H29" s="4">
        <f t="shared" si="3"/>
        <v>186.04994555085921</v>
      </c>
      <c r="I29" s="12">
        <f t="shared" si="4"/>
        <v>1.8543407738095235E-3</v>
      </c>
      <c r="J29" s="7">
        <f t="shared" si="5"/>
        <v>1.4816364481636446</v>
      </c>
      <c r="K29" s="4">
        <f t="shared" si="6"/>
        <v>36.119999999999948</v>
      </c>
      <c r="L29" s="7">
        <f t="shared" si="7"/>
        <v>7.1429983981648001E-2</v>
      </c>
    </row>
    <row r="30" spans="2:12" x14ac:dyDescent="0.25">
      <c r="B30" s="6">
        <v>29</v>
      </c>
      <c r="C30" s="4">
        <v>513.29999999999995</v>
      </c>
      <c r="D30" s="4">
        <f t="shared" si="0"/>
        <v>203.38983050847457</v>
      </c>
      <c r="E30" s="12">
        <f t="shared" si="1"/>
        <v>1.6962499999999998E-3</v>
      </c>
      <c r="F30" s="7">
        <f t="shared" si="2"/>
        <v>1.4007750245606374</v>
      </c>
      <c r="G30" s="4">
        <v>555.88</v>
      </c>
      <c r="H30" s="4">
        <f t="shared" si="3"/>
        <v>187.81031877383609</v>
      </c>
      <c r="I30" s="12">
        <f t="shared" si="4"/>
        <v>1.8369597701149423E-3</v>
      </c>
      <c r="J30" s="7">
        <f t="shared" si="5"/>
        <v>1.5201684578991987</v>
      </c>
      <c r="K30" s="4">
        <f t="shared" si="6"/>
        <v>42.580000000000041</v>
      </c>
      <c r="L30" s="7">
        <f t="shared" si="7"/>
        <v>8.2953438534969892E-2</v>
      </c>
    </row>
    <row r="31" spans="2:12" x14ac:dyDescent="0.25">
      <c r="B31" s="6">
        <v>30</v>
      </c>
      <c r="C31" s="4">
        <v>520.61</v>
      </c>
      <c r="D31" s="4">
        <f t="shared" si="0"/>
        <v>207.44895411152299</v>
      </c>
      <c r="E31" s="12">
        <f t="shared" si="1"/>
        <v>1.6630597222222223E-3</v>
      </c>
      <c r="F31" s="7">
        <f t="shared" si="2"/>
        <v>1.4207237201178911</v>
      </c>
      <c r="G31" s="4">
        <v>571</v>
      </c>
      <c r="H31" s="4">
        <f t="shared" si="3"/>
        <v>189.14185639229422</v>
      </c>
      <c r="I31" s="12">
        <f t="shared" si="4"/>
        <v>1.8240277777777777E-3</v>
      </c>
      <c r="J31" s="7">
        <f t="shared" si="5"/>
        <v>1.5615172149752508</v>
      </c>
      <c r="K31" s="4">
        <f t="shared" si="6"/>
        <v>50.389999999999986</v>
      </c>
      <c r="L31" s="7">
        <f t="shared" si="7"/>
        <v>9.6790303682218901E-2</v>
      </c>
    </row>
    <row r="32" spans="2:12" x14ac:dyDescent="0.25">
      <c r="B32" s="6">
        <v>31</v>
      </c>
      <c r="C32" s="4">
        <v>527.58000000000004</v>
      </c>
      <c r="D32" s="4">
        <f t="shared" si="0"/>
        <v>211.53190037529851</v>
      </c>
      <c r="E32" s="12">
        <f t="shared" si="1"/>
        <v>1.630959677419355E-3</v>
      </c>
      <c r="F32" s="7">
        <f t="shared" si="2"/>
        <v>1.4397445693701563</v>
      </c>
      <c r="G32" s="4">
        <v>587.65</v>
      </c>
      <c r="H32" s="4">
        <f t="shared" si="3"/>
        <v>189.90895941461756</v>
      </c>
      <c r="I32" s="12">
        <f t="shared" si="4"/>
        <v>1.8166599462365589E-3</v>
      </c>
      <c r="J32" s="7">
        <f t="shared" si="5"/>
        <v>1.607050072469713</v>
      </c>
      <c r="K32" s="4">
        <f t="shared" si="6"/>
        <v>60.069999999999936</v>
      </c>
      <c r="L32" s="7">
        <f t="shared" si="7"/>
        <v>0.11385950945828108</v>
      </c>
    </row>
    <row r="33" spans="2:12" x14ac:dyDescent="0.25">
      <c r="B33" s="6">
        <v>32</v>
      </c>
      <c r="C33" s="4">
        <v>536.13</v>
      </c>
      <c r="D33" s="4">
        <f t="shared" si="0"/>
        <v>214.87325835151921</v>
      </c>
      <c r="E33" s="12">
        <f t="shared" si="1"/>
        <v>1.6055976562499999E-3</v>
      </c>
      <c r="F33" s="7">
        <f t="shared" si="2"/>
        <v>1.4630771749808973</v>
      </c>
      <c r="G33" s="4">
        <v>599.19000000000005</v>
      </c>
      <c r="H33" s="4">
        <f t="shared" si="3"/>
        <v>192.25955039303057</v>
      </c>
      <c r="I33" s="12">
        <f t="shared" si="4"/>
        <v>1.7944492187500001E-3</v>
      </c>
      <c r="J33" s="7">
        <f t="shared" si="5"/>
        <v>1.638608581507917</v>
      </c>
      <c r="K33" s="4">
        <f t="shared" si="6"/>
        <v>63.060000000000059</v>
      </c>
      <c r="L33" s="7">
        <f t="shared" si="7"/>
        <v>0.1176207263163786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2vCPUs</vt:lpstr>
      <vt:lpstr>4vCPUs</vt:lpstr>
      <vt:lpstr>8vCPUs</vt:lpstr>
      <vt:lpstr>16_vCPUs</vt:lpstr>
      <vt:lpstr>32vCPUs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2017-01-24T01:24:00Z</dcterms:created>
  <dcterms:modified xsi:type="dcterms:W3CDTF">2017-02-17T19:59:57Z</dcterms:modified>
</cp:coreProperties>
</file>