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2" sheetId="2" r:id="rId1"/>
    <sheet name="Sheet4" sheetId="4" r:id="rId2"/>
  </sheets>
  <calcPr calcId="124519"/>
</workbook>
</file>

<file path=xl/calcChain.xml><?xml version="1.0" encoding="utf-8"?>
<calcChain xmlns="http://schemas.openxmlformats.org/spreadsheetml/2006/main">
  <c r="C21" i="2"/>
  <c r="F17"/>
  <c r="G17"/>
  <c r="A26"/>
  <c r="A25"/>
  <c r="A24"/>
  <c r="K4"/>
  <c r="K3"/>
  <c r="K2"/>
  <c r="A17"/>
  <c r="M14"/>
  <c r="M13"/>
  <c r="L14"/>
  <c r="L13"/>
  <c r="K14"/>
  <c r="J14"/>
  <c r="K13"/>
  <c r="J13"/>
  <c r="I14"/>
  <c r="I13"/>
  <c r="H14"/>
  <c r="H13"/>
  <c r="G14"/>
  <c r="G13"/>
  <c r="F14"/>
  <c r="F13"/>
  <c r="J4"/>
  <c r="J5"/>
  <c r="J8"/>
  <c r="I8"/>
  <c r="H3"/>
  <c r="H8"/>
  <c r="B13"/>
  <c r="B14"/>
  <c r="G3"/>
  <c r="G4"/>
  <c r="G5"/>
  <c r="G6"/>
  <c r="G7"/>
  <c r="G8"/>
  <c r="G2"/>
  <c r="F3"/>
  <c r="F4"/>
  <c r="F5"/>
  <c r="F6"/>
  <c r="F7"/>
  <c r="F8"/>
  <c r="F2"/>
  <c r="E3"/>
  <c r="E4"/>
  <c r="E5"/>
  <c r="E6"/>
  <c r="E7"/>
  <c r="E8"/>
  <c r="E2"/>
  <c r="D8"/>
  <c r="D3"/>
  <c r="I3" s="1"/>
  <c r="D4"/>
  <c r="I4" s="1"/>
  <c r="D5"/>
  <c r="I5" s="1"/>
  <c r="D6"/>
  <c r="H6" s="1"/>
  <c r="D7"/>
  <c r="H7" s="1"/>
  <c r="D2"/>
  <c r="H2" s="1"/>
  <c r="I6" l="1"/>
  <c r="I7"/>
  <c r="J3"/>
  <c r="I2"/>
  <c r="H4"/>
  <c r="J6"/>
  <c r="H5"/>
  <c r="J7"/>
  <c r="J2"/>
</calcChain>
</file>

<file path=xl/sharedStrings.xml><?xml version="1.0" encoding="utf-8"?>
<sst xmlns="http://schemas.openxmlformats.org/spreadsheetml/2006/main" count="34" uniqueCount="33">
  <si>
    <t>Day</t>
  </si>
  <si>
    <t>Month</t>
  </si>
  <si>
    <t>Year</t>
  </si>
  <si>
    <t>Full Date</t>
  </si>
  <si>
    <t>Date Text</t>
  </si>
  <si>
    <t>Date value</t>
  </si>
  <si>
    <t>Jan-18-2018</t>
  </si>
  <si>
    <t>Datevalue function</t>
  </si>
  <si>
    <t>Date Add</t>
  </si>
  <si>
    <t>Sub</t>
  </si>
  <si>
    <t>Add year</t>
  </si>
  <si>
    <t>Add month</t>
  </si>
  <si>
    <t>Add day</t>
  </si>
  <si>
    <t>Start date</t>
  </si>
  <si>
    <t>End date</t>
  </si>
  <si>
    <t>Years</t>
  </si>
  <si>
    <t>Months</t>
  </si>
  <si>
    <t>Days</t>
  </si>
  <si>
    <t>md</t>
  </si>
  <si>
    <t>ym</t>
  </si>
  <si>
    <t>yd</t>
  </si>
  <si>
    <t>DIFFERENCE USING DATED IF FUNCTION</t>
  </si>
  <si>
    <t>no.of weeks</t>
  </si>
  <si>
    <t>Date</t>
  </si>
  <si>
    <t>TODAY FUNCTION</t>
  </si>
  <si>
    <t>TODAY</t>
  </si>
  <si>
    <t>DOB</t>
  </si>
  <si>
    <t>AGE</t>
  </si>
  <si>
    <t>TIME VALUE</t>
  </si>
  <si>
    <t>DATE AS TEXT</t>
  </si>
  <si>
    <t>DATE</t>
  </si>
  <si>
    <t xml:space="preserve">2017-09-03 12:48:03 IST    </t>
  </si>
  <si>
    <t>TIME</t>
  </si>
</sst>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[$-14009]dd/mm/yyyy;@"/>
    <numFmt numFmtId="168" formatCode="[$-F400]h:mm:ss\ AM/PM"/>
  </numFmts>
  <fonts count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4" fontId="0" fillId="6" borderId="1" xfId="0" applyNumberFormat="1" applyFill="1" applyBorder="1"/>
    <xf numFmtId="15" fontId="0" fillId="6" borderId="1" xfId="0" applyNumberFormat="1" applyFill="1" applyBorder="1"/>
    <xf numFmtId="0" fontId="0" fillId="2" borderId="2" xfId="0" applyFill="1" applyBorder="1"/>
    <xf numFmtId="0" fontId="0" fillId="7" borderId="1" xfId="0" applyFill="1" applyBorder="1"/>
    <xf numFmtId="14" fontId="0" fillId="7" borderId="1" xfId="0" applyNumberFormat="1" applyFill="1" applyBorder="1"/>
    <xf numFmtId="164" fontId="0" fillId="7" borderId="1" xfId="0" applyNumberFormat="1" applyFill="1" applyBorder="1"/>
    <xf numFmtId="0" fontId="0" fillId="8" borderId="0" xfId="0" applyFill="1"/>
    <xf numFmtId="14" fontId="0" fillId="5" borderId="1" xfId="0" applyNumberFormat="1" applyFill="1" applyBorder="1"/>
    <xf numFmtId="165" fontId="0" fillId="6" borderId="1" xfId="0" applyNumberFormat="1" applyFill="1" applyBorder="1"/>
    <xf numFmtId="0" fontId="0" fillId="9" borderId="1" xfId="0" applyFill="1" applyBorder="1"/>
    <xf numFmtId="0" fontId="0" fillId="8" borderId="2" xfId="0" applyFill="1" applyBorder="1"/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Alignment="1">
      <alignment wrapText="1"/>
    </xf>
    <xf numFmtId="22" fontId="0" fillId="0" borderId="0" xfId="0" applyNumberFormat="1"/>
    <xf numFmtId="0" fontId="0" fillId="2" borderId="0" xfId="0" applyFill="1"/>
    <xf numFmtId="14" fontId="0" fillId="12" borderId="1" xfId="0" applyNumberFormat="1" applyFill="1" applyBorder="1"/>
    <xf numFmtId="168" fontId="0" fillId="12" borderId="1" xfId="0" applyNumberFormat="1" applyFill="1" applyBorder="1"/>
    <xf numFmtId="0" fontId="0" fillId="10" borderId="1" xfId="0" applyFill="1" applyBorder="1" applyAlignment="1">
      <alignment wrapText="1"/>
    </xf>
    <xf numFmtId="14" fontId="0" fillId="11" borderId="1" xfId="0" applyNumberFormat="1" applyFill="1" applyBorder="1" applyAlignment="1">
      <alignment wrapText="1"/>
    </xf>
    <xf numFmtId="0" fontId="0" fillId="13" borderId="1" xfId="0" applyFill="1" applyBorder="1"/>
    <xf numFmtId="14" fontId="0" fillId="15" borderId="1" xfId="0" applyNumberFormat="1" applyFill="1" applyBorder="1"/>
    <xf numFmtId="0" fontId="0" fillId="15" borderId="1" xfId="0" applyFill="1" applyBorder="1"/>
    <xf numFmtId="0" fontId="0" fillId="16" borderId="1" xfId="0" applyFill="1" applyBorder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>
      <selection activeCell="M6" sqref="M6"/>
    </sheetView>
  </sheetViews>
  <sheetFormatPr defaultRowHeight="15"/>
  <cols>
    <col min="1" max="1" width="13.5703125" customWidth="1"/>
    <col min="2" max="2" width="12.85546875" customWidth="1"/>
    <col min="3" max="3" width="15.7109375" customWidth="1"/>
    <col min="4" max="4" width="12.42578125" customWidth="1"/>
    <col min="5" max="5" width="12.28515625" customWidth="1"/>
    <col min="6" max="6" width="10.28515625" customWidth="1"/>
    <col min="7" max="7" width="17.7109375" customWidth="1"/>
    <col min="8" max="8" width="12" customWidth="1"/>
    <col min="9" max="9" width="12.28515625" customWidth="1"/>
    <col min="10" max="10" width="14" customWidth="1"/>
    <col min="11" max="11" width="11.7109375" customWidth="1"/>
    <col min="12" max="12" width="12" customWidth="1"/>
    <col min="13" max="13" width="11.57031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9" t="s">
        <v>8</v>
      </c>
      <c r="F1" s="9" t="s">
        <v>9</v>
      </c>
      <c r="G1" s="9" t="s">
        <v>7</v>
      </c>
      <c r="H1" s="9" t="s">
        <v>10</v>
      </c>
      <c r="I1" s="9" t="s">
        <v>11</v>
      </c>
      <c r="J1" s="9" t="s">
        <v>12</v>
      </c>
      <c r="K1" s="23"/>
    </row>
    <row r="2" spans="1:14">
      <c r="A2" s="10">
        <v>20</v>
      </c>
      <c r="B2" s="10">
        <v>5</v>
      </c>
      <c r="C2" s="10">
        <v>2005</v>
      </c>
      <c r="D2" s="11">
        <f>DATE(C2,B2,A2)</f>
        <v>38492</v>
      </c>
      <c r="E2" s="10">
        <f>A2+5</f>
        <v>25</v>
      </c>
      <c r="F2" s="10">
        <f>A2-2</f>
        <v>18</v>
      </c>
      <c r="G2" s="12">
        <f>DATEVALUE(A2&amp;"/"&amp;B2&amp;"/"&amp;C2)</f>
        <v>38492</v>
      </c>
      <c r="H2" s="11">
        <f>DATE(YEAR(D2)+5,MONTH(D2),DAY(D2))</f>
        <v>40318</v>
      </c>
      <c r="I2" s="11">
        <f>DATE(YEAR(D2),MONTH(D2)+5,DAY(D2))</f>
        <v>38645</v>
      </c>
      <c r="J2" s="11">
        <f>DATE(YEAR(D2),MONTH(D2),DAY(D2)+5)</f>
        <v>38497</v>
      </c>
      <c r="K2" s="10">
        <f>MONTH(D2)</f>
        <v>5</v>
      </c>
    </row>
    <row r="3" spans="1:14">
      <c r="A3" s="10">
        <v>25</v>
      </c>
      <c r="B3" s="10">
        <v>4</v>
      </c>
      <c r="C3" s="10">
        <v>2006</v>
      </c>
      <c r="D3" s="11">
        <f t="shared" ref="D3:D8" si="0">DATE(C3,B3,A3)</f>
        <v>38832</v>
      </c>
      <c r="E3" s="10">
        <f t="shared" ref="E3:E8" si="1">A3+5</f>
        <v>30</v>
      </c>
      <c r="F3" s="10">
        <f t="shared" ref="F3:F8" si="2">A3-2</f>
        <v>23</v>
      </c>
      <c r="G3" s="10">
        <f t="shared" ref="G3:G8" si="3">DATEVALUE(A3&amp;"/"&amp;B3&amp;"/"&amp;C3)</f>
        <v>38832</v>
      </c>
      <c r="H3" s="11">
        <f t="shared" ref="H3:H8" si="4">DATE(YEAR(D3)+5,MONTH(D3),DAY(D3))</f>
        <v>40658</v>
      </c>
      <c r="I3" s="11">
        <f t="shared" ref="I3:I8" si="5">DATE(YEAR(D3),MONTH(D3)+5,DAY(D3))</f>
        <v>38985</v>
      </c>
      <c r="J3" s="11">
        <f t="shared" ref="J3:J8" si="6">DATE(YEAR(D3),MONTH(D3),DAY(D3)+5)</f>
        <v>38837</v>
      </c>
      <c r="K3" s="10">
        <f>DAY(D3)</f>
        <v>25</v>
      </c>
    </row>
    <row r="4" spans="1:14">
      <c r="A4" s="10">
        <v>5</v>
      </c>
      <c r="B4" s="10">
        <v>4</v>
      </c>
      <c r="C4" s="10">
        <v>2006</v>
      </c>
      <c r="D4" s="11">
        <f t="shared" si="0"/>
        <v>38812</v>
      </c>
      <c r="E4" s="10">
        <f t="shared" si="1"/>
        <v>10</v>
      </c>
      <c r="F4" s="10">
        <f t="shared" si="2"/>
        <v>3</v>
      </c>
      <c r="G4" s="10">
        <f t="shared" si="3"/>
        <v>38812</v>
      </c>
      <c r="H4" s="11">
        <f t="shared" si="4"/>
        <v>40638</v>
      </c>
      <c r="I4" s="11">
        <f t="shared" si="5"/>
        <v>38965</v>
      </c>
      <c r="J4" s="11">
        <f t="shared" si="6"/>
        <v>38817</v>
      </c>
      <c r="K4" s="10">
        <f>YEAR(D4)</f>
        <v>2006</v>
      </c>
    </row>
    <row r="5" spans="1:14">
      <c r="A5" s="10">
        <v>6</v>
      </c>
      <c r="B5" s="10">
        <v>3</v>
      </c>
      <c r="C5" s="10">
        <v>2005</v>
      </c>
      <c r="D5" s="11">
        <f t="shared" si="0"/>
        <v>38417</v>
      </c>
      <c r="E5" s="10">
        <f t="shared" si="1"/>
        <v>11</v>
      </c>
      <c r="F5" s="10">
        <f t="shared" si="2"/>
        <v>4</v>
      </c>
      <c r="G5" s="10">
        <f t="shared" si="3"/>
        <v>38417</v>
      </c>
      <c r="H5" s="11">
        <f t="shared" si="4"/>
        <v>40243</v>
      </c>
      <c r="I5" s="11">
        <f t="shared" si="5"/>
        <v>38570</v>
      </c>
      <c r="J5" s="11">
        <f t="shared" si="6"/>
        <v>38422</v>
      </c>
      <c r="K5" s="10"/>
    </row>
    <row r="6" spans="1:14">
      <c r="A6" s="10">
        <v>4</v>
      </c>
      <c r="B6" s="10">
        <v>10</v>
      </c>
      <c r="C6" s="10">
        <v>2005</v>
      </c>
      <c r="D6" s="11">
        <f t="shared" si="0"/>
        <v>38629</v>
      </c>
      <c r="E6" s="10">
        <f t="shared" si="1"/>
        <v>9</v>
      </c>
      <c r="F6" s="10">
        <f t="shared" si="2"/>
        <v>2</v>
      </c>
      <c r="G6" s="10">
        <f t="shared" si="3"/>
        <v>38629</v>
      </c>
      <c r="H6" s="11">
        <f t="shared" si="4"/>
        <v>40455</v>
      </c>
      <c r="I6" s="11">
        <f t="shared" si="5"/>
        <v>38780</v>
      </c>
      <c r="J6" s="11">
        <f t="shared" si="6"/>
        <v>38634</v>
      </c>
      <c r="K6" s="10"/>
    </row>
    <row r="7" spans="1:14">
      <c r="A7" s="10">
        <v>3</v>
      </c>
      <c r="B7" s="10">
        <v>1</v>
      </c>
      <c r="C7" s="10">
        <v>2006</v>
      </c>
      <c r="D7" s="11">
        <f t="shared" si="0"/>
        <v>38720</v>
      </c>
      <c r="E7" s="10">
        <f t="shared" si="1"/>
        <v>8</v>
      </c>
      <c r="F7" s="10">
        <f t="shared" si="2"/>
        <v>1</v>
      </c>
      <c r="G7" s="10">
        <f t="shared" si="3"/>
        <v>38720</v>
      </c>
      <c r="H7" s="11">
        <f t="shared" si="4"/>
        <v>40546</v>
      </c>
      <c r="I7" s="11">
        <f t="shared" si="5"/>
        <v>38871</v>
      </c>
      <c r="J7" s="11">
        <f t="shared" si="6"/>
        <v>38725</v>
      </c>
      <c r="K7" s="10"/>
    </row>
    <row r="8" spans="1:14">
      <c r="A8" s="10">
        <v>25</v>
      </c>
      <c r="B8" s="10">
        <v>4</v>
      </c>
      <c r="C8" s="10">
        <v>2005</v>
      </c>
      <c r="D8" s="11">
        <f t="shared" si="0"/>
        <v>38467</v>
      </c>
      <c r="E8" s="10">
        <f t="shared" si="1"/>
        <v>30</v>
      </c>
      <c r="F8" s="10">
        <f t="shared" si="2"/>
        <v>23</v>
      </c>
      <c r="G8" s="10">
        <f t="shared" si="3"/>
        <v>38467</v>
      </c>
      <c r="H8" s="11">
        <f t="shared" si="4"/>
        <v>40293</v>
      </c>
      <c r="I8" s="11">
        <f t="shared" si="5"/>
        <v>38620</v>
      </c>
      <c r="J8" s="11">
        <f t="shared" si="6"/>
        <v>38472</v>
      </c>
      <c r="K8" s="10"/>
    </row>
    <row r="11" spans="1:14">
      <c r="A11" s="3" t="s">
        <v>4</v>
      </c>
      <c r="B11" s="3" t="s">
        <v>5</v>
      </c>
      <c r="D11" s="18" t="s">
        <v>21</v>
      </c>
      <c r="E11" s="19"/>
      <c r="F11" s="19"/>
      <c r="G11" s="19"/>
      <c r="H11" s="19"/>
      <c r="I11" s="19"/>
      <c r="J11" s="19"/>
      <c r="K11" s="19"/>
      <c r="L11" s="19"/>
      <c r="M11" s="20"/>
      <c r="N11" s="13"/>
    </row>
    <row r="12" spans="1:14">
      <c r="A12" s="6" t="s">
        <v>6</v>
      </c>
      <c r="B12" s="15">
        <v>43118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17</v>
      </c>
      <c r="I12" s="4" t="s">
        <v>18</v>
      </c>
      <c r="J12" s="4" t="s">
        <v>19</v>
      </c>
      <c r="K12" s="4" t="s">
        <v>20</v>
      </c>
      <c r="L12" s="4" t="s">
        <v>22</v>
      </c>
      <c r="M12" s="4" t="s">
        <v>22</v>
      </c>
      <c r="N12" s="17"/>
    </row>
    <row r="13" spans="1:14">
      <c r="A13" s="7">
        <v>43842</v>
      </c>
      <c r="B13" s="6">
        <f>DATEVALUE("12-01-2020")</f>
        <v>43842</v>
      </c>
      <c r="D13" s="14">
        <v>42390</v>
      </c>
      <c r="E13" s="14">
        <v>43675</v>
      </c>
      <c r="F13" s="5">
        <f>DATEDIF(D13,E13,"y")</f>
        <v>3</v>
      </c>
      <c r="G13" s="5">
        <f>DATEDIF(D13,E13,"m")</f>
        <v>42</v>
      </c>
      <c r="H13" s="5">
        <f>DATEDIF(D13,E13,"d")</f>
        <v>1285</v>
      </c>
      <c r="I13" s="5">
        <f>DATEDIF(D13,E13,"md")</f>
        <v>8</v>
      </c>
      <c r="J13" s="5">
        <f>DATEDIF(D13,E13,"ym")</f>
        <v>6</v>
      </c>
      <c r="K13" s="5">
        <f>DATEDIF(D13,E13,"yd")</f>
        <v>190</v>
      </c>
      <c r="L13" s="16">
        <f>(DATEDIF(D13,E13,"d")/7)</f>
        <v>183.57142857142858</v>
      </c>
      <c r="M13" s="16">
        <f>INT(DATEDIF(D13,E13,"d")/7)</f>
        <v>183</v>
      </c>
    </row>
    <row r="14" spans="1:14">
      <c r="A14" s="8">
        <v>38994</v>
      </c>
      <c r="B14" s="6">
        <f>DATEVALUE("04-Oct-06")</f>
        <v>38994</v>
      </c>
      <c r="D14" s="14">
        <v>39725</v>
      </c>
      <c r="E14" s="14">
        <v>41269</v>
      </c>
      <c r="F14" s="5">
        <f>DATEDIF(D14,E14,"y")</f>
        <v>4</v>
      </c>
      <c r="G14" s="5">
        <f>DATEDIF(D14,E14,"m")</f>
        <v>50</v>
      </c>
      <c r="H14" s="5">
        <f>DATEDIF(D14,E14,"d")</f>
        <v>1544</v>
      </c>
      <c r="I14" s="5">
        <f>DATEDIF(D14,E14,"md")</f>
        <v>22</v>
      </c>
      <c r="J14" s="5">
        <f>DATEDIF(D14,E14,"ym")</f>
        <v>2</v>
      </c>
      <c r="K14" s="5">
        <f>DATEDIF(D14,E14,"yd")</f>
        <v>83</v>
      </c>
      <c r="L14" s="16">
        <f>(DATEDIF(D14,E14,"d")/7)</f>
        <v>220.57142857142858</v>
      </c>
      <c r="M14" s="16">
        <f>INT(DATEDIF(D14,E14,"d")/7)</f>
        <v>220</v>
      </c>
    </row>
    <row r="16" spans="1:14" ht="30">
      <c r="A16" s="26" t="s">
        <v>24</v>
      </c>
      <c r="B16" s="21"/>
      <c r="E16" s="3" t="s">
        <v>29</v>
      </c>
      <c r="F16" s="3" t="s">
        <v>30</v>
      </c>
      <c r="G16" s="3" t="s">
        <v>32</v>
      </c>
    </row>
    <row r="17" spans="1:7">
      <c r="A17" s="27">
        <f ca="1">TODAY()</f>
        <v>45572</v>
      </c>
      <c r="B17" s="21"/>
      <c r="C17" s="1"/>
      <c r="E17" s="24" t="s">
        <v>31</v>
      </c>
      <c r="F17" s="24">
        <f>DATEVALUE(LEFT(E17:E18,10))</f>
        <v>42981</v>
      </c>
      <c r="G17" s="25">
        <f>TIMEVALUE(MID(E17,12,8))</f>
        <v>0.53336805555555555</v>
      </c>
    </row>
    <row r="18" spans="1:7">
      <c r="A18" s="1"/>
    </row>
    <row r="20" spans="1:7">
      <c r="A20" s="28" t="s">
        <v>25</v>
      </c>
      <c r="B20" s="28" t="s">
        <v>26</v>
      </c>
      <c r="C20" s="28" t="s">
        <v>27</v>
      </c>
    </row>
    <row r="21" spans="1:7">
      <c r="A21" s="29">
        <v>45572</v>
      </c>
      <c r="B21" s="29">
        <v>38832</v>
      </c>
      <c r="C21" s="30">
        <f ca="1">(TODAY()-B21)/365</f>
        <v>18.465753424657535</v>
      </c>
      <c r="D21" s="22"/>
    </row>
    <row r="23" spans="1:7">
      <c r="A23" s="31" t="s">
        <v>28</v>
      </c>
    </row>
    <row r="24" spans="1:7">
      <c r="A24" s="32">
        <f>TIMEVALUE("8:30 PM")</f>
        <v>0.85416666666666663</v>
      </c>
    </row>
    <row r="25" spans="1:7">
      <c r="A25" s="32">
        <f>TIMEVALUE("01/01/2017 8:30 PM")</f>
        <v>0.85416666666424135</v>
      </c>
    </row>
    <row r="26" spans="1:7">
      <c r="A26" s="32">
        <f>TIMEVALUE("18:25:03")</f>
        <v>0.76739583333333339</v>
      </c>
    </row>
  </sheetData>
  <mergeCells count="1">
    <mergeCell ref="D11:M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" sqref="B1"/>
    </sheetView>
  </sheetViews>
  <sheetFormatPr defaultRowHeight="15"/>
  <cols>
    <col min="1" max="1" width="10.42578125" bestFit="1" customWidth="1"/>
  </cols>
  <sheetData>
    <row r="1" spans="1:1">
      <c r="A1" t="s">
        <v>23</v>
      </c>
    </row>
    <row r="2" spans="1:1">
      <c r="A2" s="1">
        <v>38165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2024-09-27T08:26:56Z</dcterms:created>
  <dcterms:modified xsi:type="dcterms:W3CDTF">2024-10-07T09:16:34Z</dcterms:modified>
</cp:coreProperties>
</file>