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mainig exercises\"/>
    </mc:Choice>
  </mc:AlternateContent>
  <xr:revisionPtr revIDLastSave="0" documentId="13_ncr:1_{D1C2D49C-AAA5-4DCA-BB40-5938933A13F3}" xr6:coauthVersionLast="47" xr6:coauthVersionMax="47" xr10:uidLastSave="{00000000-0000-0000-0000-000000000000}"/>
  <bookViews>
    <workbookView xWindow="-108" yWindow="-108" windowWidth="23256" windowHeight="12576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Advanced'!$I$16:$J$20</definedName>
    <definedName name="Country">Brainstorm!$C$14:$C$27</definedName>
    <definedName name="Montana">'Vlookup Advanced'!$L$16:$M$20</definedName>
    <definedName name="Paseo">'Vlookup Advanced'!$F$16:$G$20</definedName>
    <definedName name="Product">Brainstorm!$D$14:$D$27</definedName>
    <definedName name="Segment">Brainstorm!$B$14:$B$27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D11" i="4"/>
  <c r="D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F7" i="4"/>
  <c r="E7" i="4"/>
  <c r="D7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C28" i="2" l="1"/>
  <c r="C29" i="2"/>
  <c r="C30" i="2"/>
  <c r="C31" i="2"/>
  <c r="C32" i="2"/>
  <c r="B35" i="2" l="1"/>
  <c r="C6" i="2"/>
  <c r="C7" i="2"/>
  <c r="C8" i="2"/>
  <c r="C9" i="2"/>
  <c r="C10" i="2"/>
  <c r="H14" i="4"/>
  <c r="D22" i="2"/>
  <c r="D17" i="2"/>
  <c r="D18" i="2"/>
  <c r="D21" i="2"/>
  <c r="D19" i="2"/>
  <c r="D20" i="2"/>
  <c r="D16" i="2"/>
</calcChain>
</file>

<file path=xl/sharedStrings.xml><?xml version="1.0" encoding="utf-8"?>
<sst xmlns="http://schemas.openxmlformats.org/spreadsheetml/2006/main" count="138" uniqueCount="46">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</sst>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563880</xdr:colOff>
      <xdr:row>4</xdr:row>
      <xdr:rowOff>198120</xdr:rowOff>
    </xdr:from>
    <xdr:to>
      <xdr:col>14</xdr:col>
      <xdr:colOff>83989</xdr:colOff>
      <xdr:row>11</xdr:row>
      <xdr:rowOff>99166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9820" y="103632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sheetPr codeName="Sheet1"/>
  <dimension ref="B2:P27"/>
  <sheetViews>
    <sheetView tabSelected="1" topLeftCell="A2" workbookViewId="0">
      <selection activeCell="F7" sqref="F7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3" max="13" width="17.6640625" customWidth="1"/>
    <col min="16" max="16" width="21.6640625" customWidth="1"/>
  </cols>
  <sheetData>
    <row r="2" spans="2:16" ht="15.6" x14ac:dyDescent="0.3">
      <c r="B2" s="9" t="s">
        <v>19</v>
      </c>
    </row>
    <row r="3" spans="2:16" ht="18" x14ac:dyDescent="0.35">
      <c r="B3" s="9" t="s">
        <v>20</v>
      </c>
      <c r="G3" s="10"/>
    </row>
    <row r="4" spans="2:16" ht="18" x14ac:dyDescent="0.35">
      <c r="B4" s="9" t="s">
        <v>21</v>
      </c>
      <c r="G4" s="10"/>
    </row>
    <row r="5" spans="2:16" ht="18" x14ac:dyDescent="0.35">
      <c r="G5" s="10"/>
    </row>
    <row r="6" spans="2:16" x14ac:dyDescent="0.3">
      <c r="B6" s="11" t="s">
        <v>22</v>
      </c>
      <c r="C6" s="11" t="s">
        <v>23</v>
      </c>
      <c r="D6" s="11" t="s">
        <v>24</v>
      </c>
      <c r="E6" s="11" t="s">
        <v>25</v>
      </c>
      <c r="F6" s="12" t="s">
        <v>45</v>
      </c>
    </row>
    <row r="7" spans="2:16" x14ac:dyDescent="0.3">
      <c r="B7" s="1" t="s">
        <v>37</v>
      </c>
      <c r="C7" s="1" t="s">
        <v>36</v>
      </c>
      <c r="D7" s="5">
        <f>IF(SUMIFS(H14:H27,B14:B27,B7,C14:C27,C7)=0,"NA",SUMIFS(H14:H27,B14:B27,B7,C14:C27,C7))</f>
        <v>1474650</v>
      </c>
      <c r="E7" s="5">
        <f>COUNTIFS(B14:B27,B7,C14:C27,C7)</f>
        <v>2</v>
      </c>
      <c r="F7" s="14">
        <f>IF(SUMIFS(I14:I27,B14:B27,B7,C14:C27,C7)=0,"NA",SUMIFS(I14:I27,B14:B27,B7,C14:C27,C7))</f>
        <v>1470199</v>
      </c>
    </row>
    <row r="9" spans="2:16" x14ac:dyDescent="0.3">
      <c r="C9" s="1"/>
      <c r="D9" s="1"/>
      <c r="E9" s="11" t="s">
        <v>26</v>
      </c>
    </row>
    <row r="10" spans="2:16" x14ac:dyDescent="0.3">
      <c r="C10" s="11" t="s">
        <v>27</v>
      </c>
      <c r="D10" s="14">
        <f>MAX(F14:F27)</f>
        <v>260</v>
      </c>
      <c r="E10" s="5" t="str">
        <f>INDEX($B$13:$I$27,MATCH(D10,$F$13:$F$27,0),3)</f>
        <v>Amarilla</v>
      </c>
    </row>
    <row r="11" spans="2:16" x14ac:dyDescent="0.3">
      <c r="C11" s="11" t="s">
        <v>28</v>
      </c>
      <c r="D11" s="14">
        <f>MIN(F14:F27)</f>
        <v>5</v>
      </c>
      <c r="E11" s="5" t="str">
        <f>INDEX($B$13:$I$27,MATCH(D11,$F$13:$F$27,0),3)</f>
        <v>Montana</v>
      </c>
    </row>
    <row r="13" spans="2:16" ht="15" thickBot="1" x14ac:dyDescent="0.35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</row>
    <row r="14" spans="2:16" ht="15" thickBot="1" x14ac:dyDescent="0.35">
      <c r="B14" s="1" t="s">
        <v>34</v>
      </c>
      <c r="C14" s="1" t="s">
        <v>35</v>
      </c>
      <c r="D14" s="1" t="s">
        <v>8</v>
      </c>
      <c r="E14" s="24">
        <v>2851</v>
      </c>
      <c r="F14" s="14">
        <f>VLOOKUP($D14,$L$14:$M$19,2,0)</f>
        <v>10</v>
      </c>
      <c r="G14" s="13">
        <v>350</v>
      </c>
      <c r="H14" s="14">
        <f>E14*G14</f>
        <v>997850</v>
      </c>
      <c r="I14" s="25">
        <f>H14-(E14-F14)</f>
        <v>995009</v>
      </c>
      <c r="L14" s="15" t="s">
        <v>1</v>
      </c>
      <c r="M14" s="16" t="s">
        <v>30</v>
      </c>
      <c r="O14" s="15" t="s">
        <v>22</v>
      </c>
      <c r="P14" s="16" t="s">
        <v>29</v>
      </c>
    </row>
    <row r="15" spans="2:16" x14ac:dyDescent="0.3">
      <c r="B15" s="1" t="s">
        <v>34</v>
      </c>
      <c r="C15" s="1" t="s">
        <v>36</v>
      </c>
      <c r="D15" s="1" t="s">
        <v>8</v>
      </c>
      <c r="E15" s="24">
        <v>3495</v>
      </c>
      <c r="F15" s="14">
        <f t="shared" ref="F15:F27" si="0">VLOOKUP($D15,$L$14:$M$19,2,0)</f>
        <v>10</v>
      </c>
      <c r="G15" s="13">
        <v>300</v>
      </c>
      <c r="H15" s="14">
        <f t="shared" ref="H15:H27" si="1">E15*G15</f>
        <v>1048500</v>
      </c>
      <c r="I15" s="25">
        <f t="shared" ref="I15:I27" si="2">H15-(E15-F15)</f>
        <v>1045015</v>
      </c>
      <c r="L15" s="17" t="s">
        <v>8</v>
      </c>
      <c r="M15" s="18">
        <v>10</v>
      </c>
      <c r="O15" s="23" t="s">
        <v>34</v>
      </c>
      <c r="P15" s="23" t="s">
        <v>35</v>
      </c>
    </row>
    <row r="16" spans="2:16" x14ac:dyDescent="0.3">
      <c r="B16" s="1" t="s">
        <v>37</v>
      </c>
      <c r="C16" s="1" t="s">
        <v>38</v>
      </c>
      <c r="D16" s="1" t="s">
        <v>8</v>
      </c>
      <c r="E16" s="24">
        <v>2632</v>
      </c>
      <c r="F16" s="14">
        <f t="shared" si="0"/>
        <v>10</v>
      </c>
      <c r="G16" s="13">
        <v>350</v>
      </c>
      <c r="H16" s="14">
        <f t="shared" si="1"/>
        <v>921200</v>
      </c>
      <c r="I16" s="25">
        <f t="shared" si="2"/>
        <v>918578</v>
      </c>
      <c r="L16" s="19" t="s">
        <v>10</v>
      </c>
      <c r="M16" s="20">
        <v>120</v>
      </c>
      <c r="O16" s="1" t="s">
        <v>37</v>
      </c>
      <c r="P16" s="1" t="s">
        <v>36</v>
      </c>
    </row>
    <row r="17" spans="2:16" x14ac:dyDescent="0.3">
      <c r="B17" s="1" t="s">
        <v>37</v>
      </c>
      <c r="C17" s="1" t="s">
        <v>38</v>
      </c>
      <c r="D17" s="1" t="s">
        <v>10</v>
      </c>
      <c r="E17" s="24">
        <v>2632</v>
      </c>
      <c r="F17" s="14">
        <f t="shared" si="0"/>
        <v>120</v>
      </c>
      <c r="G17" s="13">
        <v>350</v>
      </c>
      <c r="H17" s="14">
        <f t="shared" si="1"/>
        <v>921200</v>
      </c>
      <c r="I17" s="25">
        <f t="shared" si="2"/>
        <v>918688</v>
      </c>
      <c r="L17" s="19" t="s">
        <v>4</v>
      </c>
      <c r="M17" s="20">
        <v>260</v>
      </c>
      <c r="O17" s="1" t="s">
        <v>40</v>
      </c>
      <c r="P17" s="1" t="s">
        <v>38</v>
      </c>
    </row>
    <row r="18" spans="2:16" x14ac:dyDescent="0.3">
      <c r="B18" s="1" t="s">
        <v>37</v>
      </c>
      <c r="C18" s="1" t="s">
        <v>36</v>
      </c>
      <c r="D18" s="1" t="s">
        <v>10</v>
      </c>
      <c r="E18" s="24">
        <v>2574</v>
      </c>
      <c r="F18" s="14">
        <f t="shared" si="0"/>
        <v>120</v>
      </c>
      <c r="G18" s="13">
        <v>300</v>
      </c>
      <c r="H18" s="14">
        <f t="shared" si="1"/>
        <v>772200</v>
      </c>
      <c r="I18" s="25">
        <f t="shared" si="2"/>
        <v>769746</v>
      </c>
      <c r="L18" s="19" t="s">
        <v>16</v>
      </c>
      <c r="M18" s="20">
        <v>5</v>
      </c>
      <c r="O18" s="1" t="s">
        <v>43</v>
      </c>
      <c r="P18" s="1" t="s">
        <v>39</v>
      </c>
    </row>
    <row r="19" spans="2:16" ht="15" thickBot="1" x14ac:dyDescent="0.35">
      <c r="B19" s="1" t="s">
        <v>34</v>
      </c>
      <c r="C19" s="1" t="s">
        <v>35</v>
      </c>
      <c r="D19" s="1" t="s">
        <v>8</v>
      </c>
      <c r="E19" s="24">
        <v>2151</v>
      </c>
      <c r="F19" s="14">
        <f t="shared" si="0"/>
        <v>10</v>
      </c>
      <c r="G19" s="13">
        <v>350</v>
      </c>
      <c r="H19" s="14">
        <f t="shared" si="1"/>
        <v>752850</v>
      </c>
      <c r="I19" s="25">
        <f t="shared" si="2"/>
        <v>750709</v>
      </c>
      <c r="L19" s="21" t="s">
        <v>41</v>
      </c>
      <c r="M19" s="22">
        <v>250</v>
      </c>
      <c r="O19" s="1" t="s">
        <v>44</v>
      </c>
      <c r="P19" s="1" t="s">
        <v>42</v>
      </c>
    </row>
    <row r="20" spans="2:16" x14ac:dyDescent="0.3">
      <c r="B20" s="1" t="s">
        <v>37</v>
      </c>
      <c r="C20" s="1" t="s">
        <v>39</v>
      </c>
      <c r="D20" s="1" t="s">
        <v>4</v>
      </c>
      <c r="E20" s="24">
        <v>2475</v>
      </c>
      <c r="F20" s="14">
        <f t="shared" si="0"/>
        <v>260</v>
      </c>
      <c r="G20" s="13">
        <v>300</v>
      </c>
      <c r="H20" s="14">
        <f t="shared" si="1"/>
        <v>742500</v>
      </c>
      <c r="I20" s="25">
        <f t="shared" si="2"/>
        <v>740285</v>
      </c>
    </row>
    <row r="21" spans="2:16" x14ac:dyDescent="0.3">
      <c r="B21" s="1" t="s">
        <v>40</v>
      </c>
      <c r="C21" s="1" t="s">
        <v>38</v>
      </c>
      <c r="D21" s="1" t="s">
        <v>16</v>
      </c>
      <c r="E21" s="24">
        <v>2227.5</v>
      </c>
      <c r="F21" s="14">
        <f t="shared" si="0"/>
        <v>5</v>
      </c>
      <c r="G21" s="13">
        <v>350</v>
      </c>
      <c r="H21" s="14">
        <f t="shared" si="1"/>
        <v>779625</v>
      </c>
      <c r="I21" s="25">
        <f t="shared" si="2"/>
        <v>777402.5</v>
      </c>
    </row>
    <row r="22" spans="2:16" x14ac:dyDescent="0.3">
      <c r="B22" s="1" t="s">
        <v>34</v>
      </c>
      <c r="C22" s="1" t="s">
        <v>36</v>
      </c>
      <c r="D22" s="1" t="s">
        <v>41</v>
      </c>
      <c r="E22" s="24">
        <v>2541</v>
      </c>
      <c r="F22" s="14">
        <f t="shared" si="0"/>
        <v>250</v>
      </c>
      <c r="G22" s="13">
        <v>300</v>
      </c>
      <c r="H22" s="14">
        <f t="shared" si="1"/>
        <v>762300</v>
      </c>
      <c r="I22" s="25">
        <f t="shared" si="2"/>
        <v>760009</v>
      </c>
    </row>
    <row r="23" spans="2:16" x14ac:dyDescent="0.3">
      <c r="B23" s="1" t="s">
        <v>40</v>
      </c>
      <c r="C23" s="1" t="s">
        <v>42</v>
      </c>
      <c r="D23" s="1" t="s">
        <v>10</v>
      </c>
      <c r="E23" s="24">
        <v>2536</v>
      </c>
      <c r="F23" s="14">
        <f t="shared" si="0"/>
        <v>120</v>
      </c>
      <c r="G23" s="13">
        <v>300</v>
      </c>
      <c r="H23" s="14">
        <f t="shared" si="1"/>
        <v>760800</v>
      </c>
      <c r="I23" s="25">
        <f t="shared" si="2"/>
        <v>758384</v>
      </c>
    </row>
    <row r="24" spans="2:16" x14ac:dyDescent="0.3">
      <c r="B24" s="1" t="s">
        <v>37</v>
      </c>
      <c r="C24" s="1" t="s">
        <v>36</v>
      </c>
      <c r="D24" s="1" t="s">
        <v>8</v>
      </c>
      <c r="E24" s="24">
        <v>2007</v>
      </c>
      <c r="F24" s="14">
        <f t="shared" si="0"/>
        <v>10</v>
      </c>
      <c r="G24" s="13">
        <v>350</v>
      </c>
      <c r="H24" s="14">
        <f t="shared" si="1"/>
        <v>702450</v>
      </c>
      <c r="I24" s="25">
        <f t="shared" si="2"/>
        <v>700453</v>
      </c>
    </row>
    <row r="25" spans="2:16" x14ac:dyDescent="0.3">
      <c r="B25" s="1" t="s">
        <v>43</v>
      </c>
      <c r="C25" s="1" t="s">
        <v>36</v>
      </c>
      <c r="D25" s="1" t="s">
        <v>10</v>
      </c>
      <c r="E25" s="24">
        <v>2460</v>
      </c>
      <c r="F25" s="14">
        <f t="shared" si="0"/>
        <v>120</v>
      </c>
      <c r="G25" s="13">
        <v>300</v>
      </c>
      <c r="H25" s="14">
        <f t="shared" si="1"/>
        <v>738000</v>
      </c>
      <c r="I25" s="25">
        <f t="shared" si="2"/>
        <v>735660</v>
      </c>
    </row>
    <row r="26" spans="2:16" x14ac:dyDescent="0.3">
      <c r="B26" s="1" t="s">
        <v>44</v>
      </c>
      <c r="C26" s="1" t="s">
        <v>38</v>
      </c>
      <c r="D26" s="1" t="s">
        <v>16</v>
      </c>
      <c r="E26" s="24">
        <v>3802.5</v>
      </c>
      <c r="F26" s="14">
        <f t="shared" si="0"/>
        <v>5</v>
      </c>
      <c r="G26" s="13">
        <v>300</v>
      </c>
      <c r="H26" s="14">
        <f t="shared" si="1"/>
        <v>1140750</v>
      </c>
      <c r="I26" s="25">
        <f t="shared" si="2"/>
        <v>1136952.5</v>
      </c>
    </row>
    <row r="27" spans="2:16" x14ac:dyDescent="0.3">
      <c r="B27" s="1" t="s">
        <v>34</v>
      </c>
      <c r="C27" s="1" t="s">
        <v>38</v>
      </c>
      <c r="D27" s="1" t="s">
        <v>10</v>
      </c>
      <c r="E27" s="24">
        <v>3793.5</v>
      </c>
      <c r="F27" s="14">
        <f t="shared" si="0"/>
        <v>120</v>
      </c>
      <c r="G27" s="13">
        <v>300</v>
      </c>
      <c r="H27" s="14">
        <f t="shared" si="1"/>
        <v>1138050</v>
      </c>
      <c r="I27" s="25">
        <f t="shared" si="2"/>
        <v>1134376.5</v>
      </c>
    </row>
  </sheetData>
  <dataValidations count="2">
    <dataValidation type="list" allowBlank="1" showInputMessage="1" showErrorMessage="1" sqref="C7" xr:uid="{5B296E25-266F-4C4C-91C8-5958683CE07B}">
      <formula1>$P$15:$P$19</formula1>
    </dataValidation>
    <dataValidation type="list" allowBlank="1" showInputMessage="1" showErrorMessage="1" sqref="B7" xr:uid="{77BF5D8D-241A-46ED-B679-337E7AE107A1}">
      <formula1>$O$15:$O$19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sheetPr codeName="Sheet2"/>
  <dimension ref="B3:M37"/>
  <sheetViews>
    <sheetView topLeftCell="A2" workbookViewId="0">
      <selection activeCell="C28" sqref="C28"/>
    </sheetView>
  </sheetViews>
  <sheetFormatPr defaultRowHeight="14.4" x14ac:dyDescent="0.3"/>
  <cols>
    <col min="2" max="2" width="33.21875" bestFit="1" customWidth="1"/>
    <col min="3" max="3" width="9.109375" bestFit="1" customWidth="1"/>
    <col min="6" max="6" width="9.6640625" bestFit="1" customWidth="1"/>
    <col min="7" max="7" width="9.44140625" bestFit="1" customWidth="1"/>
    <col min="8" max="8" width="12.44140625" customWidth="1"/>
  </cols>
  <sheetData>
    <row r="3" spans="2:13" x14ac:dyDescent="0.3">
      <c r="B3" s="2" t="s">
        <v>0</v>
      </c>
    </row>
    <row r="4" spans="2:13" x14ac:dyDescent="0.3">
      <c r="B4" s="2"/>
    </row>
    <row r="5" spans="2:13" x14ac:dyDescent="0.3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">
      <c r="B6" s="1" t="s">
        <v>3</v>
      </c>
      <c r="C6" s="1">
        <f>VLOOKUP(LEFT(B6,SEARCH("-",B6)-1),$F$6:$G$10,2,TRUE)</f>
        <v>2574</v>
      </c>
      <c r="F6" s="1" t="s">
        <v>4</v>
      </c>
      <c r="G6" s="1">
        <v>2475</v>
      </c>
    </row>
    <row r="7" spans="2:13" x14ac:dyDescent="0.3">
      <c r="B7" s="1" t="s">
        <v>5</v>
      </c>
      <c r="C7" s="1">
        <f t="shared" ref="C7:C10" si="0">VLOOKUP(LEFT(B7,SEARCH("-",B7)-1),$F$6:$G$10,2,TRUE)</f>
        <v>2151</v>
      </c>
      <c r="F7" s="1" t="s">
        <v>6</v>
      </c>
      <c r="G7" s="1">
        <v>2227.5</v>
      </c>
    </row>
    <row r="8" spans="2:13" x14ac:dyDescent="0.3">
      <c r="B8" s="1" t="s">
        <v>7</v>
      </c>
      <c r="C8" s="1">
        <f t="shared" si="0"/>
        <v>2475</v>
      </c>
      <c r="F8" s="1" t="s">
        <v>8</v>
      </c>
      <c r="G8" s="1">
        <v>2151</v>
      </c>
    </row>
    <row r="9" spans="2:13" x14ac:dyDescent="0.3">
      <c r="B9" s="1" t="s">
        <v>9</v>
      </c>
      <c r="C9" s="1">
        <f t="shared" si="0"/>
        <v>2227.5</v>
      </c>
      <c r="F9" s="1" t="s">
        <v>10</v>
      </c>
      <c r="G9" s="1">
        <v>2574</v>
      </c>
    </row>
    <row r="10" spans="2:13" x14ac:dyDescent="0.3">
      <c r="B10" s="1" t="s">
        <v>11</v>
      </c>
      <c r="C10" s="1">
        <f t="shared" si="0"/>
        <v>2541</v>
      </c>
      <c r="F10" s="1" t="s">
        <v>12</v>
      </c>
      <c r="G10" s="1">
        <v>2541</v>
      </c>
    </row>
    <row r="12" spans="2:13" s="4" customFormat="1" x14ac:dyDescent="0.3"/>
    <row r="13" spans="2:13" x14ac:dyDescent="0.3">
      <c r="B13" s="2" t="s">
        <v>13</v>
      </c>
    </row>
    <row r="14" spans="2:13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">
      <c r="B16" s="1" t="s">
        <v>8</v>
      </c>
      <c r="C16" s="1">
        <v>1655.08</v>
      </c>
      <c r="D16" s="5">
        <f ca="1">VLOOKUP(C16,INDIRECT(B16),2,TRUE)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">
      <c r="B17" s="1" t="s">
        <v>4</v>
      </c>
      <c r="C17" s="1">
        <v>1822.59</v>
      </c>
      <c r="D17" s="5">
        <f t="shared" ref="D17:D22" ca="1" si="1">VLOOKUP(C17,INDIRECT(B17),2,TRUE)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">
      <c r="B18" s="1" t="s">
        <v>4</v>
      </c>
      <c r="C18" s="1">
        <v>1730.54</v>
      </c>
      <c r="D18" s="5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">
      <c r="B19" s="1" t="s">
        <v>6</v>
      </c>
      <c r="C19" s="1">
        <v>1685.6</v>
      </c>
      <c r="D19" s="5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">
      <c r="B20" s="1" t="s">
        <v>8</v>
      </c>
      <c r="C20" s="1">
        <v>1685.6</v>
      </c>
      <c r="D20" s="5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">
      <c r="B21" s="1" t="s">
        <v>16</v>
      </c>
      <c r="C21" s="1">
        <v>1763.8600000000001</v>
      </c>
      <c r="D21" s="5">
        <f t="shared" ca="1" si="1"/>
        <v>7.0000000000000007E-2</v>
      </c>
    </row>
    <row r="22" spans="2:13" x14ac:dyDescent="0.3">
      <c r="B22" s="1" t="s">
        <v>8</v>
      </c>
      <c r="C22" s="1">
        <v>2293.1999999999998</v>
      </c>
      <c r="D22" s="5">
        <f t="shared" ca="1" si="1"/>
        <v>0.15</v>
      </c>
    </row>
    <row r="24" spans="2:13" s="4" customFormat="1" x14ac:dyDescent="0.3"/>
    <row r="25" spans="2:13" x14ac:dyDescent="0.3">
      <c r="B25" s="2" t="s">
        <v>17</v>
      </c>
    </row>
    <row r="27" spans="2:13" x14ac:dyDescent="0.3">
      <c r="B27" s="3" t="s">
        <v>1</v>
      </c>
      <c r="C27" s="3" t="s">
        <v>2</v>
      </c>
      <c r="F27" s="3" t="s">
        <v>1</v>
      </c>
      <c r="G27" s="3" t="s">
        <v>18</v>
      </c>
      <c r="H27" s="3" t="s">
        <v>2</v>
      </c>
    </row>
    <row r="28" spans="2:13" x14ac:dyDescent="0.3">
      <c r="B28" s="1" t="s">
        <v>3</v>
      </c>
      <c r="C28" s="1">
        <f>VLOOKUP(LEFT($B28,FIND(" ",$B28)-1),$F$28:$H$37,3,FALSE)</f>
        <v>2574</v>
      </c>
      <c r="F28" s="1" t="s">
        <v>8</v>
      </c>
      <c r="G28" s="8">
        <v>895</v>
      </c>
      <c r="H28" s="1">
        <v>2151</v>
      </c>
    </row>
    <row r="29" spans="2:13" x14ac:dyDescent="0.3">
      <c r="B29" s="1" t="s">
        <v>5</v>
      </c>
      <c r="C29" s="1">
        <f t="shared" ref="C29:C30" si="2">VLOOKUP(LEFT($B29,FIND(" ",$B29)-1),$F$28:$H$37,3,FALSE)</f>
        <v>2151</v>
      </c>
      <c r="F29" s="1" t="s">
        <v>6</v>
      </c>
      <c r="G29" s="8">
        <v>125</v>
      </c>
      <c r="H29" s="1">
        <v>2227.5</v>
      </c>
    </row>
    <row r="30" spans="2:13" x14ac:dyDescent="0.3">
      <c r="B30" s="1" t="s">
        <v>7</v>
      </c>
      <c r="C30" s="1">
        <f t="shared" si="2"/>
        <v>2475</v>
      </c>
      <c r="F30" s="1" t="s">
        <v>4</v>
      </c>
      <c r="G30" s="8">
        <v>145</v>
      </c>
      <c r="H30" s="1">
        <v>2475</v>
      </c>
    </row>
    <row r="31" spans="2:13" x14ac:dyDescent="0.3">
      <c r="B31" s="1" t="s">
        <v>9</v>
      </c>
      <c r="C31" s="1">
        <f>VLOOKUP(LEFT(B31, FIND(" ", B31)),$F$28:$H$37,3,FALSE)</f>
        <v>2227.5</v>
      </c>
      <c r="F31" s="1" t="s">
        <v>6</v>
      </c>
      <c r="G31" s="8">
        <v>848</v>
      </c>
      <c r="H31" s="8">
        <v>2537.25</v>
      </c>
    </row>
    <row r="32" spans="2:13" x14ac:dyDescent="0.3">
      <c r="B32" s="1" t="s">
        <v>11</v>
      </c>
      <c r="C32" s="1">
        <f t="shared" ref="C32" si="3">VLOOKUP(LEFT(B32, FIND(" ", B32)),$F$28:$H$37,3,FALSE)</f>
        <v>2541</v>
      </c>
      <c r="F32" s="1" t="s">
        <v>12</v>
      </c>
      <c r="G32" s="8">
        <v>777</v>
      </c>
      <c r="H32" s="1">
        <v>2541</v>
      </c>
    </row>
    <row r="33" spans="2:8" x14ac:dyDescent="0.3">
      <c r="F33" s="1" t="s">
        <v>10</v>
      </c>
      <c r="G33" s="8">
        <v>235</v>
      </c>
      <c r="H33" s="1">
        <v>2574</v>
      </c>
    </row>
    <row r="34" spans="2:8" x14ac:dyDescent="0.3">
      <c r="F34" s="1" t="s">
        <v>8</v>
      </c>
      <c r="G34" s="8">
        <v>985</v>
      </c>
      <c r="H34" s="8">
        <v>2585.1</v>
      </c>
    </row>
    <row r="35" spans="2:8" x14ac:dyDescent="0.3">
      <c r="B35">
        <f>B36</f>
        <v>0</v>
      </c>
      <c r="F35" s="1" t="s">
        <v>10</v>
      </c>
      <c r="G35" s="8">
        <v>1122</v>
      </c>
      <c r="H35" s="8">
        <v>2632.95</v>
      </c>
    </row>
    <row r="36" spans="2:8" x14ac:dyDescent="0.3">
      <c r="F36" s="1" t="s">
        <v>12</v>
      </c>
      <c r="G36" s="8">
        <v>1260</v>
      </c>
      <c r="H36" s="8">
        <v>2680.8</v>
      </c>
    </row>
    <row r="37" spans="2:8" x14ac:dyDescent="0.3"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Brainstorm</vt:lpstr>
      <vt:lpstr>Vlookup Advanced</vt:lpstr>
      <vt:lpstr>Amarilla</vt:lpstr>
      <vt:lpstr>Country</vt:lpstr>
      <vt:lpstr>Montana</vt:lpstr>
      <vt:lpstr>Paseo</vt:lpstr>
      <vt:lpstr>Product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2022-07-27T07:17:57Z</dcterms:created>
  <dcterms:modified xsi:type="dcterms:W3CDTF">2023-03-13T06:07:41Z</dcterms:modified>
</cp:coreProperties>
</file>