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855"/>
  </bookViews>
  <sheets>
    <sheet name="NIFTY Data" sheetId="1" r:id="rId1"/>
    <sheet name="Daily VIX Range" sheetId="10" r:id="rId2"/>
    <sheet name="VIX Candle Chart" sheetId="8" r:id="rId3"/>
    <sheet name="Daily Returns" sheetId="6" r:id="rId4"/>
    <sheet name="Daily Range" sheetId="5" r:id="rId5"/>
    <sheet name="Nifty Candle Chart" sheetId="4" r:id="rId6"/>
    <sheet name="Gap Open" sheetId="3" r:id="rId7"/>
  </sheets>
  <definedNames>
    <definedName name="_xlnm._FilterDatabase" localSheetId="0" hidden="1">'NIFTY Data'!$A$1:$T$83</definedName>
  </definedNames>
  <calcPr calcId="145621"/>
</workbook>
</file>

<file path=xl/calcChain.xml><?xml version="1.0" encoding="utf-8"?>
<calcChain xmlns="http://schemas.openxmlformats.org/spreadsheetml/2006/main">
  <c r="L2" i="1" l="1"/>
  <c r="K2" i="1"/>
  <c r="J2" i="1"/>
  <c r="H3" i="1"/>
  <c r="H2" i="1"/>
  <c r="I2" i="1" s="1"/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19" i="1"/>
  <c r="H19" i="1"/>
  <c r="I19" i="1" s="1"/>
  <c r="J18" i="1"/>
  <c r="H18" i="1"/>
  <c r="I18" i="1" s="1"/>
  <c r="J17" i="1"/>
  <c r="H17" i="1"/>
  <c r="I17" i="1" s="1"/>
  <c r="J16" i="1"/>
  <c r="H16" i="1"/>
  <c r="I16" i="1" s="1"/>
  <c r="J15" i="1"/>
  <c r="H15" i="1"/>
  <c r="I15" i="1" s="1"/>
  <c r="J14" i="1"/>
  <c r="H14" i="1"/>
  <c r="I14" i="1" s="1"/>
  <c r="J13" i="1"/>
  <c r="H13" i="1"/>
  <c r="I13" i="1" s="1"/>
  <c r="J12" i="1"/>
  <c r="H12" i="1"/>
  <c r="I12" i="1" s="1"/>
  <c r="J11" i="1"/>
  <c r="H11" i="1"/>
  <c r="I11" i="1" s="1"/>
  <c r="J10" i="1"/>
  <c r="H10" i="1"/>
  <c r="I10" i="1" s="1"/>
  <c r="J9" i="1"/>
  <c r="H9" i="1"/>
  <c r="I9" i="1" s="1"/>
  <c r="J8" i="1"/>
  <c r="H8" i="1"/>
  <c r="I8" i="1" s="1"/>
  <c r="J7" i="1"/>
  <c r="H7" i="1"/>
  <c r="I7" i="1" s="1"/>
  <c r="J6" i="1"/>
  <c r="H6" i="1"/>
  <c r="I6" i="1" s="1"/>
  <c r="J5" i="1"/>
  <c r="H5" i="1"/>
  <c r="I5" i="1" s="1"/>
  <c r="J4" i="1"/>
  <c r="H4" i="1"/>
  <c r="I4" i="1" s="1"/>
  <c r="J3" i="1"/>
  <c r="I3" i="1"/>
  <c r="T83" i="1" l="1"/>
  <c r="L83" i="1"/>
  <c r="K83" i="1"/>
  <c r="J83" i="1"/>
  <c r="H83" i="1"/>
  <c r="I83" i="1" s="1"/>
  <c r="T82" i="1" l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K82" i="1" l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K20" i="1"/>
  <c r="H23" i="1"/>
  <c r="I23" i="1" s="1"/>
  <c r="H22" i="1"/>
  <c r="I22" i="1" s="1"/>
  <c r="H21" i="1"/>
  <c r="I21" i="1" s="1"/>
  <c r="H20" i="1"/>
  <c r="I20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</calcChain>
</file>

<file path=xl/sharedStrings.xml><?xml version="1.0" encoding="utf-8"?>
<sst xmlns="http://schemas.openxmlformats.org/spreadsheetml/2006/main" count="20" uniqueCount="20">
  <si>
    <t>Date</t>
  </si>
  <si>
    <t>Open</t>
  </si>
  <si>
    <t>High</t>
  </si>
  <si>
    <t>Low</t>
  </si>
  <si>
    <t>Close</t>
  </si>
  <si>
    <t>Adj Close</t>
  </si>
  <si>
    <t>Gap Open</t>
  </si>
  <si>
    <t>Volume
(x1000)</t>
  </si>
  <si>
    <t>Daily Range</t>
  </si>
  <si>
    <t>Daily Return</t>
  </si>
  <si>
    <t>Daily Return %</t>
  </si>
  <si>
    <t xml:space="preserve">VIX Open </t>
  </si>
  <si>
    <t xml:space="preserve">VIX High </t>
  </si>
  <si>
    <t xml:space="preserve">VIX Low </t>
  </si>
  <si>
    <t xml:space="preserve">VIX Close </t>
  </si>
  <si>
    <t xml:space="preserve">VIX Prev. Close </t>
  </si>
  <si>
    <t xml:space="preserve">VIX Change </t>
  </si>
  <si>
    <t>VIX % Change</t>
  </si>
  <si>
    <t xml:space="preserve">VIX Range </t>
  </si>
  <si>
    <t>Daily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</si>
</sst>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10" xfId="0" applyBorder="1" applyAlignment="1">
      <alignment horizontal="center" vertical="center" wrapText="1"/>
    </xf>
    <xf numFmtId="4" fontId="0" fillId="34" borderId="10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2" fontId="0" fillId="34" borderId="10" xfId="0" applyNumberFormat="1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2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4" fontId="0" fillId="33" borderId="10" xfId="0" applyNumberFormat="1" applyFill="1" applyBorder="1"/>
    <xf numFmtId="4" fontId="0" fillId="33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0" fontId="0" fillId="33" borderId="10" xfId="0" applyNumberFormat="1" applyFill="1" applyBorder="1"/>
    <xf numFmtId="14" fontId="0" fillId="35" borderId="10" xfId="0" applyNumberFormat="1" applyFill="1" applyBorder="1"/>
    <xf numFmtId="4" fontId="0" fillId="35" borderId="10" xfId="0" applyNumberFormat="1" applyFill="1" applyBorder="1"/>
    <xf numFmtId="0" fontId="0" fillId="35" borderId="10" xfId="0" applyFill="1" applyBorder="1"/>
    <xf numFmtId="2" fontId="0" fillId="35" borderId="10" xfId="0" applyNumberFormat="1" applyFill="1" applyBorder="1"/>
    <xf numFmtId="10" fontId="0" fillId="35" borderId="10" xfId="0" applyNumberFormat="1" applyFill="1" applyBorder="1"/>
    <xf numFmtId="2" fontId="0" fillId="0" borderId="10" xfId="0" applyNumberFormat="1" applyBorder="1"/>
    <xf numFmtId="0" fontId="0" fillId="0" borderId="10" xfId="0" applyBorder="1"/>
    <xf numFmtId="14" fontId="0" fillId="0" borderId="10" xfId="0" applyNumberFormat="1" applyBorder="1"/>
    <xf numFmtId="4" fontId="0" fillId="0" borderId="10" xfId="0" applyNumberFormat="1" applyBorder="1"/>
    <xf numFmtId="10" fontId="0" fillId="0" borderId="10" xfId="0" applyNumberFormat="1" applyBorder="1"/>
    <xf numFmtId="4" fontId="0" fillId="0" borderId="10" xfId="0" applyNumberFormat="1" applyFill="1" applyBorder="1"/>
    <xf numFmtId="14" fontId="0" fillId="0" borderId="11" xfId="0" applyNumberFormat="1" applyBorder="1"/>
    <xf numFmtId="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0" fontId="0" fillId="0" borderId="11" xfId="0" applyNumberFormat="1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Data'!$T$1</c:f>
              <c:strCache>
                <c:ptCount val="1"/>
                <c:pt idx="0">
                  <c:v>VIX Range </c:v>
                </c:pt>
              </c:strCache>
            </c:strRef>
          </c:tx>
          <c:invertIfNegative val="0"/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Data'!$T$19:$T$83</c:f>
              <c:numCache>
                <c:formatCode>0.00</c:formatCode>
                <c:ptCount val="65"/>
                <c:pt idx="0">
                  <c:v>2.192499999999999</c:v>
                </c:pt>
                <c:pt idx="1">
                  <c:v>4.692499999999999</c:v>
                </c:pt>
                <c:pt idx="2">
                  <c:v>4.692499999999999</c:v>
                </c:pt>
                <c:pt idx="3">
                  <c:v>0.8349999999999973</c:v>
                </c:pt>
                <c:pt idx="4">
                  <c:v>0.94500000000000028</c:v>
                </c:pt>
                <c:pt idx="5">
                  <c:v>3.317499999999999</c:v>
                </c:pt>
                <c:pt idx="6">
                  <c:v>2.4349999999999987</c:v>
                </c:pt>
                <c:pt idx="7">
                  <c:v>1.8674999999999997</c:v>
                </c:pt>
                <c:pt idx="8">
                  <c:v>1.4149999999999991</c:v>
                </c:pt>
                <c:pt idx="9">
                  <c:v>1.2850000000000001</c:v>
                </c:pt>
                <c:pt idx="10">
                  <c:v>3.5174999999999983</c:v>
                </c:pt>
                <c:pt idx="11">
                  <c:v>2.6975000000000016</c:v>
                </c:pt>
                <c:pt idx="12">
                  <c:v>3.3000000000000007</c:v>
                </c:pt>
                <c:pt idx="13">
                  <c:v>1.6074999999999982</c:v>
                </c:pt>
                <c:pt idx="14">
                  <c:v>3.3000000000000007</c:v>
                </c:pt>
                <c:pt idx="15">
                  <c:v>1.5075000000000003</c:v>
                </c:pt>
                <c:pt idx="16">
                  <c:v>1.182500000000001</c:v>
                </c:pt>
                <c:pt idx="17">
                  <c:v>2.8424999999999976</c:v>
                </c:pt>
                <c:pt idx="18">
                  <c:v>0.9375</c:v>
                </c:pt>
                <c:pt idx="19">
                  <c:v>1.3049999999999997</c:v>
                </c:pt>
                <c:pt idx="20">
                  <c:v>2.1449999999999996</c:v>
                </c:pt>
                <c:pt idx="21">
                  <c:v>1.3149999999999977</c:v>
                </c:pt>
                <c:pt idx="22">
                  <c:v>1.1675000000000004</c:v>
                </c:pt>
                <c:pt idx="23">
                  <c:v>2.6999999999999993</c:v>
                </c:pt>
                <c:pt idx="24">
                  <c:v>1.5150000000000006</c:v>
                </c:pt>
                <c:pt idx="25">
                  <c:v>2.0549999999999997</c:v>
                </c:pt>
                <c:pt idx="26">
                  <c:v>2.490000000000002</c:v>
                </c:pt>
                <c:pt idx="27">
                  <c:v>1.7250000000000014</c:v>
                </c:pt>
                <c:pt idx="28">
                  <c:v>1.0124999999999993</c:v>
                </c:pt>
                <c:pt idx="29">
                  <c:v>1.3949999999999996</c:v>
                </c:pt>
                <c:pt idx="30">
                  <c:v>2.5450000000000017</c:v>
                </c:pt>
                <c:pt idx="31">
                  <c:v>2.9250000000000007</c:v>
                </c:pt>
                <c:pt idx="32">
                  <c:v>2.0625</c:v>
                </c:pt>
                <c:pt idx="33">
                  <c:v>1.302500000000002</c:v>
                </c:pt>
                <c:pt idx="34">
                  <c:v>2.3374999999999986</c:v>
                </c:pt>
                <c:pt idx="35">
                  <c:v>1.7449999999999974</c:v>
                </c:pt>
                <c:pt idx="36">
                  <c:v>2.5225000000000009</c:v>
                </c:pt>
                <c:pt idx="37">
                  <c:v>1.1650000000000027</c:v>
                </c:pt>
                <c:pt idx="38">
                  <c:v>3.3625000000000007</c:v>
                </c:pt>
                <c:pt idx="39">
                  <c:v>4.072499999999998</c:v>
                </c:pt>
                <c:pt idx="40">
                  <c:v>2.9700000000000024</c:v>
                </c:pt>
                <c:pt idx="41">
                  <c:v>2.5549999999999997</c:v>
                </c:pt>
                <c:pt idx="42">
                  <c:v>1.5574999999999974</c:v>
                </c:pt>
                <c:pt idx="43">
                  <c:v>2.6524999999999981</c:v>
                </c:pt>
                <c:pt idx="44">
                  <c:v>2.4800000000000004</c:v>
                </c:pt>
                <c:pt idx="45">
                  <c:v>3.0625</c:v>
                </c:pt>
                <c:pt idx="46">
                  <c:v>1.4399999999999995</c:v>
                </c:pt>
                <c:pt idx="47">
                  <c:v>1.1974999999999998</c:v>
                </c:pt>
                <c:pt idx="48">
                  <c:v>2.0324999999999989</c:v>
                </c:pt>
                <c:pt idx="49">
                  <c:v>3.7974999999999994</c:v>
                </c:pt>
                <c:pt idx="50">
                  <c:v>1.0224999999999991</c:v>
                </c:pt>
                <c:pt idx="51">
                  <c:v>1.0649999999999995</c:v>
                </c:pt>
                <c:pt idx="52">
                  <c:v>1.567499999999999</c:v>
                </c:pt>
                <c:pt idx="53">
                  <c:v>1.8849999999999998</c:v>
                </c:pt>
                <c:pt idx="54">
                  <c:v>1.7050000000000001</c:v>
                </c:pt>
                <c:pt idx="55">
                  <c:v>1.5225000000000009</c:v>
                </c:pt>
                <c:pt idx="56">
                  <c:v>6.0200000000000014</c:v>
                </c:pt>
                <c:pt idx="57">
                  <c:v>2.0850000000000009</c:v>
                </c:pt>
                <c:pt idx="58">
                  <c:v>0.6875</c:v>
                </c:pt>
                <c:pt idx="59">
                  <c:v>1.9100000000000001</c:v>
                </c:pt>
                <c:pt idx="60">
                  <c:v>0.71249999999999858</c:v>
                </c:pt>
                <c:pt idx="61">
                  <c:v>1.9924999999999997</c:v>
                </c:pt>
                <c:pt idx="62">
                  <c:v>0.65249999999999986</c:v>
                </c:pt>
                <c:pt idx="63">
                  <c:v>0.5</c:v>
                </c:pt>
                <c:pt idx="64">
                  <c:v>0.54000000000000092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82784"/>
        <c:axId val="228984320"/>
      </c:barChart>
      <c:catAx>
        <c:axId val="2289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8984320"/>
        <c:crosses val="autoZero"/>
        <c:auto val="0"/>
        <c:lblAlgn val="ctr"/>
        <c:lblOffset val="100"/>
        <c:noMultiLvlLbl val="0"/>
      </c:catAx>
      <c:valAx>
        <c:axId val="228984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89827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'NIFTY Data'!$M$1</c:f>
              <c:strCache>
                <c:ptCount val="1"/>
                <c:pt idx="0">
                  <c:v>VIX Open 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Data'!$M$19:$M$83</c:f>
              <c:numCache>
                <c:formatCode>0.00</c:formatCode>
                <c:ptCount val="65"/>
                <c:pt idx="0">
                  <c:v>22.454999999999998</c:v>
                </c:pt>
                <c:pt idx="1">
                  <c:v>22.697500000000002</c:v>
                </c:pt>
                <c:pt idx="2">
                  <c:v>22.697500000000002</c:v>
                </c:pt>
                <c:pt idx="3">
                  <c:v>20.484999999999999</c:v>
                </c:pt>
                <c:pt idx="4">
                  <c:v>20.645</c:v>
                </c:pt>
                <c:pt idx="5">
                  <c:v>19.987500000000001</c:v>
                </c:pt>
                <c:pt idx="6">
                  <c:v>21.215</c:v>
                </c:pt>
                <c:pt idx="7">
                  <c:v>20.84</c:v>
                </c:pt>
                <c:pt idx="8">
                  <c:v>20.247499999999999</c:v>
                </c:pt>
                <c:pt idx="9">
                  <c:v>20.3125</c:v>
                </c:pt>
                <c:pt idx="10">
                  <c:v>19.785</c:v>
                </c:pt>
                <c:pt idx="11">
                  <c:v>22.995000000000001</c:v>
                </c:pt>
                <c:pt idx="12">
                  <c:v>20.46</c:v>
                </c:pt>
                <c:pt idx="13">
                  <c:v>20.89</c:v>
                </c:pt>
                <c:pt idx="14">
                  <c:v>20.4025</c:v>
                </c:pt>
                <c:pt idx="15">
                  <c:v>22.484999999999999</c:v>
                </c:pt>
                <c:pt idx="16">
                  <c:v>22.425000000000001</c:v>
                </c:pt>
                <c:pt idx="17">
                  <c:v>23.024999999999999</c:v>
                </c:pt>
                <c:pt idx="18">
                  <c:v>22.69</c:v>
                </c:pt>
                <c:pt idx="19">
                  <c:v>23.495000000000001</c:v>
                </c:pt>
                <c:pt idx="20">
                  <c:v>23.0825</c:v>
                </c:pt>
                <c:pt idx="21">
                  <c:v>22.58</c:v>
                </c:pt>
                <c:pt idx="22">
                  <c:v>23.305</c:v>
                </c:pt>
                <c:pt idx="23">
                  <c:v>23.0275</c:v>
                </c:pt>
                <c:pt idx="24">
                  <c:v>23.692499999999999</c:v>
                </c:pt>
                <c:pt idx="25">
                  <c:v>23.01</c:v>
                </c:pt>
                <c:pt idx="26">
                  <c:v>21.962499999999999</c:v>
                </c:pt>
                <c:pt idx="27">
                  <c:v>22.035</c:v>
                </c:pt>
                <c:pt idx="28">
                  <c:v>20.822500000000002</c:v>
                </c:pt>
                <c:pt idx="29">
                  <c:v>20.225000000000001</c:v>
                </c:pt>
                <c:pt idx="30">
                  <c:v>19.829999999999998</c:v>
                </c:pt>
                <c:pt idx="31">
                  <c:v>20.079999999999998</c:v>
                </c:pt>
                <c:pt idx="32">
                  <c:v>20.267499999999998</c:v>
                </c:pt>
                <c:pt idx="33">
                  <c:v>19.607500000000002</c:v>
                </c:pt>
                <c:pt idx="34">
                  <c:v>19.239999999999998</c:v>
                </c:pt>
                <c:pt idx="35">
                  <c:v>19.317499999999999</c:v>
                </c:pt>
                <c:pt idx="36">
                  <c:v>19.6525</c:v>
                </c:pt>
                <c:pt idx="37">
                  <c:v>19.079999999999998</c:v>
                </c:pt>
                <c:pt idx="38">
                  <c:v>19.13</c:v>
                </c:pt>
                <c:pt idx="39">
                  <c:v>18.842500000000001</c:v>
                </c:pt>
                <c:pt idx="40">
                  <c:v>20.872499999999999</c:v>
                </c:pt>
                <c:pt idx="41">
                  <c:v>19.91</c:v>
                </c:pt>
                <c:pt idx="42">
                  <c:v>17.4025</c:v>
                </c:pt>
                <c:pt idx="43">
                  <c:v>16.885000000000002</c:v>
                </c:pt>
                <c:pt idx="44">
                  <c:v>17.387499999999999</c:v>
                </c:pt>
                <c:pt idx="45">
                  <c:v>17.21</c:v>
                </c:pt>
                <c:pt idx="46">
                  <c:v>15.744999999999999</c:v>
                </c:pt>
                <c:pt idx="47">
                  <c:v>15.94</c:v>
                </c:pt>
                <c:pt idx="48">
                  <c:v>15.567500000000001</c:v>
                </c:pt>
                <c:pt idx="49">
                  <c:v>15.225</c:v>
                </c:pt>
                <c:pt idx="50">
                  <c:v>14.7525</c:v>
                </c:pt>
                <c:pt idx="51">
                  <c:v>15.0025</c:v>
                </c:pt>
                <c:pt idx="52">
                  <c:v>14.102499999999999</c:v>
                </c:pt>
                <c:pt idx="53">
                  <c:v>14.715</c:v>
                </c:pt>
                <c:pt idx="54">
                  <c:v>14.605</c:v>
                </c:pt>
                <c:pt idx="55">
                  <c:v>14.865</c:v>
                </c:pt>
                <c:pt idx="56">
                  <c:v>15.2875</c:v>
                </c:pt>
                <c:pt idx="57">
                  <c:v>14.797499999999999</c:v>
                </c:pt>
                <c:pt idx="58">
                  <c:v>15.06</c:v>
                </c:pt>
                <c:pt idx="59">
                  <c:v>14.737500000000001</c:v>
                </c:pt>
                <c:pt idx="60">
                  <c:v>15.365</c:v>
                </c:pt>
                <c:pt idx="61">
                  <c:v>15.0975</c:v>
                </c:pt>
                <c:pt idx="62">
                  <c:v>13.3675</c:v>
                </c:pt>
                <c:pt idx="63">
                  <c:v>13.4025</c:v>
                </c:pt>
                <c:pt idx="64">
                  <c:v>13.0025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'NIFTY Data'!$N$1</c:f>
              <c:strCache>
                <c:ptCount val="1"/>
                <c:pt idx="0">
                  <c:v>VIX High 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Data'!$N$19:$N$83</c:f>
              <c:numCache>
                <c:formatCode>0.00</c:formatCode>
                <c:ptCount val="65"/>
                <c:pt idx="0">
                  <c:v>23.3125</c:v>
                </c:pt>
                <c:pt idx="1">
                  <c:v>22.9175</c:v>
                </c:pt>
                <c:pt idx="2">
                  <c:v>22.9175</c:v>
                </c:pt>
                <c:pt idx="3">
                  <c:v>20.83</c:v>
                </c:pt>
                <c:pt idx="4">
                  <c:v>20.675000000000001</c:v>
                </c:pt>
                <c:pt idx="5">
                  <c:v>23.305</c:v>
                </c:pt>
                <c:pt idx="6">
                  <c:v>22.24</c:v>
                </c:pt>
                <c:pt idx="7">
                  <c:v>21.297499999999999</c:v>
                </c:pt>
                <c:pt idx="8">
                  <c:v>20.585000000000001</c:v>
                </c:pt>
                <c:pt idx="9">
                  <c:v>20.967500000000001</c:v>
                </c:pt>
                <c:pt idx="10">
                  <c:v>23.302499999999998</c:v>
                </c:pt>
                <c:pt idx="11">
                  <c:v>22.995000000000001</c:v>
                </c:pt>
                <c:pt idx="12">
                  <c:v>21.545000000000002</c:v>
                </c:pt>
                <c:pt idx="13">
                  <c:v>21.09</c:v>
                </c:pt>
                <c:pt idx="14">
                  <c:v>23.107500000000002</c:v>
                </c:pt>
                <c:pt idx="15">
                  <c:v>22.745000000000001</c:v>
                </c:pt>
                <c:pt idx="16">
                  <c:v>23.607500000000002</c:v>
                </c:pt>
                <c:pt idx="17">
                  <c:v>23.052499999999998</c:v>
                </c:pt>
                <c:pt idx="18">
                  <c:v>23.555</c:v>
                </c:pt>
                <c:pt idx="19">
                  <c:v>23.625</c:v>
                </c:pt>
                <c:pt idx="20">
                  <c:v>23.112500000000001</c:v>
                </c:pt>
                <c:pt idx="21">
                  <c:v>23.422499999999999</c:v>
                </c:pt>
                <c:pt idx="22">
                  <c:v>23.765000000000001</c:v>
                </c:pt>
                <c:pt idx="23">
                  <c:v>24.54</c:v>
                </c:pt>
                <c:pt idx="24">
                  <c:v>23.692499999999999</c:v>
                </c:pt>
                <c:pt idx="25">
                  <c:v>23.19</c:v>
                </c:pt>
                <c:pt idx="26">
                  <c:v>22.612500000000001</c:v>
                </c:pt>
                <c:pt idx="27">
                  <c:v>22.035</c:v>
                </c:pt>
                <c:pt idx="28">
                  <c:v>21.147500000000001</c:v>
                </c:pt>
                <c:pt idx="29">
                  <c:v>21.1175</c:v>
                </c:pt>
                <c:pt idx="30">
                  <c:v>20.905000000000001</c:v>
                </c:pt>
                <c:pt idx="31">
                  <c:v>21.1525</c:v>
                </c:pt>
                <c:pt idx="32">
                  <c:v>20.425000000000001</c:v>
                </c:pt>
                <c:pt idx="33">
                  <c:v>19.607500000000002</c:v>
                </c:pt>
                <c:pt idx="34">
                  <c:v>19.567499999999999</c:v>
                </c:pt>
                <c:pt idx="35">
                  <c:v>19.837499999999999</c:v>
                </c:pt>
                <c:pt idx="36">
                  <c:v>19.6525</c:v>
                </c:pt>
                <c:pt idx="37">
                  <c:v>19.885000000000002</c:v>
                </c:pt>
                <c:pt idx="38">
                  <c:v>21.05</c:v>
                </c:pt>
                <c:pt idx="39">
                  <c:v>21.302499999999998</c:v>
                </c:pt>
                <c:pt idx="40">
                  <c:v>21.322500000000002</c:v>
                </c:pt>
                <c:pt idx="41">
                  <c:v>19.91</c:v>
                </c:pt>
                <c:pt idx="42">
                  <c:v>17.989999999999998</c:v>
                </c:pt>
                <c:pt idx="43">
                  <c:v>17.962499999999999</c:v>
                </c:pt>
                <c:pt idx="44">
                  <c:v>17.647500000000001</c:v>
                </c:pt>
                <c:pt idx="45">
                  <c:v>17.21</c:v>
                </c:pt>
                <c:pt idx="46">
                  <c:v>16.3825</c:v>
                </c:pt>
                <c:pt idx="47">
                  <c:v>15.94</c:v>
                </c:pt>
                <c:pt idx="48">
                  <c:v>15.6</c:v>
                </c:pt>
                <c:pt idx="49">
                  <c:v>15.7425</c:v>
                </c:pt>
                <c:pt idx="50">
                  <c:v>15.2</c:v>
                </c:pt>
                <c:pt idx="51">
                  <c:v>15.0025</c:v>
                </c:pt>
                <c:pt idx="52">
                  <c:v>15.307499999999999</c:v>
                </c:pt>
                <c:pt idx="53">
                  <c:v>15.1625</c:v>
                </c:pt>
                <c:pt idx="54">
                  <c:v>15.3225</c:v>
                </c:pt>
                <c:pt idx="55">
                  <c:v>16.05</c:v>
                </c:pt>
                <c:pt idx="56">
                  <c:v>16.62</c:v>
                </c:pt>
                <c:pt idx="57">
                  <c:v>16.46</c:v>
                </c:pt>
                <c:pt idx="58">
                  <c:v>15.112500000000001</c:v>
                </c:pt>
                <c:pt idx="59">
                  <c:v>15.535</c:v>
                </c:pt>
                <c:pt idx="60">
                  <c:v>15.637499999999999</c:v>
                </c:pt>
                <c:pt idx="61">
                  <c:v>15.2675</c:v>
                </c:pt>
                <c:pt idx="62">
                  <c:v>13.77</c:v>
                </c:pt>
                <c:pt idx="63">
                  <c:v>13.4025</c:v>
                </c:pt>
                <c:pt idx="64">
                  <c:v>13.14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'NIFTY Data'!$O$1</c:f>
              <c:strCache>
                <c:ptCount val="1"/>
                <c:pt idx="0">
                  <c:v>VIX Low 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Data'!$O$19:$O$83</c:f>
              <c:numCache>
                <c:formatCode>0.00</c:formatCode>
                <c:ptCount val="65"/>
                <c:pt idx="0">
                  <c:v>21.12</c:v>
                </c:pt>
                <c:pt idx="1">
                  <c:v>18.225000000000001</c:v>
                </c:pt>
                <c:pt idx="2">
                  <c:v>18.225000000000001</c:v>
                </c:pt>
                <c:pt idx="3">
                  <c:v>19.995000000000001</c:v>
                </c:pt>
                <c:pt idx="4">
                  <c:v>19.73</c:v>
                </c:pt>
                <c:pt idx="5">
                  <c:v>19.987500000000001</c:v>
                </c:pt>
                <c:pt idx="6">
                  <c:v>19.805</c:v>
                </c:pt>
                <c:pt idx="7">
                  <c:v>19.43</c:v>
                </c:pt>
                <c:pt idx="8">
                  <c:v>19.170000000000002</c:v>
                </c:pt>
                <c:pt idx="9">
                  <c:v>19.682500000000001</c:v>
                </c:pt>
                <c:pt idx="10">
                  <c:v>19.785</c:v>
                </c:pt>
                <c:pt idx="11">
                  <c:v>20.297499999999999</c:v>
                </c:pt>
                <c:pt idx="12">
                  <c:v>18.245000000000001</c:v>
                </c:pt>
                <c:pt idx="13">
                  <c:v>19.482500000000002</c:v>
                </c:pt>
                <c:pt idx="14">
                  <c:v>19.807500000000001</c:v>
                </c:pt>
                <c:pt idx="15">
                  <c:v>21.237500000000001</c:v>
                </c:pt>
                <c:pt idx="16">
                  <c:v>22.425000000000001</c:v>
                </c:pt>
                <c:pt idx="17">
                  <c:v>20.21</c:v>
                </c:pt>
                <c:pt idx="18">
                  <c:v>22.6175</c:v>
                </c:pt>
                <c:pt idx="19">
                  <c:v>22.32</c:v>
                </c:pt>
                <c:pt idx="20">
                  <c:v>20.967500000000001</c:v>
                </c:pt>
                <c:pt idx="21">
                  <c:v>22.107500000000002</c:v>
                </c:pt>
                <c:pt idx="22">
                  <c:v>22.5975</c:v>
                </c:pt>
                <c:pt idx="23">
                  <c:v>21.84</c:v>
                </c:pt>
                <c:pt idx="24">
                  <c:v>22.177499999999998</c:v>
                </c:pt>
                <c:pt idx="25">
                  <c:v>21.135000000000002</c:v>
                </c:pt>
                <c:pt idx="26">
                  <c:v>20.122499999999999</c:v>
                </c:pt>
                <c:pt idx="27">
                  <c:v>20.309999999999999</c:v>
                </c:pt>
                <c:pt idx="28">
                  <c:v>20.135000000000002</c:v>
                </c:pt>
                <c:pt idx="29">
                  <c:v>19.7225</c:v>
                </c:pt>
                <c:pt idx="30">
                  <c:v>18.36</c:v>
                </c:pt>
                <c:pt idx="31">
                  <c:v>18.227499999999999</c:v>
                </c:pt>
                <c:pt idx="32">
                  <c:v>18.362500000000001</c:v>
                </c:pt>
                <c:pt idx="33">
                  <c:v>18.305</c:v>
                </c:pt>
                <c:pt idx="34">
                  <c:v>17.23</c:v>
                </c:pt>
                <c:pt idx="35">
                  <c:v>18.092500000000001</c:v>
                </c:pt>
                <c:pt idx="36">
                  <c:v>17.13</c:v>
                </c:pt>
                <c:pt idx="37">
                  <c:v>18.72</c:v>
                </c:pt>
                <c:pt idx="38">
                  <c:v>17.6875</c:v>
                </c:pt>
                <c:pt idx="39">
                  <c:v>17.23</c:v>
                </c:pt>
                <c:pt idx="40">
                  <c:v>18.352499999999999</c:v>
                </c:pt>
                <c:pt idx="41">
                  <c:v>17.355</c:v>
                </c:pt>
                <c:pt idx="42">
                  <c:v>16.432500000000001</c:v>
                </c:pt>
                <c:pt idx="43">
                  <c:v>15.31</c:v>
                </c:pt>
                <c:pt idx="44">
                  <c:v>15.1675</c:v>
                </c:pt>
                <c:pt idx="45">
                  <c:v>14.147500000000001</c:v>
                </c:pt>
                <c:pt idx="46">
                  <c:v>14.942500000000001</c:v>
                </c:pt>
                <c:pt idx="47">
                  <c:v>14.7425</c:v>
                </c:pt>
                <c:pt idx="48">
                  <c:v>13.567500000000001</c:v>
                </c:pt>
                <c:pt idx="49">
                  <c:v>11.945</c:v>
                </c:pt>
                <c:pt idx="50">
                  <c:v>14.1775</c:v>
                </c:pt>
                <c:pt idx="51">
                  <c:v>13.9375</c:v>
                </c:pt>
                <c:pt idx="52">
                  <c:v>13.74</c:v>
                </c:pt>
                <c:pt idx="53">
                  <c:v>13.2775</c:v>
                </c:pt>
                <c:pt idx="54">
                  <c:v>13.6175</c:v>
                </c:pt>
                <c:pt idx="55">
                  <c:v>14.5275</c:v>
                </c:pt>
                <c:pt idx="56">
                  <c:v>10.6</c:v>
                </c:pt>
                <c:pt idx="57">
                  <c:v>14.375</c:v>
                </c:pt>
                <c:pt idx="58">
                  <c:v>14.425000000000001</c:v>
                </c:pt>
                <c:pt idx="59">
                  <c:v>13.625</c:v>
                </c:pt>
                <c:pt idx="60">
                  <c:v>14.925000000000001</c:v>
                </c:pt>
                <c:pt idx="61">
                  <c:v>13.275</c:v>
                </c:pt>
                <c:pt idx="62">
                  <c:v>13.1175</c:v>
                </c:pt>
                <c:pt idx="63">
                  <c:v>12.9025</c:v>
                </c:pt>
                <c:pt idx="64">
                  <c:v>12.6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'NIFTY Data'!$P$1</c:f>
              <c:strCache>
                <c:ptCount val="1"/>
                <c:pt idx="0">
                  <c:v>VIX Close 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Data'!$P$19:$P$83</c:f>
              <c:numCache>
                <c:formatCode>0.00</c:formatCode>
                <c:ptCount val="65"/>
                <c:pt idx="0">
                  <c:v>22.697500000000002</c:v>
                </c:pt>
                <c:pt idx="1">
                  <c:v>20.65</c:v>
                </c:pt>
                <c:pt idx="2">
                  <c:v>20.65</c:v>
                </c:pt>
                <c:pt idx="3">
                  <c:v>20.645</c:v>
                </c:pt>
                <c:pt idx="4">
                  <c:v>19.987500000000001</c:v>
                </c:pt>
                <c:pt idx="5">
                  <c:v>21.215</c:v>
                </c:pt>
                <c:pt idx="6">
                  <c:v>20.84</c:v>
                </c:pt>
                <c:pt idx="7">
                  <c:v>20.247499999999999</c:v>
                </c:pt>
                <c:pt idx="8">
                  <c:v>20.3125</c:v>
                </c:pt>
                <c:pt idx="9">
                  <c:v>19.785</c:v>
                </c:pt>
                <c:pt idx="10">
                  <c:v>22.995000000000001</c:v>
                </c:pt>
                <c:pt idx="11">
                  <c:v>20.46</c:v>
                </c:pt>
                <c:pt idx="12">
                  <c:v>20.89</c:v>
                </c:pt>
                <c:pt idx="13">
                  <c:v>20.4025</c:v>
                </c:pt>
                <c:pt idx="14">
                  <c:v>22.484999999999999</c:v>
                </c:pt>
                <c:pt idx="15">
                  <c:v>22.425000000000001</c:v>
                </c:pt>
                <c:pt idx="16">
                  <c:v>23.024999999999999</c:v>
                </c:pt>
                <c:pt idx="17">
                  <c:v>22.69</c:v>
                </c:pt>
                <c:pt idx="18">
                  <c:v>23.495000000000001</c:v>
                </c:pt>
                <c:pt idx="19">
                  <c:v>23.0825</c:v>
                </c:pt>
                <c:pt idx="20">
                  <c:v>22.58</c:v>
                </c:pt>
                <c:pt idx="21">
                  <c:v>23.305</c:v>
                </c:pt>
                <c:pt idx="22">
                  <c:v>23.0275</c:v>
                </c:pt>
                <c:pt idx="23">
                  <c:v>23.692499999999999</c:v>
                </c:pt>
                <c:pt idx="24">
                  <c:v>23.01</c:v>
                </c:pt>
                <c:pt idx="25">
                  <c:v>21.962499999999999</c:v>
                </c:pt>
                <c:pt idx="26">
                  <c:v>22.035</c:v>
                </c:pt>
                <c:pt idx="27">
                  <c:v>20.822500000000002</c:v>
                </c:pt>
                <c:pt idx="28">
                  <c:v>20.225000000000001</c:v>
                </c:pt>
                <c:pt idx="29">
                  <c:v>19.829999999999998</c:v>
                </c:pt>
                <c:pt idx="30">
                  <c:v>20.079999999999998</c:v>
                </c:pt>
                <c:pt idx="31">
                  <c:v>20.267499999999998</c:v>
                </c:pt>
                <c:pt idx="32">
                  <c:v>19.607500000000002</c:v>
                </c:pt>
                <c:pt idx="33">
                  <c:v>19.239999999999998</c:v>
                </c:pt>
                <c:pt idx="34">
                  <c:v>19.317499999999999</c:v>
                </c:pt>
                <c:pt idx="35">
                  <c:v>19.6525</c:v>
                </c:pt>
                <c:pt idx="36">
                  <c:v>19.079999999999998</c:v>
                </c:pt>
                <c:pt idx="37">
                  <c:v>19.13</c:v>
                </c:pt>
                <c:pt idx="38">
                  <c:v>18.842500000000001</c:v>
                </c:pt>
                <c:pt idx="39">
                  <c:v>20.872499999999999</c:v>
                </c:pt>
                <c:pt idx="40">
                  <c:v>19.91</c:v>
                </c:pt>
                <c:pt idx="41">
                  <c:v>17.4025</c:v>
                </c:pt>
                <c:pt idx="42">
                  <c:v>16.885000000000002</c:v>
                </c:pt>
                <c:pt idx="43">
                  <c:v>17.387499999999999</c:v>
                </c:pt>
                <c:pt idx="44">
                  <c:v>17.21</c:v>
                </c:pt>
                <c:pt idx="45">
                  <c:v>15.744999999999999</c:v>
                </c:pt>
                <c:pt idx="46">
                  <c:v>15.94</c:v>
                </c:pt>
                <c:pt idx="47">
                  <c:v>15.567500000000001</c:v>
                </c:pt>
                <c:pt idx="48">
                  <c:v>15.225</c:v>
                </c:pt>
                <c:pt idx="49">
                  <c:v>14.7525</c:v>
                </c:pt>
                <c:pt idx="50">
                  <c:v>15.0025</c:v>
                </c:pt>
                <c:pt idx="51">
                  <c:v>14.102499999999999</c:v>
                </c:pt>
                <c:pt idx="52">
                  <c:v>14.715</c:v>
                </c:pt>
                <c:pt idx="53">
                  <c:v>14.605</c:v>
                </c:pt>
                <c:pt idx="54">
                  <c:v>14.865</c:v>
                </c:pt>
                <c:pt idx="55">
                  <c:v>15.2875</c:v>
                </c:pt>
                <c:pt idx="56">
                  <c:v>14.797499999999999</c:v>
                </c:pt>
                <c:pt idx="57">
                  <c:v>15.06</c:v>
                </c:pt>
                <c:pt idx="58">
                  <c:v>14.737500000000001</c:v>
                </c:pt>
                <c:pt idx="59">
                  <c:v>15.365</c:v>
                </c:pt>
                <c:pt idx="60">
                  <c:v>15.0975</c:v>
                </c:pt>
                <c:pt idx="61">
                  <c:v>13.3675</c:v>
                </c:pt>
                <c:pt idx="62">
                  <c:v>13.4025</c:v>
                </c:pt>
                <c:pt idx="63">
                  <c:v>13.0025</c:v>
                </c:pt>
                <c:pt idx="64">
                  <c:v>13.045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rgbClr val="FF0000"/>
              </a:solidFill>
            </c:spPr>
          </c:upBars>
          <c:downBars>
            <c:spPr>
              <a:solidFill>
                <a:srgbClr val="00B050"/>
              </a:solidFill>
            </c:spPr>
          </c:downBars>
        </c:upDownBars>
        <c:axId val="233784448"/>
        <c:axId val="233785984"/>
      </c:stockChart>
      <c:catAx>
        <c:axId val="233784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3785984"/>
        <c:crosses val="autoZero"/>
        <c:auto val="0"/>
        <c:lblAlgn val="ctr"/>
        <c:lblOffset val="100"/>
        <c:noMultiLvlLbl val="0"/>
      </c:catAx>
      <c:valAx>
        <c:axId val="233785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378444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Data'!$H$1</c:f>
              <c:strCache>
                <c:ptCount val="1"/>
                <c:pt idx="0">
                  <c:v>Daily Return</c:v>
                </c:pt>
              </c:strCache>
            </c:strRef>
          </c:tx>
          <c:invertIfNegative val="0"/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Data'!$H$19:$H$83</c:f>
              <c:numCache>
                <c:formatCode>0.00</c:formatCode>
                <c:ptCount val="65"/>
                <c:pt idx="0">
                  <c:v>-224.5</c:v>
                </c:pt>
                <c:pt idx="1">
                  <c:v>182.39941400000134</c:v>
                </c:pt>
                <c:pt idx="2">
                  <c:v>337.79980400000022</c:v>
                </c:pt>
                <c:pt idx="3">
                  <c:v>-154.39941400000134</c:v>
                </c:pt>
                <c:pt idx="4">
                  <c:v>176.64941400000134</c:v>
                </c:pt>
                <c:pt idx="5">
                  <c:v>-229.54980400000022</c:v>
                </c:pt>
                <c:pt idx="6">
                  <c:v>45.700194999999439</c:v>
                </c:pt>
                <c:pt idx="7">
                  <c:v>135.54980500000056</c:v>
                </c:pt>
                <c:pt idx="8">
                  <c:v>54.75</c:v>
                </c:pt>
                <c:pt idx="9">
                  <c:v>-38.950195999999778</c:v>
                </c:pt>
                <c:pt idx="10">
                  <c:v>-524.04980400000022</c:v>
                </c:pt>
                <c:pt idx="11">
                  <c:v>194</c:v>
                </c:pt>
                <c:pt idx="12">
                  <c:v>76.650389999998879</c:v>
                </c:pt>
                <c:pt idx="13">
                  <c:v>36.399414000001343</c:v>
                </c:pt>
                <c:pt idx="14">
                  <c:v>-258.39941400000134</c:v>
                </c:pt>
                <c:pt idx="15">
                  <c:v>-63.049804000000222</c:v>
                </c:pt>
                <c:pt idx="16">
                  <c:v>109.75</c:v>
                </c:pt>
                <c:pt idx="17">
                  <c:v>-64.800781999998435</c:v>
                </c:pt>
                <c:pt idx="18">
                  <c:v>143.65039099999922</c:v>
                </c:pt>
                <c:pt idx="19">
                  <c:v>168.04980500000056</c:v>
                </c:pt>
                <c:pt idx="20">
                  <c:v>211.5</c:v>
                </c:pt>
                <c:pt idx="21">
                  <c:v>30.350585999998657</c:v>
                </c:pt>
                <c:pt idx="22">
                  <c:v>-263.80078199999843</c:v>
                </c:pt>
                <c:pt idx="23">
                  <c:v>3.0507819999984349</c:v>
                </c:pt>
                <c:pt idx="24">
                  <c:v>-137.65039099999922</c:v>
                </c:pt>
                <c:pt idx="25">
                  <c:v>121.34960900000078</c:v>
                </c:pt>
                <c:pt idx="26">
                  <c:v>106.95019599999978</c:v>
                </c:pt>
                <c:pt idx="27">
                  <c:v>98.350585999998657</c:v>
                </c:pt>
                <c:pt idx="28">
                  <c:v>119.19921800000157</c:v>
                </c:pt>
                <c:pt idx="29">
                  <c:v>-91.599609000000783</c:v>
                </c:pt>
                <c:pt idx="30">
                  <c:v>-154.25</c:v>
                </c:pt>
                <c:pt idx="31">
                  <c:v>-18.700194999999439</c:v>
                </c:pt>
                <c:pt idx="32">
                  <c:v>245.35058599999866</c:v>
                </c:pt>
                <c:pt idx="33">
                  <c:v>184.94921800000157</c:v>
                </c:pt>
                <c:pt idx="34">
                  <c:v>-77.949218000001565</c:v>
                </c:pt>
                <c:pt idx="35">
                  <c:v>-124.10058599999866</c:v>
                </c:pt>
                <c:pt idx="36">
                  <c:v>269.25</c:v>
                </c:pt>
                <c:pt idx="37">
                  <c:v>22.400389999998879</c:v>
                </c:pt>
                <c:pt idx="38">
                  <c:v>10.75</c:v>
                </c:pt>
                <c:pt idx="39">
                  <c:v>93</c:v>
                </c:pt>
                <c:pt idx="40">
                  <c:v>36.399414000001343</c:v>
                </c:pt>
                <c:pt idx="41">
                  <c:v>97.800781999998435</c:v>
                </c:pt>
                <c:pt idx="42">
                  <c:v>147.14941400000134</c:v>
                </c:pt>
                <c:pt idx="43">
                  <c:v>-7.950195999999778</c:v>
                </c:pt>
                <c:pt idx="44">
                  <c:v>1.3505859999986569</c:v>
                </c:pt>
                <c:pt idx="45">
                  <c:v>114.14941400000134</c:v>
                </c:pt>
                <c:pt idx="46">
                  <c:v>-20.099609000000783</c:v>
                </c:pt>
                <c:pt idx="47">
                  <c:v>81.400390999999217</c:v>
                </c:pt>
                <c:pt idx="48">
                  <c:v>-11.550781999998435</c:v>
                </c:pt>
                <c:pt idx="49">
                  <c:v>-104.75</c:v>
                </c:pt>
                <c:pt idx="50">
                  <c:v>102.40039099999922</c:v>
                </c:pt>
                <c:pt idx="51">
                  <c:v>61.599609000000783</c:v>
                </c:pt>
                <c:pt idx="52">
                  <c:v>12.5</c:v>
                </c:pt>
                <c:pt idx="53">
                  <c:v>57.400390999999217</c:v>
                </c:pt>
                <c:pt idx="54">
                  <c:v>-101.70019499999944</c:v>
                </c:pt>
                <c:pt idx="55">
                  <c:v>-76.149414000001343</c:v>
                </c:pt>
                <c:pt idx="56">
                  <c:v>-8.0507819999984349</c:v>
                </c:pt>
                <c:pt idx="57">
                  <c:v>63.150390999999217</c:v>
                </c:pt>
                <c:pt idx="58">
                  <c:v>26.25</c:v>
                </c:pt>
                <c:pt idx="59">
                  <c:v>-85.799805000000561</c:v>
                </c:pt>
                <c:pt idx="60">
                  <c:v>103.5</c:v>
                </c:pt>
                <c:pt idx="61">
                  <c:v>69.899414000001343</c:v>
                </c:pt>
                <c:pt idx="62">
                  <c:v>-45.649414000001343</c:v>
                </c:pt>
                <c:pt idx="63">
                  <c:v>-66.25</c:v>
                </c:pt>
                <c:pt idx="64">
                  <c:v>-26.950194999999439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26560"/>
        <c:axId val="233709568"/>
      </c:barChart>
      <c:catAx>
        <c:axId val="23382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3709568"/>
        <c:crosses val="autoZero"/>
        <c:auto val="0"/>
        <c:lblAlgn val="ctr"/>
        <c:lblOffset val="100"/>
        <c:noMultiLvlLbl val="0"/>
      </c:catAx>
      <c:valAx>
        <c:axId val="233709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382656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Data'!$J$1</c:f>
              <c:strCache>
                <c:ptCount val="1"/>
                <c:pt idx="0">
                  <c:v>Daily Range</c:v>
                </c:pt>
              </c:strCache>
            </c:strRef>
          </c:tx>
          <c:invertIfNegative val="0"/>
          <c:cat>
            <c:numRef>
              <c:f>'NIFTY Data'!$A$19:$A$83</c:f>
              <c:numCache>
                <c:formatCode>m/d/yyyy</c:formatCode>
                <c:ptCount val="65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  <c:pt idx="64">
                  <c:v>44377</c:v>
                </c:pt>
              </c:numCache>
            </c:numRef>
          </c:cat>
          <c:val>
            <c:numRef>
              <c:f>'NIFTY Data'!$J$19:$J$83</c:f>
              <c:numCache>
                <c:formatCode>#,##0.00</c:formatCode>
                <c:ptCount val="65"/>
                <c:pt idx="0">
                  <c:v>311.19921800000157</c:v>
                </c:pt>
                <c:pt idx="1">
                  <c:v>158.65039099999922</c:v>
                </c:pt>
                <c:pt idx="2">
                  <c:v>258.70019599999978</c:v>
                </c:pt>
                <c:pt idx="3">
                  <c:v>143.5</c:v>
                </c:pt>
                <c:pt idx="4">
                  <c:v>190.75</c:v>
                </c:pt>
                <c:pt idx="5">
                  <c:v>390.34960900000078</c:v>
                </c:pt>
                <c:pt idx="6">
                  <c:v>205.19921800000157</c:v>
                </c:pt>
                <c:pt idx="7">
                  <c:v>229.95019599999978</c:v>
                </c:pt>
                <c:pt idx="8">
                  <c:v>163.05078199999843</c:v>
                </c:pt>
                <c:pt idx="9">
                  <c:v>132.79980400000022</c:v>
                </c:pt>
                <c:pt idx="10">
                  <c:v>403.79980500000056</c:v>
                </c:pt>
                <c:pt idx="11">
                  <c:v>254</c:v>
                </c:pt>
                <c:pt idx="12">
                  <c:v>244.34961000000112</c:v>
                </c:pt>
                <c:pt idx="13">
                  <c:v>138.70019499999944</c:v>
                </c:pt>
                <c:pt idx="14">
                  <c:v>190.89941400000134</c:v>
                </c:pt>
                <c:pt idx="15">
                  <c:v>319.65038999999888</c:v>
                </c:pt>
                <c:pt idx="16">
                  <c:v>273.34960900000078</c:v>
                </c:pt>
                <c:pt idx="17">
                  <c:v>187.85058599999866</c:v>
                </c:pt>
                <c:pt idx="18">
                  <c:v>136.20019499999944</c:v>
                </c:pt>
                <c:pt idx="19">
                  <c:v>182.70019599999978</c:v>
                </c:pt>
                <c:pt idx="20">
                  <c:v>195.29980500000056</c:v>
                </c:pt>
                <c:pt idx="21">
                  <c:v>229.89941400000134</c:v>
                </c:pt>
                <c:pt idx="22">
                  <c:v>253.75</c:v>
                </c:pt>
                <c:pt idx="23">
                  <c:v>257.59960900000078</c:v>
                </c:pt>
                <c:pt idx="24">
                  <c:v>261.90039099999922</c:v>
                </c:pt>
                <c:pt idx="25">
                  <c:v>131.30078199999843</c:v>
                </c:pt>
                <c:pt idx="26">
                  <c:v>132.40039099999922</c:v>
                </c:pt>
                <c:pt idx="27">
                  <c:v>97.549805000000561</c:v>
                </c:pt>
                <c:pt idx="28">
                  <c:v>74.400390999999217</c:v>
                </c:pt>
                <c:pt idx="29">
                  <c:v>128.59960900000078</c:v>
                </c:pt>
                <c:pt idx="30">
                  <c:v>174.34961000000112</c:v>
                </c:pt>
                <c:pt idx="31">
                  <c:v>157.75</c:v>
                </c:pt>
                <c:pt idx="32">
                  <c:v>212.65039099999922</c:v>
                </c:pt>
                <c:pt idx="33">
                  <c:v>93.549805000000561</c:v>
                </c:pt>
                <c:pt idx="34">
                  <c:v>124.55078199999843</c:v>
                </c:pt>
                <c:pt idx="35">
                  <c:v>184.89941400000134</c:v>
                </c:pt>
                <c:pt idx="36">
                  <c:v>204.15039099999922</c:v>
                </c:pt>
                <c:pt idx="37">
                  <c:v>110.79980500000056</c:v>
                </c:pt>
                <c:pt idx="38">
                  <c:v>130.44921800000157</c:v>
                </c:pt>
                <c:pt idx="39">
                  <c:v>124.95019599999978</c:v>
                </c:pt>
                <c:pt idx="40">
                  <c:v>112.04980500000056</c:v>
                </c:pt>
                <c:pt idx="41">
                  <c:v>74.900390999999217</c:v>
                </c:pt>
                <c:pt idx="42">
                  <c:v>232.34960900000078</c:v>
                </c:pt>
                <c:pt idx="43">
                  <c:v>132.45019499999944</c:v>
                </c:pt>
                <c:pt idx="44">
                  <c:v>137.60058599999866</c:v>
                </c:pt>
                <c:pt idx="45">
                  <c:v>94.099609000000783</c:v>
                </c:pt>
                <c:pt idx="46">
                  <c:v>111.25</c:v>
                </c:pt>
                <c:pt idx="47">
                  <c:v>95.350585999998657</c:v>
                </c:pt>
                <c:pt idx="48">
                  <c:v>98.799805000000561</c:v>
                </c:pt>
                <c:pt idx="49">
                  <c:v>233.54980400000022</c:v>
                </c:pt>
                <c:pt idx="50">
                  <c:v>102.75</c:v>
                </c:pt>
                <c:pt idx="51">
                  <c:v>85.75</c:v>
                </c:pt>
                <c:pt idx="52">
                  <c:v>216.54980500000056</c:v>
                </c:pt>
                <c:pt idx="53">
                  <c:v>59.199218000001565</c:v>
                </c:pt>
                <c:pt idx="54">
                  <c:v>138.25</c:v>
                </c:pt>
                <c:pt idx="55">
                  <c:v>152.59960900000078</c:v>
                </c:pt>
                <c:pt idx="56">
                  <c:v>310.59960900000078</c:v>
                </c:pt>
                <c:pt idx="57">
                  <c:v>259.5</c:v>
                </c:pt>
                <c:pt idx="58">
                  <c:v>143.65039099999922</c:v>
                </c:pt>
                <c:pt idx="59">
                  <c:v>189</c:v>
                </c:pt>
                <c:pt idx="60">
                  <c:v>118.70019599999978</c:v>
                </c:pt>
                <c:pt idx="61">
                  <c:v>98.5</c:v>
                </c:pt>
                <c:pt idx="62">
                  <c:v>123.5</c:v>
                </c:pt>
                <c:pt idx="63">
                  <c:v>111.85058599999866</c:v>
                </c:pt>
                <c:pt idx="64">
                  <c:v>130.35000000000036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21856"/>
        <c:axId val="233723392"/>
      </c:barChart>
      <c:catAx>
        <c:axId val="23372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3723392"/>
        <c:crosses val="autoZero"/>
        <c:auto val="0"/>
        <c:lblAlgn val="ctr"/>
        <c:lblOffset val="100"/>
        <c:noMultiLvlLbl val="0"/>
      </c:catAx>
      <c:valAx>
        <c:axId val="2337233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3372185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'NIFTY Data'!$B$1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Data'!$A$19:$A$82</c:f>
              <c:numCache>
                <c:formatCode>m/d/yyyy</c:formatCode>
                <c:ptCount val="64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</c:numCache>
            </c:numRef>
          </c:cat>
          <c:val>
            <c:numRef>
              <c:f>'NIFTY Data'!$B$19:$B$82</c:f>
              <c:numCache>
                <c:formatCode>#,##0.00</c:formatCode>
                <c:ptCount val="64"/>
                <c:pt idx="0">
                  <c:v>14570.900390999999</c:v>
                </c:pt>
                <c:pt idx="1">
                  <c:v>14506.299805000001</c:v>
                </c:pt>
                <c:pt idx="2">
                  <c:v>14628.5</c:v>
                </c:pt>
                <c:pt idx="3">
                  <c:v>14811.849609000001</c:v>
                </c:pt>
                <c:pt idx="4">
                  <c:v>14798.400390999999</c:v>
                </c:pt>
                <c:pt idx="5">
                  <c:v>14837.700194999999</c:v>
                </c:pt>
                <c:pt idx="6">
                  <c:v>14737</c:v>
                </c:pt>
                <c:pt idx="7">
                  <c:v>14716.450194999999</c:v>
                </c:pt>
                <c:pt idx="8">
                  <c:v>14875.650390999999</c:v>
                </c:pt>
                <c:pt idx="9">
                  <c:v>14882.650390999999</c:v>
                </c:pt>
                <c:pt idx="10">
                  <c:v>14644.650390999999</c:v>
                </c:pt>
                <c:pt idx="11">
                  <c:v>14364.900390999999</c:v>
                </c:pt>
                <c:pt idx="12">
                  <c:v>14522.400390999999</c:v>
                </c:pt>
                <c:pt idx="13">
                  <c:v>14599.599609000001</c:v>
                </c:pt>
                <c:pt idx="14">
                  <c:v>14306.599609000001</c:v>
                </c:pt>
                <c:pt idx="15">
                  <c:v>14526.700194999999</c:v>
                </c:pt>
                <c:pt idx="16">
                  <c:v>14219.150390999999</c:v>
                </c:pt>
                <c:pt idx="17">
                  <c:v>14326.349609000001</c:v>
                </c:pt>
                <c:pt idx="18">
                  <c:v>14449.450194999999</c:v>
                </c:pt>
                <c:pt idx="19">
                  <c:v>14493.799805000001</c:v>
                </c:pt>
                <c:pt idx="20">
                  <c:v>14710.5</c:v>
                </c:pt>
                <c:pt idx="21">
                  <c:v>14979</c:v>
                </c:pt>
                <c:pt idx="22">
                  <c:v>14747.349609000001</c:v>
                </c:pt>
                <c:pt idx="23">
                  <c:v>14481.049805000001</c:v>
                </c:pt>
                <c:pt idx="24">
                  <c:v>14687.25</c:v>
                </c:pt>
                <c:pt idx="25">
                  <c:v>14604.150390999999</c:v>
                </c:pt>
                <c:pt idx="26">
                  <c:v>14668.349609000001</c:v>
                </c:pt>
                <c:pt idx="27">
                  <c:v>14816.849609000001</c:v>
                </c:pt>
                <c:pt idx="28">
                  <c:v>14928.25</c:v>
                </c:pt>
                <c:pt idx="29">
                  <c:v>14789.700194999999</c:v>
                </c:pt>
                <c:pt idx="30">
                  <c:v>14823.549805000001</c:v>
                </c:pt>
                <c:pt idx="31">
                  <c:v>14749.400390999999</c:v>
                </c:pt>
                <c:pt idx="32">
                  <c:v>14756.25</c:v>
                </c:pt>
                <c:pt idx="33">
                  <c:v>15067.200194999999</c:v>
                </c:pt>
                <c:pt idx="34">
                  <c:v>15058.599609000001</c:v>
                </c:pt>
                <c:pt idx="35">
                  <c:v>15042.599609000001</c:v>
                </c:pt>
                <c:pt idx="36">
                  <c:v>14987.799805000001</c:v>
                </c:pt>
                <c:pt idx="37">
                  <c:v>15211.349609000001</c:v>
                </c:pt>
                <c:pt idx="38">
                  <c:v>15291.75</c:v>
                </c:pt>
                <c:pt idx="39">
                  <c:v>15257.049805000001</c:v>
                </c:pt>
                <c:pt idx="40">
                  <c:v>15323.950194999999</c:v>
                </c:pt>
                <c:pt idx="41">
                  <c:v>15421.200194999999</c:v>
                </c:pt>
                <c:pt idx="42">
                  <c:v>15437.75</c:v>
                </c:pt>
                <c:pt idx="43">
                  <c:v>15629.650390999999</c:v>
                </c:pt>
                <c:pt idx="44">
                  <c:v>15520.349609000001</c:v>
                </c:pt>
                <c:pt idx="45">
                  <c:v>15655.549805000001</c:v>
                </c:pt>
                <c:pt idx="46">
                  <c:v>15712.5</c:v>
                </c:pt>
                <c:pt idx="47">
                  <c:v>15725.099609000001</c:v>
                </c:pt>
                <c:pt idx="48">
                  <c:v>15773.900390999999</c:v>
                </c:pt>
                <c:pt idx="49">
                  <c:v>15766.299805000001</c:v>
                </c:pt>
                <c:pt idx="50">
                  <c:v>15692.099609000001</c:v>
                </c:pt>
                <c:pt idx="51">
                  <c:v>15796.450194999999</c:v>
                </c:pt>
                <c:pt idx="52">
                  <c:v>15791.400390999999</c:v>
                </c:pt>
                <c:pt idx="53">
                  <c:v>15866.950194999999</c:v>
                </c:pt>
                <c:pt idx="54">
                  <c:v>15847.5</c:v>
                </c:pt>
                <c:pt idx="55">
                  <c:v>15648.299805000001</c:v>
                </c:pt>
                <c:pt idx="56">
                  <c:v>15756.5</c:v>
                </c:pt>
                <c:pt idx="57">
                  <c:v>15525.849609000001</c:v>
                </c:pt>
                <c:pt idx="58">
                  <c:v>15840.5</c:v>
                </c:pt>
                <c:pt idx="59">
                  <c:v>15862.799805000001</c:v>
                </c:pt>
                <c:pt idx="60">
                  <c:v>15737.299805000001</c:v>
                </c:pt>
                <c:pt idx="61">
                  <c:v>15839.349609000001</c:v>
                </c:pt>
                <c:pt idx="62">
                  <c:v>15915.349609000001</c:v>
                </c:pt>
                <c:pt idx="63">
                  <c:v>15807.5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'NIFTY 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Data'!$A$19:$A$82</c:f>
              <c:numCache>
                <c:formatCode>m/d/yyyy</c:formatCode>
                <c:ptCount val="64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</c:numCache>
            </c:numRef>
          </c:cat>
          <c:val>
            <c:numRef>
              <c:f>'NIFTY Data'!$C$19:$C$82</c:f>
              <c:numCache>
                <c:formatCode>#,##0.00</c:formatCode>
                <c:ptCount val="64"/>
                <c:pt idx="0">
                  <c:v>14575.599609000001</c:v>
                </c:pt>
                <c:pt idx="1">
                  <c:v>14572.900390999999</c:v>
                </c:pt>
                <c:pt idx="2">
                  <c:v>14876.299805000001</c:v>
                </c:pt>
                <c:pt idx="3">
                  <c:v>14813.75</c:v>
                </c:pt>
                <c:pt idx="4">
                  <c:v>14883.200194999999</c:v>
                </c:pt>
                <c:pt idx="5">
                  <c:v>14849.849609000001</c:v>
                </c:pt>
                <c:pt idx="6">
                  <c:v>14779.099609000001</c:v>
                </c:pt>
                <c:pt idx="7">
                  <c:v>14879.799805000001</c:v>
                </c:pt>
                <c:pt idx="8">
                  <c:v>14984.150390999999</c:v>
                </c:pt>
                <c:pt idx="9">
                  <c:v>14918.450194999999</c:v>
                </c:pt>
                <c:pt idx="10">
                  <c:v>14652.5</c:v>
                </c:pt>
                <c:pt idx="11">
                  <c:v>14528.900390999999</c:v>
                </c:pt>
                <c:pt idx="12">
                  <c:v>14597.549805000001</c:v>
                </c:pt>
                <c:pt idx="13">
                  <c:v>14697.700194999999</c:v>
                </c:pt>
                <c:pt idx="14">
                  <c:v>14382.299805000001</c:v>
                </c:pt>
                <c:pt idx="15">
                  <c:v>14526.950194999999</c:v>
                </c:pt>
                <c:pt idx="16">
                  <c:v>14424.75</c:v>
                </c:pt>
                <c:pt idx="17">
                  <c:v>14461.150390999999</c:v>
                </c:pt>
                <c:pt idx="18">
                  <c:v>14557.5</c:v>
                </c:pt>
                <c:pt idx="19">
                  <c:v>14667.549805000001</c:v>
                </c:pt>
                <c:pt idx="20">
                  <c:v>14890.25</c:v>
                </c:pt>
                <c:pt idx="21">
                  <c:v>15044.349609000001</c:v>
                </c:pt>
                <c:pt idx="22">
                  <c:v>14855.450194999999</c:v>
                </c:pt>
                <c:pt idx="23">
                  <c:v>14673.849609000001</c:v>
                </c:pt>
                <c:pt idx="24">
                  <c:v>14723.400390999999</c:v>
                </c:pt>
                <c:pt idx="25">
                  <c:v>14637.900390999999</c:v>
                </c:pt>
                <c:pt idx="26">
                  <c:v>14743.900390999999</c:v>
                </c:pt>
                <c:pt idx="27">
                  <c:v>14863.049805000001</c:v>
                </c:pt>
                <c:pt idx="28">
                  <c:v>14966.900390999999</c:v>
                </c:pt>
                <c:pt idx="29">
                  <c:v>14900</c:v>
                </c:pt>
                <c:pt idx="30">
                  <c:v>14824.049805000001</c:v>
                </c:pt>
                <c:pt idx="31">
                  <c:v>14749.650390999999</c:v>
                </c:pt>
                <c:pt idx="32">
                  <c:v>14938</c:v>
                </c:pt>
                <c:pt idx="33">
                  <c:v>15137.25</c:v>
                </c:pt>
                <c:pt idx="34">
                  <c:v>15133.400390999999</c:v>
                </c:pt>
                <c:pt idx="35">
                  <c:v>15069.799805000001</c:v>
                </c:pt>
                <c:pt idx="36">
                  <c:v>15190</c:v>
                </c:pt>
                <c:pt idx="37">
                  <c:v>15256.25</c:v>
                </c:pt>
                <c:pt idx="38">
                  <c:v>15293.849609000001</c:v>
                </c:pt>
                <c:pt idx="39">
                  <c:v>15319.900390999999</c:v>
                </c:pt>
                <c:pt idx="40">
                  <c:v>15384.549805000001</c:v>
                </c:pt>
                <c:pt idx="41">
                  <c:v>15469.650390999999</c:v>
                </c:pt>
                <c:pt idx="42">
                  <c:v>15606.349609000001</c:v>
                </c:pt>
                <c:pt idx="43">
                  <c:v>15660.75</c:v>
                </c:pt>
                <c:pt idx="44">
                  <c:v>15597.450194999999</c:v>
                </c:pt>
                <c:pt idx="45">
                  <c:v>15705.099609000001</c:v>
                </c:pt>
                <c:pt idx="46">
                  <c:v>15733.599609000001</c:v>
                </c:pt>
                <c:pt idx="47">
                  <c:v>15773.450194999999</c:v>
                </c:pt>
                <c:pt idx="48">
                  <c:v>15778.799805000001</c:v>
                </c:pt>
                <c:pt idx="49">
                  <c:v>15800.450194999999</c:v>
                </c:pt>
                <c:pt idx="50">
                  <c:v>15751.25</c:v>
                </c:pt>
                <c:pt idx="51">
                  <c:v>15835.549805000001</c:v>
                </c:pt>
                <c:pt idx="52">
                  <c:v>15823.049805000001</c:v>
                </c:pt>
                <c:pt idx="53">
                  <c:v>15901.599609000001</c:v>
                </c:pt>
                <c:pt idx="54">
                  <c:v>15880.849609000001</c:v>
                </c:pt>
                <c:pt idx="55">
                  <c:v>15769.349609000001</c:v>
                </c:pt>
                <c:pt idx="56">
                  <c:v>15761.5</c:v>
                </c:pt>
                <c:pt idx="57">
                  <c:v>15765.150390999999</c:v>
                </c:pt>
                <c:pt idx="58">
                  <c:v>15895.75</c:v>
                </c:pt>
                <c:pt idx="59">
                  <c:v>15862.950194999999</c:v>
                </c:pt>
                <c:pt idx="60">
                  <c:v>15821.400390999999</c:v>
                </c:pt>
                <c:pt idx="61">
                  <c:v>15870.799805000001</c:v>
                </c:pt>
                <c:pt idx="62">
                  <c:v>15915.650390999999</c:v>
                </c:pt>
                <c:pt idx="63">
                  <c:v>15835.900390999999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'NIFTY Data'!$D$1</c:f>
              <c:strCache>
                <c:ptCount val="1"/>
                <c:pt idx="0">
                  <c:v>Low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Data'!$A$19:$A$82</c:f>
              <c:numCache>
                <c:formatCode>m/d/yyyy</c:formatCode>
                <c:ptCount val="64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</c:numCache>
            </c:numRef>
          </c:cat>
          <c:val>
            <c:numRef>
              <c:f>'NIFTY Data'!$D$19:$D$82</c:f>
              <c:numCache>
                <c:formatCode>#,##0.00</c:formatCode>
                <c:ptCount val="64"/>
                <c:pt idx="0">
                  <c:v>14264.400390999999</c:v>
                </c:pt>
                <c:pt idx="1">
                  <c:v>14414.25</c:v>
                </c:pt>
                <c:pt idx="2">
                  <c:v>14617.599609000001</c:v>
                </c:pt>
                <c:pt idx="3">
                  <c:v>14670.25</c:v>
                </c:pt>
                <c:pt idx="4">
                  <c:v>14692.450194999999</c:v>
                </c:pt>
                <c:pt idx="5">
                  <c:v>14459.5</c:v>
                </c:pt>
                <c:pt idx="6">
                  <c:v>14573.900390999999</c:v>
                </c:pt>
                <c:pt idx="7">
                  <c:v>14649.849609000001</c:v>
                </c:pt>
                <c:pt idx="8">
                  <c:v>14821.099609000001</c:v>
                </c:pt>
                <c:pt idx="9">
                  <c:v>14785.650390999999</c:v>
                </c:pt>
                <c:pt idx="10">
                  <c:v>14248.700194999999</c:v>
                </c:pt>
                <c:pt idx="11">
                  <c:v>14274.900390999999</c:v>
                </c:pt>
                <c:pt idx="12">
                  <c:v>14353.200194999999</c:v>
                </c:pt>
                <c:pt idx="13">
                  <c:v>14559</c:v>
                </c:pt>
                <c:pt idx="14">
                  <c:v>14191.400390999999</c:v>
                </c:pt>
                <c:pt idx="15">
                  <c:v>14207.299805000001</c:v>
                </c:pt>
                <c:pt idx="16">
                  <c:v>14151.400390999999</c:v>
                </c:pt>
                <c:pt idx="17">
                  <c:v>14273.299805000001</c:v>
                </c:pt>
                <c:pt idx="18">
                  <c:v>14421.299805000001</c:v>
                </c:pt>
                <c:pt idx="19">
                  <c:v>14484.849609000001</c:v>
                </c:pt>
                <c:pt idx="20">
                  <c:v>14694.950194999999</c:v>
                </c:pt>
                <c:pt idx="21">
                  <c:v>14814.450194999999</c:v>
                </c:pt>
                <c:pt idx="22">
                  <c:v>14601.700194999999</c:v>
                </c:pt>
                <c:pt idx="23">
                  <c:v>14416.25</c:v>
                </c:pt>
                <c:pt idx="24">
                  <c:v>14461.5</c:v>
                </c:pt>
                <c:pt idx="25">
                  <c:v>14506.599609000001</c:v>
                </c:pt>
                <c:pt idx="26">
                  <c:v>14611.5</c:v>
                </c:pt>
                <c:pt idx="27">
                  <c:v>14765.5</c:v>
                </c:pt>
                <c:pt idx="28">
                  <c:v>14892.5</c:v>
                </c:pt>
                <c:pt idx="29">
                  <c:v>14771.400390999999</c:v>
                </c:pt>
                <c:pt idx="30">
                  <c:v>14649.700194999999</c:v>
                </c:pt>
                <c:pt idx="31">
                  <c:v>14591.900390999999</c:v>
                </c:pt>
                <c:pt idx="32">
                  <c:v>14725.349609000001</c:v>
                </c:pt>
                <c:pt idx="33">
                  <c:v>15043.700194999999</c:v>
                </c:pt>
                <c:pt idx="34">
                  <c:v>15008.849609000001</c:v>
                </c:pt>
                <c:pt idx="35">
                  <c:v>14884.900390999999</c:v>
                </c:pt>
                <c:pt idx="36">
                  <c:v>14985.849609000001</c:v>
                </c:pt>
                <c:pt idx="37">
                  <c:v>15145.450194999999</c:v>
                </c:pt>
                <c:pt idx="38">
                  <c:v>15163.400390999999</c:v>
                </c:pt>
                <c:pt idx="39">
                  <c:v>15194.950194999999</c:v>
                </c:pt>
                <c:pt idx="40">
                  <c:v>15272.5</c:v>
                </c:pt>
                <c:pt idx="41">
                  <c:v>15394.75</c:v>
                </c:pt>
                <c:pt idx="42">
                  <c:v>15374</c:v>
                </c:pt>
                <c:pt idx="43">
                  <c:v>15528.299805000001</c:v>
                </c:pt>
                <c:pt idx="44">
                  <c:v>15459.849609000001</c:v>
                </c:pt>
                <c:pt idx="45">
                  <c:v>15611</c:v>
                </c:pt>
                <c:pt idx="46">
                  <c:v>15622.349609000001</c:v>
                </c:pt>
                <c:pt idx="47">
                  <c:v>15678.099609000001</c:v>
                </c:pt>
                <c:pt idx="48">
                  <c:v>15680</c:v>
                </c:pt>
                <c:pt idx="49">
                  <c:v>15566.900390999999</c:v>
                </c:pt>
                <c:pt idx="50">
                  <c:v>15648.5</c:v>
                </c:pt>
                <c:pt idx="51">
                  <c:v>15749.799805000001</c:v>
                </c:pt>
                <c:pt idx="52">
                  <c:v>15606.5</c:v>
                </c:pt>
                <c:pt idx="53">
                  <c:v>15842.400390999999</c:v>
                </c:pt>
                <c:pt idx="54">
                  <c:v>15742.599609000001</c:v>
                </c:pt>
                <c:pt idx="55">
                  <c:v>15616.75</c:v>
                </c:pt>
                <c:pt idx="56">
                  <c:v>15450.900390999999</c:v>
                </c:pt>
                <c:pt idx="57">
                  <c:v>15505.650390999999</c:v>
                </c:pt>
                <c:pt idx="58">
                  <c:v>15752.099609000001</c:v>
                </c:pt>
                <c:pt idx="59">
                  <c:v>15673.950194999999</c:v>
                </c:pt>
                <c:pt idx="60">
                  <c:v>15702.700194999999</c:v>
                </c:pt>
                <c:pt idx="61">
                  <c:v>15772.299805000001</c:v>
                </c:pt>
                <c:pt idx="62">
                  <c:v>15792.150390999999</c:v>
                </c:pt>
                <c:pt idx="63">
                  <c:v>15724.049805000001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'NIFTY 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'NIFTY Data'!$A$19:$A$82</c:f>
              <c:numCache>
                <c:formatCode>m/d/yyyy</c:formatCode>
                <c:ptCount val="64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</c:numCache>
            </c:numRef>
          </c:cat>
          <c:val>
            <c:numRef>
              <c:f>'NIFTY Data'!$E$19:$E$82</c:f>
              <c:numCache>
                <c:formatCode>#,##0.00</c:formatCode>
                <c:ptCount val="64"/>
                <c:pt idx="0">
                  <c:v>14324.900390999999</c:v>
                </c:pt>
                <c:pt idx="1">
                  <c:v>14507.299805000001</c:v>
                </c:pt>
                <c:pt idx="2">
                  <c:v>14845.099609000001</c:v>
                </c:pt>
                <c:pt idx="3">
                  <c:v>14690.700194999999</c:v>
                </c:pt>
                <c:pt idx="4">
                  <c:v>14867.349609000001</c:v>
                </c:pt>
                <c:pt idx="5">
                  <c:v>14637.799805000001</c:v>
                </c:pt>
                <c:pt idx="6">
                  <c:v>14683.5</c:v>
                </c:pt>
                <c:pt idx="7">
                  <c:v>14819.049805000001</c:v>
                </c:pt>
                <c:pt idx="8">
                  <c:v>14873.799805000001</c:v>
                </c:pt>
                <c:pt idx="9">
                  <c:v>14834.849609000001</c:v>
                </c:pt>
                <c:pt idx="10">
                  <c:v>14310.799805000001</c:v>
                </c:pt>
                <c:pt idx="11">
                  <c:v>14504.799805000001</c:v>
                </c:pt>
                <c:pt idx="12">
                  <c:v>14581.450194999999</c:v>
                </c:pt>
                <c:pt idx="13">
                  <c:v>14617.849609000001</c:v>
                </c:pt>
                <c:pt idx="14">
                  <c:v>14359.450194999999</c:v>
                </c:pt>
                <c:pt idx="15">
                  <c:v>14296.400390999999</c:v>
                </c:pt>
                <c:pt idx="16">
                  <c:v>14406.150390999999</c:v>
                </c:pt>
                <c:pt idx="17">
                  <c:v>14341.349609000001</c:v>
                </c:pt>
                <c:pt idx="18">
                  <c:v>14485</c:v>
                </c:pt>
                <c:pt idx="19">
                  <c:v>14653.049805000001</c:v>
                </c:pt>
                <c:pt idx="20">
                  <c:v>14864.549805000001</c:v>
                </c:pt>
                <c:pt idx="21">
                  <c:v>14894.900390999999</c:v>
                </c:pt>
                <c:pt idx="22">
                  <c:v>14631.099609000001</c:v>
                </c:pt>
                <c:pt idx="23">
                  <c:v>14634.150390999999</c:v>
                </c:pt>
                <c:pt idx="24">
                  <c:v>14496.5</c:v>
                </c:pt>
                <c:pt idx="25">
                  <c:v>14617.849609000001</c:v>
                </c:pt>
                <c:pt idx="26">
                  <c:v>14724.799805000001</c:v>
                </c:pt>
                <c:pt idx="27">
                  <c:v>14823.150390999999</c:v>
                </c:pt>
                <c:pt idx="28">
                  <c:v>14942.349609000001</c:v>
                </c:pt>
                <c:pt idx="29">
                  <c:v>14850.75</c:v>
                </c:pt>
                <c:pt idx="30">
                  <c:v>14696.5</c:v>
                </c:pt>
                <c:pt idx="31">
                  <c:v>14677.799805000001</c:v>
                </c:pt>
                <c:pt idx="32">
                  <c:v>14923.150390999999</c:v>
                </c:pt>
                <c:pt idx="33">
                  <c:v>15108.099609000001</c:v>
                </c:pt>
                <c:pt idx="34">
                  <c:v>15030.150390999999</c:v>
                </c:pt>
                <c:pt idx="35">
                  <c:v>14906.049805000001</c:v>
                </c:pt>
                <c:pt idx="36">
                  <c:v>15175.299805000001</c:v>
                </c:pt>
                <c:pt idx="37">
                  <c:v>15197.700194999999</c:v>
                </c:pt>
                <c:pt idx="38">
                  <c:v>15208.450194999999</c:v>
                </c:pt>
                <c:pt idx="39">
                  <c:v>15301.450194999999</c:v>
                </c:pt>
                <c:pt idx="40">
                  <c:v>15337.849609000001</c:v>
                </c:pt>
                <c:pt idx="41">
                  <c:v>15435.650390999999</c:v>
                </c:pt>
                <c:pt idx="42">
                  <c:v>15582.799805000001</c:v>
                </c:pt>
                <c:pt idx="43">
                  <c:v>15574.849609000001</c:v>
                </c:pt>
                <c:pt idx="44">
                  <c:v>15576.200194999999</c:v>
                </c:pt>
                <c:pt idx="45">
                  <c:v>15690.349609000001</c:v>
                </c:pt>
                <c:pt idx="46">
                  <c:v>15670.25</c:v>
                </c:pt>
                <c:pt idx="47">
                  <c:v>15751.650390999999</c:v>
                </c:pt>
                <c:pt idx="48">
                  <c:v>15740.099609000001</c:v>
                </c:pt>
                <c:pt idx="49">
                  <c:v>15635.349609000001</c:v>
                </c:pt>
                <c:pt idx="50">
                  <c:v>15737.75</c:v>
                </c:pt>
                <c:pt idx="51">
                  <c:v>15799.349609000001</c:v>
                </c:pt>
                <c:pt idx="52">
                  <c:v>15811.849609000001</c:v>
                </c:pt>
                <c:pt idx="53">
                  <c:v>15869.25</c:v>
                </c:pt>
                <c:pt idx="54">
                  <c:v>15767.549805000001</c:v>
                </c:pt>
                <c:pt idx="55">
                  <c:v>15691.400390999999</c:v>
                </c:pt>
                <c:pt idx="56">
                  <c:v>15683.349609000001</c:v>
                </c:pt>
                <c:pt idx="57">
                  <c:v>15746.5</c:v>
                </c:pt>
                <c:pt idx="58">
                  <c:v>15772.75</c:v>
                </c:pt>
                <c:pt idx="59">
                  <c:v>15686.950194999999</c:v>
                </c:pt>
                <c:pt idx="60">
                  <c:v>15790.450194999999</c:v>
                </c:pt>
                <c:pt idx="61">
                  <c:v>15860.349609000001</c:v>
                </c:pt>
                <c:pt idx="62">
                  <c:v>15814.700194999999</c:v>
                </c:pt>
                <c:pt idx="63">
                  <c:v>15748.450194999999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rgbClr val="00B050"/>
              </a:solidFill>
            </c:spPr>
          </c:upBars>
          <c:downBars>
            <c:spPr>
              <a:solidFill>
                <a:srgbClr val="FF0000"/>
              </a:solidFill>
            </c:spPr>
          </c:downBars>
        </c:upDownBars>
        <c:axId val="233870464"/>
        <c:axId val="233872000"/>
      </c:stockChart>
      <c:catAx>
        <c:axId val="23387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3872000"/>
        <c:crosses val="autoZero"/>
        <c:auto val="0"/>
        <c:lblAlgn val="ctr"/>
        <c:lblOffset val="100"/>
        <c:noMultiLvlLbl val="0"/>
      </c:catAx>
      <c:valAx>
        <c:axId val="2338720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33870464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1387087013756834E-2"/>
          <c:y val="6.9669868700594023E-2"/>
          <c:w val="0.86642959153611809"/>
          <c:h val="0.90755302491804657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'NIFTY Data'!$K$1</c:f>
              <c:strCache>
                <c:ptCount val="1"/>
                <c:pt idx="0">
                  <c:v>Gap Open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'NIFTY Data'!$A$19:$A$82</c:f>
              <c:numCache>
                <c:formatCode>m/d/yyyy</c:formatCode>
                <c:ptCount val="64"/>
                <c:pt idx="0">
                  <c:v>44280</c:v>
                </c:pt>
                <c:pt idx="1">
                  <c:v>44281</c:v>
                </c:pt>
                <c:pt idx="2">
                  <c:v>44285</c:v>
                </c:pt>
                <c:pt idx="3">
                  <c:v>44286</c:v>
                </c:pt>
                <c:pt idx="4">
                  <c:v>44287</c:v>
                </c:pt>
                <c:pt idx="5">
                  <c:v>44291</c:v>
                </c:pt>
                <c:pt idx="6">
                  <c:v>44292</c:v>
                </c:pt>
                <c:pt idx="7">
                  <c:v>44293</c:v>
                </c:pt>
                <c:pt idx="8">
                  <c:v>44294</c:v>
                </c:pt>
                <c:pt idx="9">
                  <c:v>44295</c:v>
                </c:pt>
                <c:pt idx="10">
                  <c:v>44298</c:v>
                </c:pt>
                <c:pt idx="11">
                  <c:v>44299</c:v>
                </c:pt>
                <c:pt idx="12">
                  <c:v>44301</c:v>
                </c:pt>
                <c:pt idx="13">
                  <c:v>44302</c:v>
                </c:pt>
                <c:pt idx="14">
                  <c:v>44305</c:v>
                </c:pt>
                <c:pt idx="15">
                  <c:v>44306</c:v>
                </c:pt>
                <c:pt idx="16">
                  <c:v>44308</c:v>
                </c:pt>
                <c:pt idx="17">
                  <c:v>44309</c:v>
                </c:pt>
                <c:pt idx="18">
                  <c:v>44312</c:v>
                </c:pt>
                <c:pt idx="19">
                  <c:v>44313</c:v>
                </c:pt>
                <c:pt idx="20">
                  <c:v>44314</c:v>
                </c:pt>
                <c:pt idx="21">
                  <c:v>44315</c:v>
                </c:pt>
                <c:pt idx="22">
                  <c:v>44316</c:v>
                </c:pt>
                <c:pt idx="23">
                  <c:v>44319</c:v>
                </c:pt>
                <c:pt idx="24">
                  <c:v>44320</c:v>
                </c:pt>
                <c:pt idx="25">
                  <c:v>44321</c:v>
                </c:pt>
                <c:pt idx="26">
                  <c:v>44322</c:v>
                </c:pt>
                <c:pt idx="27">
                  <c:v>44323</c:v>
                </c:pt>
                <c:pt idx="28">
                  <c:v>44326</c:v>
                </c:pt>
                <c:pt idx="29">
                  <c:v>44327</c:v>
                </c:pt>
                <c:pt idx="30">
                  <c:v>44328</c:v>
                </c:pt>
                <c:pt idx="31">
                  <c:v>44330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44340</c:v>
                </c:pt>
                <c:pt idx="38">
                  <c:v>44341</c:v>
                </c:pt>
                <c:pt idx="39">
                  <c:v>44342</c:v>
                </c:pt>
                <c:pt idx="40">
                  <c:v>44343</c:v>
                </c:pt>
                <c:pt idx="41">
                  <c:v>44344</c:v>
                </c:pt>
                <c:pt idx="42">
                  <c:v>44347</c:v>
                </c:pt>
                <c:pt idx="43">
                  <c:v>44348</c:v>
                </c:pt>
                <c:pt idx="44">
                  <c:v>44349</c:v>
                </c:pt>
                <c:pt idx="45">
                  <c:v>44350</c:v>
                </c:pt>
                <c:pt idx="46">
                  <c:v>44351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44361</c:v>
                </c:pt>
                <c:pt idx="53">
                  <c:v>44362</c:v>
                </c:pt>
                <c:pt idx="54">
                  <c:v>44363</c:v>
                </c:pt>
                <c:pt idx="55">
                  <c:v>44364</c:v>
                </c:pt>
                <c:pt idx="56">
                  <c:v>44365</c:v>
                </c:pt>
                <c:pt idx="57">
                  <c:v>44368</c:v>
                </c:pt>
                <c:pt idx="58">
                  <c:v>44369</c:v>
                </c:pt>
                <c:pt idx="59">
                  <c:v>44370</c:v>
                </c:pt>
                <c:pt idx="60">
                  <c:v>44371</c:v>
                </c:pt>
                <c:pt idx="61">
                  <c:v>44372</c:v>
                </c:pt>
                <c:pt idx="62">
                  <c:v>44375</c:v>
                </c:pt>
                <c:pt idx="63">
                  <c:v>44376</c:v>
                </c:pt>
              </c:numCache>
            </c:numRef>
          </c:cat>
          <c:val>
            <c:numRef>
              <c:f>'NIFTY Data'!$K$19:$K$82</c:f>
              <c:numCache>
                <c:formatCode>0.00</c:formatCode>
                <c:ptCount val="64"/>
                <c:pt idx="1">
                  <c:v>181.39941400000134</c:v>
                </c:pt>
                <c:pt idx="2">
                  <c:v>121.20019499999944</c:v>
                </c:pt>
                <c:pt idx="3">
                  <c:v>-33.25</c:v>
                </c:pt>
                <c:pt idx="4">
                  <c:v>107.70019599999978</c:v>
                </c:pt>
                <c:pt idx="5">
                  <c:v>-29.649414000001343</c:v>
                </c:pt>
                <c:pt idx="6">
                  <c:v>99.200194999999439</c:v>
                </c:pt>
                <c:pt idx="7">
                  <c:v>32.950194999999439</c:v>
                </c:pt>
                <c:pt idx="8">
                  <c:v>56.600585999998657</c:v>
                </c:pt>
                <c:pt idx="9">
                  <c:v>8.8505859999986569</c:v>
                </c:pt>
                <c:pt idx="10">
                  <c:v>-190.19921800000157</c:v>
                </c:pt>
                <c:pt idx="11">
                  <c:v>54.100585999998657</c:v>
                </c:pt>
                <c:pt idx="12">
                  <c:v>17.600585999998657</c:v>
                </c:pt>
                <c:pt idx="13">
                  <c:v>18.149414000001343</c:v>
                </c:pt>
                <c:pt idx="14">
                  <c:v>-311.25</c:v>
                </c:pt>
                <c:pt idx="15">
                  <c:v>167.25</c:v>
                </c:pt>
                <c:pt idx="16">
                  <c:v>-77.25</c:v>
                </c:pt>
                <c:pt idx="17">
                  <c:v>-79.800781999998435</c:v>
                </c:pt>
                <c:pt idx="18">
                  <c:v>108.10058599999866</c:v>
                </c:pt>
                <c:pt idx="19">
                  <c:v>8.7998050000005605</c:v>
                </c:pt>
                <c:pt idx="20">
                  <c:v>57.450194999999439</c:v>
                </c:pt>
                <c:pt idx="21">
                  <c:v>114.45019499999944</c:v>
                </c:pt>
                <c:pt idx="22">
                  <c:v>-147.55078199999843</c:v>
                </c:pt>
                <c:pt idx="23">
                  <c:v>-150.04980400000022</c:v>
                </c:pt>
                <c:pt idx="24">
                  <c:v>53.099609000000783</c:v>
                </c:pt>
                <c:pt idx="25">
                  <c:v>107.65039099999922</c:v>
                </c:pt>
                <c:pt idx="26">
                  <c:v>50.5</c:v>
                </c:pt>
                <c:pt idx="27">
                  <c:v>92.049804000000222</c:v>
                </c:pt>
                <c:pt idx="28">
                  <c:v>105.09960900000078</c:v>
                </c:pt>
                <c:pt idx="29">
                  <c:v>-152.64941400000134</c:v>
                </c:pt>
                <c:pt idx="30">
                  <c:v>-27.200194999999439</c:v>
                </c:pt>
                <c:pt idx="31">
                  <c:v>52.900390999999217</c:v>
                </c:pt>
                <c:pt idx="32">
                  <c:v>78.450194999999439</c:v>
                </c:pt>
                <c:pt idx="33">
                  <c:v>144.04980400000022</c:v>
                </c:pt>
                <c:pt idx="34">
                  <c:v>-49.5</c:v>
                </c:pt>
                <c:pt idx="35">
                  <c:v>12.449218000001565</c:v>
                </c:pt>
                <c:pt idx="36">
                  <c:v>81.75</c:v>
                </c:pt>
                <c:pt idx="37">
                  <c:v>36.049804000000222</c:v>
                </c:pt>
                <c:pt idx="38">
                  <c:v>94.049805000000561</c:v>
                </c:pt>
                <c:pt idx="39">
                  <c:v>48.599610000001121</c:v>
                </c:pt>
                <c:pt idx="40">
                  <c:v>22.5</c:v>
                </c:pt>
                <c:pt idx="41">
                  <c:v>83.350585999998657</c:v>
                </c:pt>
                <c:pt idx="42">
                  <c:v>2.0996090000007825</c:v>
                </c:pt>
                <c:pt idx="43">
                  <c:v>46.850585999998657</c:v>
                </c:pt>
                <c:pt idx="44">
                  <c:v>-54.5</c:v>
                </c:pt>
                <c:pt idx="45">
                  <c:v>79.349610000001121</c:v>
                </c:pt>
                <c:pt idx="46">
                  <c:v>22.150390999999217</c:v>
                </c:pt>
                <c:pt idx="47">
                  <c:v>54.849609000000783</c:v>
                </c:pt>
                <c:pt idx="48">
                  <c:v>22.25</c:v>
                </c:pt>
                <c:pt idx="49">
                  <c:v>26.200195999999778</c:v>
                </c:pt>
                <c:pt idx="50">
                  <c:v>56.75</c:v>
                </c:pt>
                <c:pt idx="51">
                  <c:v>58.700194999999439</c:v>
                </c:pt>
                <c:pt idx="52">
                  <c:v>-7.9492180000015651</c:v>
                </c:pt>
                <c:pt idx="53">
                  <c:v>55.100585999998657</c:v>
                </c:pt>
                <c:pt idx="54">
                  <c:v>-21.75</c:v>
                </c:pt>
                <c:pt idx="55">
                  <c:v>-119.25</c:v>
                </c:pt>
                <c:pt idx="56">
                  <c:v>65.099609000000783</c:v>
                </c:pt>
                <c:pt idx="57">
                  <c:v>-157.5</c:v>
                </c:pt>
                <c:pt idx="58">
                  <c:v>94</c:v>
                </c:pt>
                <c:pt idx="59">
                  <c:v>90.049805000000561</c:v>
                </c:pt>
                <c:pt idx="60">
                  <c:v>50.349610000001121</c:v>
                </c:pt>
                <c:pt idx="61">
                  <c:v>48.899414000001343</c:v>
                </c:pt>
                <c:pt idx="62">
                  <c:v>55</c:v>
                </c:pt>
                <c:pt idx="63">
                  <c:v>-7.2001949999994395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233454208"/>
        <c:axId val="233456000"/>
      </c:barChart>
      <c:catAx>
        <c:axId val="23345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3456000"/>
        <c:crosses val="autoZero"/>
        <c:auto val="0"/>
        <c:lblAlgn val="ctr"/>
        <c:lblOffset val="100"/>
        <c:tickMarkSkip val="2"/>
        <c:noMultiLvlLbl val="0"/>
      </c:catAx>
      <c:valAx>
        <c:axId val="233456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345420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zoomScaleNormal="100" workbookViewId="0">
      <pane ySplit="1" topLeftCell="A57" activePane="bottomLeft" state="frozen"/>
      <selection pane="bottomLeft" activeCell="A84" sqref="A84:XFD93"/>
    </sheetView>
  </sheetViews>
  <sheetFormatPr defaultRowHeight="15" x14ac:dyDescent="0.25"/>
  <cols>
    <col min="1" max="1" width="13.28515625" bestFit="1" customWidth="1"/>
    <col min="2" max="6" width="12" style="1" customWidth="1"/>
    <col min="7" max="7" width="10.7109375" bestFit="1" customWidth="1"/>
    <col min="8" max="8" width="11.7109375" style="2" customWidth="1"/>
    <col min="9" max="10" width="8.85546875" style="3" customWidth="1"/>
    <col min="11" max="11" width="10.140625" style="2" bestFit="1" customWidth="1"/>
    <col min="12" max="12" width="10.140625" style="2" customWidth="1"/>
    <col min="13" max="16" width="8" style="2" bestFit="1" customWidth="1"/>
    <col min="17" max="17" width="11.28515625" style="2" bestFit="1" customWidth="1"/>
    <col min="18" max="18" width="8" bestFit="1" customWidth="1"/>
    <col min="19" max="19" width="9.5703125" bestFit="1" customWidth="1"/>
  </cols>
  <sheetData>
    <row r="1" spans="1:20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7</v>
      </c>
      <c r="H1" s="7" t="s">
        <v>9</v>
      </c>
      <c r="I1" s="7" t="s">
        <v>10</v>
      </c>
      <c r="J1" s="8" t="s">
        <v>8</v>
      </c>
      <c r="K1" s="7" t="s">
        <v>6</v>
      </c>
      <c r="L1" s="8" t="s">
        <v>19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10" t="s">
        <v>17</v>
      </c>
      <c r="T1" s="9" t="s">
        <v>18</v>
      </c>
    </row>
    <row r="2" spans="1:20" s="32" customFormat="1" x14ac:dyDescent="0.25">
      <c r="A2" s="16">
        <v>44256</v>
      </c>
      <c r="B2" s="17">
        <v>14702.5</v>
      </c>
      <c r="C2" s="17">
        <v>14806.799805000001</v>
      </c>
      <c r="D2" s="17">
        <v>14638.549805000001</v>
      </c>
      <c r="E2" s="17">
        <v>14761.549805000001</v>
      </c>
      <c r="F2" s="17">
        <v>14761.549805000001</v>
      </c>
      <c r="G2" s="18">
        <v>507300</v>
      </c>
      <c r="H2" s="19">
        <f>F2-14529</f>
        <v>232.54980500000056</v>
      </c>
      <c r="I2" s="20">
        <f>H2/14529</f>
        <v>1.600590577465762E-2</v>
      </c>
      <c r="J2" s="26">
        <f>C2-D2</f>
        <v>168.25</v>
      </c>
      <c r="K2" s="19">
        <f>B2-14529</f>
        <v>173.5</v>
      </c>
      <c r="L2" s="14">
        <f>E2-B2</f>
        <v>59.049805000000561</v>
      </c>
      <c r="M2" s="21">
        <v>28.142499999999998</v>
      </c>
      <c r="N2" s="21">
        <v>28.142499999999998</v>
      </c>
      <c r="O2" s="21">
        <v>24.95</v>
      </c>
      <c r="P2" s="21">
        <v>25.625</v>
      </c>
      <c r="Q2" s="21">
        <v>28.142499999999998</v>
      </c>
      <c r="R2" s="21">
        <v>-2.52</v>
      </c>
      <c r="S2" s="21">
        <v>-8.9499999999999993</v>
      </c>
      <c r="T2" s="21">
        <f t="shared" ref="T2:T18" si="0">N2-O2</f>
        <v>3.192499999999999</v>
      </c>
    </row>
    <row r="3" spans="1:20" s="32" customFormat="1" x14ac:dyDescent="0.25">
      <c r="A3" s="16">
        <v>44257</v>
      </c>
      <c r="B3" s="17">
        <v>14865.299805000001</v>
      </c>
      <c r="C3" s="17">
        <v>14959.099609000001</v>
      </c>
      <c r="D3" s="17">
        <v>14760.799805000001</v>
      </c>
      <c r="E3" s="17">
        <v>14919.099609000001</v>
      </c>
      <c r="F3" s="17">
        <v>14919.099609000001</v>
      </c>
      <c r="G3" s="18">
        <v>621700</v>
      </c>
      <c r="H3" s="19">
        <f>F3-F2</f>
        <v>157.54980400000022</v>
      </c>
      <c r="I3" s="20">
        <f t="shared" ref="I3:I19" si="1">H3/F2</f>
        <v>1.0672985294988151E-2</v>
      </c>
      <c r="J3" s="26">
        <f t="shared" ref="J3:J19" si="2">C3-D3</f>
        <v>198.29980400000022</v>
      </c>
      <c r="K3" s="19">
        <f t="shared" ref="K3:K18" si="3">B3-E2</f>
        <v>103.75</v>
      </c>
      <c r="L3" s="14">
        <f t="shared" ref="L3:L18" si="4">E3-B3</f>
        <v>53.799804000000222</v>
      </c>
      <c r="M3" s="21">
        <v>25.625</v>
      </c>
      <c r="N3" s="21">
        <v>25.625</v>
      </c>
      <c r="O3" s="21">
        <v>23.21</v>
      </c>
      <c r="P3" s="21">
        <v>23.605</v>
      </c>
      <c r="Q3" s="21">
        <v>25.625</v>
      </c>
      <c r="R3" s="21">
        <v>-2.02</v>
      </c>
      <c r="S3" s="21">
        <v>-7.88</v>
      </c>
      <c r="T3" s="21">
        <f t="shared" si="0"/>
        <v>2.4149999999999991</v>
      </c>
    </row>
    <row r="4" spans="1:20" s="32" customFormat="1" x14ac:dyDescent="0.25">
      <c r="A4" s="16">
        <v>44258</v>
      </c>
      <c r="B4" s="17">
        <v>15064.400390999999</v>
      </c>
      <c r="C4" s="17">
        <v>15273.150390999999</v>
      </c>
      <c r="D4" s="17">
        <v>14995.799805000001</v>
      </c>
      <c r="E4" s="17">
        <v>15245.599609000001</v>
      </c>
      <c r="F4" s="17">
        <v>15245.599609000001</v>
      </c>
      <c r="G4" s="18">
        <v>544200</v>
      </c>
      <c r="H4" s="19">
        <f t="shared" ref="H4:H19" si="5">F4-F3</f>
        <v>326.5</v>
      </c>
      <c r="I4" s="20">
        <f t="shared" si="1"/>
        <v>2.1884698712182182E-2</v>
      </c>
      <c r="J4" s="26">
        <f t="shared" si="2"/>
        <v>277.35058599999866</v>
      </c>
      <c r="K4" s="19">
        <f t="shared" si="3"/>
        <v>145.30078199999843</v>
      </c>
      <c r="L4" s="14">
        <f t="shared" si="4"/>
        <v>181.19921800000157</v>
      </c>
      <c r="M4" s="21">
        <v>23.605</v>
      </c>
      <c r="N4" s="21">
        <v>23.605</v>
      </c>
      <c r="O4" s="21">
        <v>21.815000000000001</v>
      </c>
      <c r="P4" s="21">
        <v>22.09</v>
      </c>
      <c r="Q4" s="21">
        <v>23.605</v>
      </c>
      <c r="R4" s="21">
        <v>-1.52</v>
      </c>
      <c r="S4" s="21">
        <v>-6.42</v>
      </c>
      <c r="T4" s="21">
        <f t="shared" si="0"/>
        <v>1.7899999999999991</v>
      </c>
    </row>
    <row r="5" spans="1:20" s="32" customFormat="1" x14ac:dyDescent="0.25">
      <c r="A5" s="16">
        <v>44259</v>
      </c>
      <c r="B5" s="17">
        <v>15026.75</v>
      </c>
      <c r="C5" s="17">
        <v>15202.349609000001</v>
      </c>
      <c r="D5" s="17">
        <v>14980.200194999999</v>
      </c>
      <c r="E5" s="17">
        <v>15080.75</v>
      </c>
      <c r="F5" s="17">
        <v>15080.75</v>
      </c>
      <c r="G5" s="18">
        <v>534900</v>
      </c>
      <c r="H5" s="19">
        <f t="shared" si="5"/>
        <v>-164.84960900000078</v>
      </c>
      <c r="I5" s="20">
        <f t="shared" si="1"/>
        <v>-1.0812930499806934E-2</v>
      </c>
      <c r="J5" s="26">
        <f t="shared" si="2"/>
        <v>222.14941400000134</v>
      </c>
      <c r="K5" s="19">
        <f t="shared" si="3"/>
        <v>-218.84960900000078</v>
      </c>
      <c r="L5" s="14">
        <f t="shared" si="4"/>
        <v>54</v>
      </c>
      <c r="M5" s="21">
        <v>22.09</v>
      </c>
      <c r="N5" s="21">
        <v>24.577500000000001</v>
      </c>
      <c r="O5" s="21">
        <v>22.09</v>
      </c>
      <c r="P5" s="21">
        <v>24.15</v>
      </c>
      <c r="Q5" s="21">
        <v>22.09</v>
      </c>
      <c r="R5" s="21">
        <v>2.06</v>
      </c>
      <c r="S5" s="21">
        <v>9.33</v>
      </c>
      <c r="T5" s="21">
        <f t="shared" si="0"/>
        <v>2.4875000000000007</v>
      </c>
    </row>
    <row r="6" spans="1:20" s="32" customFormat="1" x14ac:dyDescent="0.25">
      <c r="A6" s="16">
        <v>44260</v>
      </c>
      <c r="B6" s="17">
        <v>14977.950194999999</v>
      </c>
      <c r="C6" s="17">
        <v>15092.349609000001</v>
      </c>
      <c r="D6" s="17">
        <v>14862.099609000001</v>
      </c>
      <c r="E6" s="17">
        <v>14938.099609000001</v>
      </c>
      <c r="F6" s="17">
        <v>14938.099609000001</v>
      </c>
      <c r="G6" s="18">
        <v>640700</v>
      </c>
      <c r="H6" s="19">
        <f t="shared" si="5"/>
        <v>-142.65039099999922</v>
      </c>
      <c r="I6" s="20">
        <f t="shared" si="1"/>
        <v>-9.4591045538185582E-3</v>
      </c>
      <c r="J6" s="26">
        <f t="shared" si="2"/>
        <v>230.25</v>
      </c>
      <c r="K6" s="19">
        <f t="shared" si="3"/>
        <v>-102.79980500000056</v>
      </c>
      <c r="L6" s="14">
        <f t="shared" si="4"/>
        <v>-39.850585999998657</v>
      </c>
      <c r="M6" s="21">
        <v>24.15</v>
      </c>
      <c r="N6" s="21">
        <v>26.407499999999999</v>
      </c>
      <c r="O6" s="21">
        <v>22.862500000000001</v>
      </c>
      <c r="P6" s="21">
        <v>25.56</v>
      </c>
      <c r="Q6" s="21">
        <v>24.15</v>
      </c>
      <c r="R6" s="21">
        <v>1.41</v>
      </c>
      <c r="S6" s="21">
        <v>5.84</v>
      </c>
      <c r="T6" s="21">
        <f t="shared" si="0"/>
        <v>3.5449999999999982</v>
      </c>
    </row>
    <row r="7" spans="1:20" s="32" customFormat="1" x14ac:dyDescent="0.25">
      <c r="A7" s="16">
        <v>44263</v>
      </c>
      <c r="B7" s="17">
        <v>15002.450194999999</v>
      </c>
      <c r="C7" s="17">
        <v>15111.150390999999</v>
      </c>
      <c r="D7" s="17">
        <v>14919.900390999999</v>
      </c>
      <c r="E7" s="17">
        <v>14956.200194999999</v>
      </c>
      <c r="F7" s="17">
        <v>14956.200194999999</v>
      </c>
      <c r="G7" s="18">
        <v>0</v>
      </c>
      <c r="H7" s="19">
        <f t="shared" si="5"/>
        <v>18.100585999998657</v>
      </c>
      <c r="I7" s="20">
        <f t="shared" si="1"/>
        <v>1.2117060719754006E-3</v>
      </c>
      <c r="J7" s="26">
        <f t="shared" si="2"/>
        <v>191.25</v>
      </c>
      <c r="K7" s="19">
        <f t="shared" si="3"/>
        <v>64.350585999998657</v>
      </c>
      <c r="L7" s="14">
        <f t="shared" si="4"/>
        <v>-46.25</v>
      </c>
      <c r="M7" s="21">
        <v>25.56</v>
      </c>
      <c r="N7" s="21">
        <v>25.6525</v>
      </c>
      <c r="O7" s="21">
        <v>21.202500000000001</v>
      </c>
      <c r="P7" s="21">
        <v>24.675000000000001</v>
      </c>
      <c r="Q7" s="21">
        <v>25.56</v>
      </c>
      <c r="R7" s="21">
        <v>-0.89</v>
      </c>
      <c r="S7" s="21">
        <v>-3.46</v>
      </c>
      <c r="T7" s="21">
        <f t="shared" si="0"/>
        <v>4.4499999999999993</v>
      </c>
    </row>
    <row r="8" spans="1:20" s="32" customFormat="1" x14ac:dyDescent="0.25">
      <c r="A8" s="16">
        <v>44264</v>
      </c>
      <c r="B8" s="17">
        <v>15049.900390999999</v>
      </c>
      <c r="C8" s="17">
        <v>15126.849609000001</v>
      </c>
      <c r="D8" s="17">
        <v>14925.450194999999</v>
      </c>
      <c r="E8" s="17">
        <v>15098.400390999999</v>
      </c>
      <c r="F8" s="17">
        <v>15098.400390999999</v>
      </c>
      <c r="G8" s="18">
        <v>675300</v>
      </c>
      <c r="H8" s="19">
        <f t="shared" si="5"/>
        <v>142.20019599999978</v>
      </c>
      <c r="I8" s="20">
        <f t="shared" si="1"/>
        <v>9.5077756479576055E-3</v>
      </c>
      <c r="J8" s="26">
        <f t="shared" si="2"/>
        <v>201.39941400000134</v>
      </c>
      <c r="K8" s="19">
        <f t="shared" si="3"/>
        <v>93.700195999999778</v>
      </c>
      <c r="L8" s="14">
        <f t="shared" si="4"/>
        <v>48.5</v>
      </c>
      <c r="M8" s="21">
        <v>24.675000000000001</v>
      </c>
      <c r="N8" s="21">
        <v>24.675000000000001</v>
      </c>
      <c r="O8" s="21">
        <v>21.4375</v>
      </c>
      <c r="P8" s="21">
        <v>22.495000000000001</v>
      </c>
      <c r="Q8" s="21">
        <v>24.675000000000001</v>
      </c>
      <c r="R8" s="21">
        <v>-2.1800000000000002</v>
      </c>
      <c r="S8" s="21">
        <v>-8.83</v>
      </c>
      <c r="T8" s="21">
        <f t="shared" si="0"/>
        <v>3.2375000000000007</v>
      </c>
    </row>
    <row r="9" spans="1:20" s="32" customFormat="1" x14ac:dyDescent="0.25">
      <c r="A9" s="16">
        <v>44265</v>
      </c>
      <c r="B9" s="17">
        <v>15202.150390999999</v>
      </c>
      <c r="C9" s="17">
        <v>15218.450194999999</v>
      </c>
      <c r="D9" s="17">
        <v>15100.849609000001</v>
      </c>
      <c r="E9" s="17">
        <v>15174.799805000001</v>
      </c>
      <c r="F9" s="17">
        <v>15174.799805000001</v>
      </c>
      <c r="G9" s="18">
        <v>404600</v>
      </c>
      <c r="H9" s="19">
        <f t="shared" si="5"/>
        <v>76.399414000001343</v>
      </c>
      <c r="I9" s="20">
        <f t="shared" si="1"/>
        <v>5.0600998795569258E-3</v>
      </c>
      <c r="J9" s="26">
        <f t="shared" si="2"/>
        <v>117.60058599999866</v>
      </c>
      <c r="K9" s="19">
        <f t="shared" si="3"/>
        <v>103.75</v>
      </c>
      <c r="L9" s="14">
        <f t="shared" si="4"/>
        <v>-27.350585999998657</v>
      </c>
      <c r="M9" s="21">
        <v>22.495000000000001</v>
      </c>
      <c r="N9" s="21">
        <v>22.495000000000001</v>
      </c>
      <c r="O9" s="21">
        <v>19.315000000000001</v>
      </c>
      <c r="P9" s="21">
        <v>20.747499999999999</v>
      </c>
      <c r="Q9" s="21">
        <v>22.495000000000001</v>
      </c>
      <c r="R9" s="21">
        <v>-1.75</v>
      </c>
      <c r="S9" s="21">
        <v>-7.77</v>
      </c>
      <c r="T9" s="21">
        <f t="shared" si="0"/>
        <v>3.1799999999999997</v>
      </c>
    </row>
    <row r="10" spans="1:20" s="32" customFormat="1" x14ac:dyDescent="0.25">
      <c r="A10" s="16">
        <v>44267</v>
      </c>
      <c r="B10" s="17">
        <v>15321.150390999999</v>
      </c>
      <c r="C10" s="17">
        <v>15336.299805000001</v>
      </c>
      <c r="D10" s="17">
        <v>14953.599609000001</v>
      </c>
      <c r="E10" s="17">
        <v>15030.950194999999</v>
      </c>
      <c r="F10" s="17">
        <v>15030.950194999999</v>
      </c>
      <c r="G10" s="18">
        <v>493200</v>
      </c>
      <c r="H10" s="19">
        <f t="shared" si="5"/>
        <v>-143.84961000000112</v>
      </c>
      <c r="I10" s="20">
        <f t="shared" si="1"/>
        <v>-9.4795062767552025E-3</v>
      </c>
      <c r="J10" s="26">
        <f t="shared" si="2"/>
        <v>382.70019599999978</v>
      </c>
      <c r="K10" s="19">
        <f t="shared" si="3"/>
        <v>146.35058599999866</v>
      </c>
      <c r="L10" s="14">
        <f t="shared" si="4"/>
        <v>-290.20019599999978</v>
      </c>
      <c r="M10" s="21">
        <v>20.747499999999999</v>
      </c>
      <c r="N10" s="21">
        <v>22.67</v>
      </c>
      <c r="O10" s="21">
        <v>18.537500000000001</v>
      </c>
      <c r="P10" s="21">
        <v>21.7075</v>
      </c>
      <c r="Q10" s="21">
        <v>20.747499999999999</v>
      </c>
      <c r="R10" s="21">
        <v>0.96</v>
      </c>
      <c r="S10" s="21">
        <v>4.63</v>
      </c>
      <c r="T10" s="21">
        <f t="shared" si="0"/>
        <v>4.1325000000000003</v>
      </c>
    </row>
    <row r="11" spans="1:20" s="32" customFormat="1" x14ac:dyDescent="0.25">
      <c r="A11" s="16">
        <v>44270</v>
      </c>
      <c r="B11" s="17">
        <v>15048.400390999999</v>
      </c>
      <c r="C11" s="17">
        <v>15048.400390999999</v>
      </c>
      <c r="D11" s="17">
        <v>14745.849609000001</v>
      </c>
      <c r="E11" s="17">
        <v>14929.5</v>
      </c>
      <c r="F11" s="17">
        <v>14929.5</v>
      </c>
      <c r="G11" s="18">
        <v>467500</v>
      </c>
      <c r="H11" s="19">
        <f t="shared" si="5"/>
        <v>-101.45019499999944</v>
      </c>
      <c r="I11" s="20">
        <f t="shared" si="1"/>
        <v>-6.7494199424429297E-3</v>
      </c>
      <c r="J11" s="26">
        <f t="shared" si="2"/>
        <v>302.55078199999843</v>
      </c>
      <c r="K11" s="19">
        <f t="shared" si="3"/>
        <v>17.450195999999778</v>
      </c>
      <c r="L11" s="14">
        <f t="shared" si="4"/>
        <v>-118.90039099999922</v>
      </c>
      <c r="M11" s="21">
        <v>21.7075</v>
      </c>
      <c r="N11" s="21">
        <v>22.932500000000001</v>
      </c>
      <c r="O11" s="21">
        <v>20.995000000000001</v>
      </c>
      <c r="P11" s="21">
        <v>21.227499999999999</v>
      </c>
      <c r="Q11" s="21">
        <v>21.7075</v>
      </c>
      <c r="R11" s="21">
        <v>-0.48</v>
      </c>
      <c r="S11" s="21">
        <v>-2.21</v>
      </c>
      <c r="T11" s="21">
        <f t="shared" si="0"/>
        <v>1.9375</v>
      </c>
    </row>
    <row r="12" spans="1:20" s="32" customFormat="1" x14ac:dyDescent="0.25">
      <c r="A12" s="16">
        <v>44271</v>
      </c>
      <c r="B12" s="17">
        <v>14996.099609000001</v>
      </c>
      <c r="C12" s="17">
        <v>15051.599609000001</v>
      </c>
      <c r="D12" s="17">
        <v>14890.650390999999</v>
      </c>
      <c r="E12" s="17">
        <v>14910.450194999999</v>
      </c>
      <c r="F12" s="17">
        <v>14910.450194999999</v>
      </c>
      <c r="G12" s="18">
        <v>100</v>
      </c>
      <c r="H12" s="19">
        <f t="shared" si="5"/>
        <v>-19.049805000000561</v>
      </c>
      <c r="I12" s="20">
        <f t="shared" si="1"/>
        <v>-1.2759841253893675E-3</v>
      </c>
      <c r="J12" s="26">
        <f t="shared" si="2"/>
        <v>160.94921800000157</v>
      </c>
      <c r="K12" s="19">
        <f t="shared" si="3"/>
        <v>66.599609000000783</v>
      </c>
      <c r="L12" s="14">
        <f t="shared" si="4"/>
        <v>-85.649414000001343</v>
      </c>
      <c r="M12" s="21">
        <v>21.227499999999999</v>
      </c>
      <c r="N12" s="21">
        <v>21.227499999999999</v>
      </c>
      <c r="O12" s="21">
        <v>18.0625</v>
      </c>
      <c r="P12" s="21">
        <v>20.190000000000001</v>
      </c>
      <c r="Q12" s="21">
        <v>21.227499999999999</v>
      </c>
      <c r="R12" s="21">
        <v>-1.04</v>
      </c>
      <c r="S12" s="21">
        <v>-4.8899999999999997</v>
      </c>
      <c r="T12" s="21">
        <f t="shared" si="0"/>
        <v>3.1649999999999991</v>
      </c>
    </row>
    <row r="13" spans="1:20" s="32" customFormat="1" x14ac:dyDescent="0.25">
      <c r="A13" s="16">
        <v>44272</v>
      </c>
      <c r="B13" s="17">
        <v>14946.549805000001</v>
      </c>
      <c r="C13" s="17">
        <v>14956.549805000001</v>
      </c>
      <c r="D13" s="17">
        <v>14696.049805000001</v>
      </c>
      <c r="E13" s="17">
        <v>14721.299805000001</v>
      </c>
      <c r="F13" s="17">
        <v>14721.299805000001</v>
      </c>
      <c r="G13" s="18">
        <v>100</v>
      </c>
      <c r="H13" s="19">
        <f t="shared" si="5"/>
        <v>-189.15038999999888</v>
      </c>
      <c r="I13" s="20">
        <f t="shared" si="1"/>
        <v>-1.2685759821217718E-2</v>
      </c>
      <c r="J13" s="26">
        <f t="shared" si="2"/>
        <v>260.5</v>
      </c>
      <c r="K13" s="19">
        <f t="shared" si="3"/>
        <v>36.099610000001121</v>
      </c>
      <c r="L13" s="14">
        <f t="shared" si="4"/>
        <v>-225.25</v>
      </c>
      <c r="M13" s="21">
        <v>20.190000000000001</v>
      </c>
      <c r="N13" s="21">
        <v>20.420000000000002</v>
      </c>
      <c r="O13" s="21">
        <v>18.62</v>
      </c>
      <c r="P13" s="21">
        <v>20.157499999999999</v>
      </c>
      <c r="Q13" s="21">
        <v>20.190000000000001</v>
      </c>
      <c r="R13" s="21">
        <v>-0.03</v>
      </c>
      <c r="S13" s="21">
        <v>-0.16</v>
      </c>
      <c r="T13" s="21">
        <f t="shared" si="0"/>
        <v>1.8000000000000007</v>
      </c>
    </row>
    <row r="14" spans="1:20" s="32" customFormat="1" x14ac:dyDescent="0.25">
      <c r="A14" s="16">
        <v>44273</v>
      </c>
      <c r="B14" s="17">
        <v>14855.5</v>
      </c>
      <c r="C14" s="17">
        <v>14875.200194999999</v>
      </c>
      <c r="D14" s="17">
        <v>14478.599609000001</v>
      </c>
      <c r="E14" s="17">
        <v>14557.849609000001</v>
      </c>
      <c r="F14" s="17">
        <v>14557.849609000001</v>
      </c>
      <c r="G14" s="18">
        <v>542200</v>
      </c>
      <c r="H14" s="19">
        <f t="shared" si="5"/>
        <v>-163.45019599999978</v>
      </c>
      <c r="I14" s="20">
        <f t="shared" si="1"/>
        <v>-1.1102973118208279E-2</v>
      </c>
      <c r="J14" s="26">
        <f t="shared" si="2"/>
        <v>396.60058599999866</v>
      </c>
      <c r="K14" s="19">
        <f t="shared" si="3"/>
        <v>134.20019499999944</v>
      </c>
      <c r="L14" s="14">
        <f t="shared" si="4"/>
        <v>-297.65039099999922</v>
      </c>
      <c r="M14" s="21">
        <v>20.157499999999999</v>
      </c>
      <c r="N14" s="21">
        <v>20.947500000000002</v>
      </c>
      <c r="O14" s="21">
        <v>16.682500000000001</v>
      </c>
      <c r="P14" s="21">
        <v>20.079999999999998</v>
      </c>
      <c r="Q14" s="21">
        <v>20.157499999999999</v>
      </c>
      <c r="R14" s="21">
        <v>-0.08</v>
      </c>
      <c r="S14" s="21">
        <v>-0.38</v>
      </c>
      <c r="T14" s="21">
        <f t="shared" si="0"/>
        <v>4.2650000000000006</v>
      </c>
    </row>
    <row r="15" spans="1:20" s="32" customFormat="1" x14ac:dyDescent="0.25">
      <c r="A15" s="16">
        <v>44274</v>
      </c>
      <c r="B15" s="17">
        <v>14471.150390999999</v>
      </c>
      <c r="C15" s="17">
        <v>14788.25</v>
      </c>
      <c r="D15" s="17">
        <v>14350.099609000001</v>
      </c>
      <c r="E15" s="17">
        <v>14744</v>
      </c>
      <c r="F15" s="17">
        <v>14744</v>
      </c>
      <c r="G15" s="18">
        <v>919200</v>
      </c>
      <c r="H15" s="19">
        <f t="shared" si="5"/>
        <v>186.15039099999922</v>
      </c>
      <c r="I15" s="20">
        <f t="shared" si="1"/>
        <v>1.2786942852117164E-2</v>
      </c>
      <c r="J15" s="26">
        <f t="shared" si="2"/>
        <v>438.15039099999922</v>
      </c>
      <c r="K15" s="19">
        <f t="shared" si="3"/>
        <v>-86.699218000001565</v>
      </c>
      <c r="L15" s="14">
        <f t="shared" si="4"/>
        <v>272.84960900000078</v>
      </c>
      <c r="M15" s="21">
        <v>20.079999999999998</v>
      </c>
      <c r="N15" s="21">
        <v>21.864999999999998</v>
      </c>
      <c r="O15" s="21">
        <v>18.725000000000001</v>
      </c>
      <c r="P15" s="21">
        <v>19.987500000000001</v>
      </c>
      <c r="Q15" s="21">
        <v>20.079999999999998</v>
      </c>
      <c r="R15" s="21">
        <v>-0.09</v>
      </c>
      <c r="S15" s="21">
        <v>-0.46</v>
      </c>
      <c r="T15" s="21">
        <f t="shared" si="0"/>
        <v>3.139999999999997</v>
      </c>
    </row>
    <row r="16" spans="1:20" s="32" customFormat="1" x14ac:dyDescent="0.25">
      <c r="A16" s="16">
        <v>44277</v>
      </c>
      <c r="B16" s="17">
        <v>14736.299805000001</v>
      </c>
      <c r="C16" s="17">
        <v>14763.900390999999</v>
      </c>
      <c r="D16" s="17">
        <v>14597.849609000001</v>
      </c>
      <c r="E16" s="17">
        <v>14736.400390999999</v>
      </c>
      <c r="F16" s="17">
        <v>14736.400390999999</v>
      </c>
      <c r="G16" s="18">
        <v>459000</v>
      </c>
      <c r="H16" s="19">
        <f t="shared" si="5"/>
        <v>-7.5996090000007825</v>
      </c>
      <c r="I16" s="20">
        <f t="shared" si="1"/>
        <v>-5.1543739826375356E-4</v>
      </c>
      <c r="J16" s="26">
        <f t="shared" si="2"/>
        <v>166.05078199999843</v>
      </c>
      <c r="K16" s="19">
        <f t="shared" si="3"/>
        <v>-7.7001949999994395</v>
      </c>
      <c r="L16" s="14">
        <f t="shared" si="4"/>
        <v>0.10058599999865692</v>
      </c>
      <c r="M16" s="21">
        <v>19.987500000000001</v>
      </c>
      <c r="N16" s="21">
        <v>21.232500000000002</v>
      </c>
      <c r="O16" s="21">
        <v>18.97</v>
      </c>
      <c r="P16" s="21">
        <v>20.4925</v>
      </c>
      <c r="Q16" s="21">
        <v>19.987500000000001</v>
      </c>
      <c r="R16" s="21">
        <v>0.51</v>
      </c>
      <c r="S16" s="21">
        <v>2.5299999999999998</v>
      </c>
      <c r="T16" s="21">
        <f t="shared" si="0"/>
        <v>2.2625000000000028</v>
      </c>
    </row>
    <row r="17" spans="1:20" s="32" customFormat="1" x14ac:dyDescent="0.25">
      <c r="A17" s="16">
        <v>44278</v>
      </c>
      <c r="B17" s="17">
        <v>14768.549805000001</v>
      </c>
      <c r="C17" s="17">
        <v>14878.599609000001</v>
      </c>
      <c r="D17" s="17">
        <v>14707</v>
      </c>
      <c r="E17" s="17">
        <v>14814.75</v>
      </c>
      <c r="F17" s="17">
        <v>14814.75</v>
      </c>
      <c r="G17" s="18">
        <v>474200</v>
      </c>
      <c r="H17" s="19">
        <f t="shared" si="5"/>
        <v>78.349609000000783</v>
      </c>
      <c r="I17" s="20">
        <f t="shared" si="1"/>
        <v>5.3167399718489902E-3</v>
      </c>
      <c r="J17" s="26">
        <f t="shared" si="2"/>
        <v>171.59960900000078</v>
      </c>
      <c r="K17" s="19">
        <f t="shared" si="3"/>
        <v>32.149414000001343</v>
      </c>
      <c r="L17" s="14">
        <f t="shared" si="4"/>
        <v>46.200194999999439</v>
      </c>
      <c r="M17" s="21">
        <v>20.4925</v>
      </c>
      <c r="N17" s="21">
        <v>22.135000000000002</v>
      </c>
      <c r="O17" s="21">
        <v>20.4925</v>
      </c>
      <c r="P17" s="21">
        <v>20.664999999999999</v>
      </c>
      <c r="Q17" s="21">
        <v>20.4925</v>
      </c>
      <c r="R17" s="21">
        <v>0.17</v>
      </c>
      <c r="S17" s="21">
        <v>0.84</v>
      </c>
      <c r="T17" s="21">
        <f t="shared" si="0"/>
        <v>1.6425000000000018</v>
      </c>
    </row>
    <row r="18" spans="1:20" s="32" customFormat="1" x14ac:dyDescent="0.25">
      <c r="A18" s="16">
        <v>44279</v>
      </c>
      <c r="B18" s="17">
        <v>14712.450194999999</v>
      </c>
      <c r="C18" s="17">
        <v>14752.349609000001</v>
      </c>
      <c r="D18" s="17">
        <v>14535</v>
      </c>
      <c r="E18" s="17">
        <v>14549.400390999999</v>
      </c>
      <c r="F18" s="17">
        <v>14549.400390999999</v>
      </c>
      <c r="G18" s="18">
        <v>456400</v>
      </c>
      <c r="H18" s="19">
        <f t="shared" si="5"/>
        <v>-265.34960900000078</v>
      </c>
      <c r="I18" s="20">
        <f t="shared" si="1"/>
        <v>-1.7911176968899292E-2</v>
      </c>
      <c r="J18" s="26">
        <f t="shared" si="2"/>
        <v>217.34960900000078</v>
      </c>
      <c r="K18" s="19">
        <f t="shared" si="3"/>
        <v>-102.29980500000056</v>
      </c>
      <c r="L18" s="14">
        <f t="shared" si="4"/>
        <v>-163.04980400000022</v>
      </c>
      <c r="M18" s="21">
        <v>20.664999999999999</v>
      </c>
      <c r="N18" s="21">
        <v>22.6875</v>
      </c>
      <c r="O18" s="21">
        <v>19.745000000000001</v>
      </c>
      <c r="P18" s="21">
        <v>22.454999999999998</v>
      </c>
      <c r="Q18" s="21">
        <v>20.664999999999999</v>
      </c>
      <c r="R18" s="21">
        <v>1.79</v>
      </c>
      <c r="S18" s="21">
        <v>8.66</v>
      </c>
      <c r="T18" s="21">
        <f t="shared" si="0"/>
        <v>2.942499999999999</v>
      </c>
    </row>
    <row r="19" spans="1:20" x14ac:dyDescent="0.25">
      <c r="A19" s="11">
        <v>44280</v>
      </c>
      <c r="B19" s="12">
        <v>14570.900390999999</v>
      </c>
      <c r="C19" s="12">
        <v>14575.599609000001</v>
      </c>
      <c r="D19" s="12">
        <v>14264.400390999999</v>
      </c>
      <c r="E19" s="12">
        <v>14324.900390999999</v>
      </c>
      <c r="F19" s="12">
        <v>14324.900390999999</v>
      </c>
      <c r="G19" s="13">
        <v>606800</v>
      </c>
      <c r="H19" s="14">
        <f t="shared" si="5"/>
        <v>-224.5</v>
      </c>
      <c r="I19" s="15">
        <f t="shared" si="1"/>
        <v>-1.5430189146411265E-2</v>
      </c>
      <c r="J19" s="12">
        <f t="shared" si="2"/>
        <v>311.19921800000157</v>
      </c>
      <c r="K19" s="14"/>
      <c r="L19" s="14">
        <f>E19-B19</f>
        <v>-246</v>
      </c>
      <c r="M19" s="14">
        <v>22.454999999999998</v>
      </c>
      <c r="N19" s="14">
        <v>23.3125</v>
      </c>
      <c r="O19" s="14">
        <v>21.12</v>
      </c>
      <c r="P19" s="14">
        <v>22.697500000000002</v>
      </c>
      <c r="Q19" s="14">
        <v>22.454999999999998</v>
      </c>
      <c r="R19" s="13">
        <v>0.24</v>
      </c>
      <c r="S19" s="13">
        <v>1.08</v>
      </c>
      <c r="T19" s="21">
        <f>N19-O19</f>
        <v>2.192499999999999</v>
      </c>
    </row>
    <row r="20" spans="1:20" x14ac:dyDescent="0.25">
      <c r="A20" s="16">
        <v>44281</v>
      </c>
      <c r="B20" s="17">
        <v>14506.299805000001</v>
      </c>
      <c r="C20" s="17">
        <v>14572.900390999999</v>
      </c>
      <c r="D20" s="17">
        <v>14414.25</v>
      </c>
      <c r="E20" s="17">
        <v>14507.299805000001</v>
      </c>
      <c r="F20" s="17">
        <v>14507.299805000001</v>
      </c>
      <c r="G20" s="18">
        <v>481000</v>
      </c>
      <c r="H20" s="19">
        <f t="shared" ref="H20:H23" si="6">F20-F19</f>
        <v>182.39941400000134</v>
      </c>
      <c r="I20" s="20">
        <f t="shared" ref="I20:I23" si="7">H20/F19</f>
        <v>1.2733031924926936E-2</v>
      </c>
      <c r="J20" s="26">
        <f t="shared" ref="J20:J82" si="8">C20-D20</f>
        <v>158.65039099999922</v>
      </c>
      <c r="K20" s="19">
        <f>B20-E19</f>
        <v>181.39941400000134</v>
      </c>
      <c r="L20" s="14">
        <f>E20-B20</f>
        <v>1</v>
      </c>
      <c r="M20" s="21">
        <v>22.697500000000002</v>
      </c>
      <c r="N20" s="21">
        <v>22.9175</v>
      </c>
      <c r="O20" s="21">
        <v>18.225000000000001</v>
      </c>
      <c r="P20" s="21">
        <v>20.65</v>
      </c>
      <c r="Q20" s="21">
        <v>22.697500000000002</v>
      </c>
      <c r="R20" s="22">
        <v>-2.0499999999999998</v>
      </c>
      <c r="S20" s="22">
        <v>-9.02</v>
      </c>
      <c r="T20" s="21">
        <f t="shared" ref="T20:T83" si="9">N20-O20</f>
        <v>4.692499999999999</v>
      </c>
    </row>
    <row r="21" spans="1:20" x14ac:dyDescent="0.25">
      <c r="A21" s="23">
        <v>44285</v>
      </c>
      <c r="B21" s="24">
        <v>14628.5</v>
      </c>
      <c r="C21" s="24">
        <v>14876.299805000001</v>
      </c>
      <c r="D21" s="24">
        <v>14617.599609000001</v>
      </c>
      <c r="E21" s="24">
        <v>14845.099609000001</v>
      </c>
      <c r="F21" s="24">
        <v>14845.099609000001</v>
      </c>
      <c r="G21" s="22">
        <v>594500</v>
      </c>
      <c r="H21" s="21">
        <f t="shared" si="6"/>
        <v>337.79980400000022</v>
      </c>
      <c r="I21" s="25">
        <f t="shared" si="7"/>
        <v>2.3284815819659018E-2</v>
      </c>
      <c r="J21" s="26">
        <f t="shared" si="8"/>
        <v>258.70019599999978</v>
      </c>
      <c r="K21" s="19">
        <f t="shared" ref="K21:K82" si="10">B21-E20</f>
        <v>121.20019499999944</v>
      </c>
      <c r="L21" s="14">
        <f t="shared" ref="L21:L82" si="11">E21-B21</f>
        <v>216.59960900000078</v>
      </c>
      <c r="M21" s="21">
        <v>22.697500000000002</v>
      </c>
      <c r="N21" s="21">
        <v>22.9175</v>
      </c>
      <c r="O21" s="21">
        <v>18.225000000000001</v>
      </c>
      <c r="P21" s="21">
        <v>20.65</v>
      </c>
      <c r="Q21" s="21">
        <v>22.697500000000002</v>
      </c>
      <c r="R21" s="22">
        <v>-2.0499999999999998</v>
      </c>
      <c r="S21" s="22">
        <v>-9.02</v>
      </c>
      <c r="T21" s="21">
        <f t="shared" si="9"/>
        <v>4.692499999999999</v>
      </c>
    </row>
    <row r="22" spans="1:20" x14ac:dyDescent="0.25">
      <c r="A22" s="23">
        <v>44286</v>
      </c>
      <c r="B22" s="24">
        <v>14811.849609000001</v>
      </c>
      <c r="C22" s="24">
        <v>14813.75</v>
      </c>
      <c r="D22" s="24">
        <v>14670.25</v>
      </c>
      <c r="E22" s="24">
        <v>14690.700194999999</v>
      </c>
      <c r="F22" s="24">
        <v>14690.700194999999</v>
      </c>
      <c r="G22" s="22">
        <v>463900</v>
      </c>
      <c r="H22" s="21">
        <f t="shared" si="6"/>
        <v>-154.39941400000134</v>
      </c>
      <c r="I22" s="25">
        <f t="shared" si="7"/>
        <v>-1.0400699090385022E-2</v>
      </c>
      <c r="J22" s="26">
        <f t="shared" si="8"/>
        <v>143.5</v>
      </c>
      <c r="K22" s="19">
        <f t="shared" si="10"/>
        <v>-33.25</v>
      </c>
      <c r="L22" s="14">
        <f t="shared" si="11"/>
        <v>-121.14941400000134</v>
      </c>
      <c r="M22" s="21">
        <v>20.484999999999999</v>
      </c>
      <c r="N22" s="21">
        <v>20.83</v>
      </c>
      <c r="O22" s="21">
        <v>19.995000000000001</v>
      </c>
      <c r="P22" s="21">
        <v>20.645</v>
      </c>
      <c r="Q22" s="21">
        <v>20.484999999999999</v>
      </c>
      <c r="R22" s="22">
        <v>0.16</v>
      </c>
      <c r="S22" s="22">
        <v>0.78</v>
      </c>
      <c r="T22" s="21">
        <f t="shared" si="9"/>
        <v>0.8349999999999973</v>
      </c>
    </row>
    <row r="23" spans="1:20" x14ac:dyDescent="0.25">
      <c r="A23" s="23">
        <v>44287</v>
      </c>
      <c r="B23" s="24">
        <v>14798.400390999999</v>
      </c>
      <c r="C23" s="24">
        <v>14883.200194999999</v>
      </c>
      <c r="D23" s="24">
        <v>14692.450194999999</v>
      </c>
      <c r="E23" s="24">
        <v>14867.349609000001</v>
      </c>
      <c r="F23" s="24">
        <v>14867.349609000001</v>
      </c>
      <c r="G23" s="22">
        <v>445000</v>
      </c>
      <c r="H23" s="21">
        <f t="shared" si="6"/>
        <v>176.64941400000134</v>
      </c>
      <c r="I23" s="25">
        <f t="shared" si="7"/>
        <v>1.2024574162920037E-2</v>
      </c>
      <c r="J23" s="26">
        <f t="shared" si="8"/>
        <v>190.75</v>
      </c>
      <c r="K23" s="19">
        <f t="shared" si="10"/>
        <v>107.70019599999978</v>
      </c>
      <c r="L23" s="14">
        <f t="shared" si="11"/>
        <v>68.949218000001565</v>
      </c>
      <c r="M23" s="21">
        <v>20.645</v>
      </c>
      <c r="N23" s="21">
        <v>20.675000000000001</v>
      </c>
      <c r="O23" s="21">
        <v>19.73</v>
      </c>
      <c r="P23" s="21">
        <v>19.987500000000001</v>
      </c>
      <c r="Q23" s="21">
        <v>20.645</v>
      </c>
      <c r="R23" s="22">
        <v>-0.66</v>
      </c>
      <c r="S23" s="22">
        <v>-3.18</v>
      </c>
      <c r="T23" s="21">
        <f t="shared" si="9"/>
        <v>0.94500000000000028</v>
      </c>
    </row>
    <row r="24" spans="1:20" x14ac:dyDescent="0.25">
      <c r="A24" s="23">
        <v>44291</v>
      </c>
      <c r="B24" s="24">
        <v>14837.700194999999</v>
      </c>
      <c r="C24" s="24">
        <v>14849.849609000001</v>
      </c>
      <c r="D24" s="24">
        <v>14459.5</v>
      </c>
      <c r="E24" s="24">
        <v>14637.799805000001</v>
      </c>
      <c r="F24" s="24">
        <v>14637.799805000001</v>
      </c>
      <c r="G24" s="22">
        <v>509700</v>
      </c>
      <c r="H24" s="21">
        <f>F24-F23</f>
        <v>-229.54980400000022</v>
      </c>
      <c r="I24" s="25">
        <f>H24/F23</f>
        <v>-1.5439860502173263E-2</v>
      </c>
      <c r="J24" s="26">
        <f t="shared" si="8"/>
        <v>390.34960900000078</v>
      </c>
      <c r="K24" s="19">
        <f t="shared" si="10"/>
        <v>-29.649414000001343</v>
      </c>
      <c r="L24" s="14">
        <f t="shared" si="11"/>
        <v>-199.90038999999888</v>
      </c>
      <c r="M24" s="21">
        <v>19.987500000000001</v>
      </c>
      <c r="N24" s="21">
        <v>23.305</v>
      </c>
      <c r="O24" s="21">
        <v>19.987500000000001</v>
      </c>
      <c r="P24" s="21">
        <v>21.215</v>
      </c>
      <c r="Q24" s="21">
        <v>19.987500000000001</v>
      </c>
      <c r="R24" s="22">
        <v>1.23</v>
      </c>
      <c r="S24" s="22">
        <v>6.14</v>
      </c>
      <c r="T24" s="21">
        <f t="shared" si="9"/>
        <v>3.317499999999999</v>
      </c>
    </row>
    <row r="25" spans="1:20" x14ac:dyDescent="0.25">
      <c r="A25" s="23">
        <v>44292</v>
      </c>
      <c r="B25" s="24">
        <v>14737</v>
      </c>
      <c r="C25" s="24">
        <v>14779.099609000001</v>
      </c>
      <c r="D25" s="24">
        <v>14573.900390999999</v>
      </c>
      <c r="E25" s="24">
        <v>14683.5</v>
      </c>
      <c r="F25" s="24">
        <v>14683.5</v>
      </c>
      <c r="G25" s="22">
        <v>475300</v>
      </c>
      <c r="H25" s="21">
        <f t="shared" ref="H25:H82" si="12">F25-F24</f>
        <v>45.700194999999439</v>
      </c>
      <c r="I25" s="25">
        <f t="shared" ref="I25:I82" si="13">H25/F24</f>
        <v>3.1220672238179608E-3</v>
      </c>
      <c r="J25" s="26">
        <f t="shared" si="8"/>
        <v>205.19921800000157</v>
      </c>
      <c r="K25" s="19">
        <f t="shared" si="10"/>
        <v>99.200194999999439</v>
      </c>
      <c r="L25" s="14">
        <f t="shared" si="11"/>
        <v>-53.5</v>
      </c>
      <c r="M25" s="21">
        <v>21.215</v>
      </c>
      <c r="N25" s="21">
        <v>22.24</v>
      </c>
      <c r="O25" s="21">
        <v>19.805</v>
      </c>
      <c r="P25" s="21">
        <v>20.84</v>
      </c>
      <c r="Q25" s="21">
        <v>21.215</v>
      </c>
      <c r="R25" s="22">
        <v>-0.38</v>
      </c>
      <c r="S25" s="22">
        <v>-1.77</v>
      </c>
      <c r="T25" s="21">
        <f t="shared" si="9"/>
        <v>2.4349999999999987</v>
      </c>
    </row>
    <row r="26" spans="1:20" x14ac:dyDescent="0.25">
      <c r="A26" s="23">
        <v>44293</v>
      </c>
      <c r="B26" s="24">
        <v>14716.450194999999</v>
      </c>
      <c r="C26" s="24">
        <v>14879.799805000001</v>
      </c>
      <c r="D26" s="24">
        <v>14649.849609000001</v>
      </c>
      <c r="E26" s="24">
        <v>14819.049805000001</v>
      </c>
      <c r="F26" s="24">
        <v>14819.049805000001</v>
      </c>
      <c r="G26" s="22">
        <v>0</v>
      </c>
      <c r="H26" s="21">
        <f t="shared" si="12"/>
        <v>135.54980500000056</v>
      </c>
      <c r="I26" s="25">
        <f t="shared" si="13"/>
        <v>9.2314369870943967E-3</v>
      </c>
      <c r="J26" s="26">
        <f t="shared" si="8"/>
        <v>229.95019599999978</v>
      </c>
      <c r="K26" s="19">
        <f t="shared" si="10"/>
        <v>32.950194999999439</v>
      </c>
      <c r="L26" s="14">
        <f t="shared" si="11"/>
        <v>102.59961000000112</v>
      </c>
      <c r="M26" s="21">
        <v>20.84</v>
      </c>
      <c r="N26" s="21">
        <v>21.297499999999999</v>
      </c>
      <c r="O26" s="21">
        <v>19.43</v>
      </c>
      <c r="P26" s="21">
        <v>20.247499999999999</v>
      </c>
      <c r="Q26" s="21">
        <v>20.84</v>
      </c>
      <c r="R26" s="22">
        <v>-0.59</v>
      </c>
      <c r="S26" s="22">
        <v>-2.84</v>
      </c>
      <c r="T26" s="21">
        <f t="shared" si="9"/>
        <v>1.8674999999999997</v>
      </c>
    </row>
    <row r="27" spans="1:20" x14ac:dyDescent="0.25">
      <c r="A27" s="23">
        <v>44294</v>
      </c>
      <c r="B27" s="24">
        <v>14875.650390999999</v>
      </c>
      <c r="C27" s="24">
        <v>14984.150390999999</v>
      </c>
      <c r="D27" s="24">
        <v>14821.099609000001</v>
      </c>
      <c r="E27" s="24">
        <v>14873.799805000001</v>
      </c>
      <c r="F27" s="24">
        <v>14873.799805000001</v>
      </c>
      <c r="G27" s="22">
        <v>514800</v>
      </c>
      <c r="H27" s="21">
        <f t="shared" si="12"/>
        <v>54.75</v>
      </c>
      <c r="I27" s="25">
        <f t="shared" si="13"/>
        <v>3.6945688637558365E-3</v>
      </c>
      <c r="J27" s="26">
        <f t="shared" si="8"/>
        <v>163.05078199999843</v>
      </c>
      <c r="K27" s="19">
        <f t="shared" si="10"/>
        <v>56.600585999998657</v>
      </c>
      <c r="L27" s="14">
        <f t="shared" si="11"/>
        <v>-1.8505859999986569</v>
      </c>
      <c r="M27" s="21">
        <v>20.247499999999999</v>
      </c>
      <c r="N27" s="21">
        <v>20.585000000000001</v>
      </c>
      <c r="O27" s="21">
        <v>19.170000000000002</v>
      </c>
      <c r="P27" s="21">
        <v>20.3125</v>
      </c>
      <c r="Q27" s="21">
        <v>20.247499999999999</v>
      </c>
      <c r="R27" s="22">
        <v>7.0000000000000007E-2</v>
      </c>
      <c r="S27" s="22">
        <v>0.32</v>
      </c>
      <c r="T27" s="21">
        <f t="shared" si="9"/>
        <v>1.4149999999999991</v>
      </c>
    </row>
    <row r="28" spans="1:20" x14ac:dyDescent="0.25">
      <c r="A28" s="23">
        <v>44295</v>
      </c>
      <c r="B28" s="24">
        <v>14882.650390999999</v>
      </c>
      <c r="C28" s="24">
        <v>14918.450194999999</v>
      </c>
      <c r="D28" s="24">
        <v>14785.650390999999</v>
      </c>
      <c r="E28" s="24">
        <v>14834.849609000001</v>
      </c>
      <c r="F28" s="24">
        <v>14834.849609000001</v>
      </c>
      <c r="G28" s="22">
        <v>504100</v>
      </c>
      <c r="H28" s="21">
        <f t="shared" si="12"/>
        <v>-38.950195999999778</v>
      </c>
      <c r="I28" s="25">
        <f t="shared" si="13"/>
        <v>-2.6187118631855067E-3</v>
      </c>
      <c r="J28" s="26">
        <f t="shared" si="8"/>
        <v>132.79980400000022</v>
      </c>
      <c r="K28" s="19">
        <f t="shared" si="10"/>
        <v>8.8505859999986569</v>
      </c>
      <c r="L28" s="14">
        <f t="shared" si="11"/>
        <v>-47.800781999998435</v>
      </c>
      <c r="M28" s="21">
        <v>20.3125</v>
      </c>
      <c r="N28" s="21">
        <v>20.967500000000001</v>
      </c>
      <c r="O28" s="21">
        <v>19.682500000000001</v>
      </c>
      <c r="P28" s="21">
        <v>19.785</v>
      </c>
      <c r="Q28" s="21">
        <v>20.3125</v>
      </c>
      <c r="R28" s="22">
        <v>-0.53</v>
      </c>
      <c r="S28" s="22">
        <v>-2.6</v>
      </c>
      <c r="T28" s="21">
        <f t="shared" si="9"/>
        <v>1.2850000000000001</v>
      </c>
    </row>
    <row r="29" spans="1:20" x14ac:dyDescent="0.25">
      <c r="A29" s="23">
        <v>44298</v>
      </c>
      <c r="B29" s="24">
        <v>14644.650390999999</v>
      </c>
      <c r="C29" s="24">
        <v>14652.5</v>
      </c>
      <c r="D29" s="24">
        <v>14248.700194999999</v>
      </c>
      <c r="E29" s="24">
        <v>14310.799805000001</v>
      </c>
      <c r="F29" s="24">
        <v>14310.799805000001</v>
      </c>
      <c r="G29" s="22">
        <v>650200</v>
      </c>
      <c r="H29" s="21">
        <f t="shared" si="12"/>
        <v>-524.04980400000022</v>
      </c>
      <c r="I29" s="25">
        <f t="shared" si="13"/>
        <v>-3.532558925855709E-2</v>
      </c>
      <c r="J29" s="26">
        <f t="shared" si="8"/>
        <v>403.79980500000056</v>
      </c>
      <c r="K29" s="19">
        <f t="shared" si="10"/>
        <v>-190.19921800000157</v>
      </c>
      <c r="L29" s="14">
        <f t="shared" si="11"/>
        <v>-333.85058599999866</v>
      </c>
      <c r="M29" s="21">
        <v>19.785</v>
      </c>
      <c r="N29" s="21">
        <v>23.302499999999998</v>
      </c>
      <c r="O29" s="21">
        <v>19.785</v>
      </c>
      <c r="P29" s="21">
        <v>22.995000000000001</v>
      </c>
      <c r="Q29" s="21">
        <v>19.785</v>
      </c>
      <c r="R29" s="22">
        <v>3.21</v>
      </c>
      <c r="S29" s="22">
        <v>16.22</v>
      </c>
      <c r="T29" s="21">
        <f t="shared" si="9"/>
        <v>3.5174999999999983</v>
      </c>
    </row>
    <row r="30" spans="1:20" x14ac:dyDescent="0.25">
      <c r="A30" s="23">
        <v>44299</v>
      </c>
      <c r="B30" s="24">
        <v>14364.900390999999</v>
      </c>
      <c r="C30" s="24">
        <v>14528.900390999999</v>
      </c>
      <c r="D30" s="24">
        <v>14274.900390999999</v>
      </c>
      <c r="E30" s="24">
        <v>14504.799805000001</v>
      </c>
      <c r="F30" s="24">
        <v>14504.799805000001</v>
      </c>
      <c r="G30" s="22">
        <v>605100</v>
      </c>
      <c r="H30" s="21">
        <f t="shared" si="12"/>
        <v>194</v>
      </c>
      <c r="I30" s="25">
        <f t="shared" si="13"/>
        <v>1.3556195505734E-2</v>
      </c>
      <c r="J30" s="26">
        <f t="shared" si="8"/>
        <v>254</v>
      </c>
      <c r="K30" s="19">
        <f t="shared" si="10"/>
        <v>54.100585999998657</v>
      </c>
      <c r="L30" s="14">
        <f t="shared" si="11"/>
        <v>139.89941400000134</v>
      </c>
      <c r="M30" s="21">
        <v>22.995000000000001</v>
      </c>
      <c r="N30" s="21">
        <v>22.995000000000001</v>
      </c>
      <c r="O30" s="21">
        <v>20.297499999999999</v>
      </c>
      <c r="P30" s="21">
        <v>20.46</v>
      </c>
      <c r="Q30" s="21">
        <v>22.995000000000001</v>
      </c>
      <c r="R30" s="22">
        <v>-2.54</v>
      </c>
      <c r="S30" s="22">
        <v>-11.02</v>
      </c>
      <c r="T30" s="21">
        <f t="shared" si="9"/>
        <v>2.6975000000000016</v>
      </c>
    </row>
    <row r="31" spans="1:20" x14ac:dyDescent="0.25">
      <c r="A31" s="23">
        <v>44301</v>
      </c>
      <c r="B31" s="24">
        <v>14522.400390999999</v>
      </c>
      <c r="C31" s="24">
        <v>14597.549805000001</v>
      </c>
      <c r="D31" s="24">
        <v>14353.200194999999</v>
      </c>
      <c r="E31" s="24">
        <v>14581.450194999999</v>
      </c>
      <c r="F31" s="24">
        <v>14581.450194999999</v>
      </c>
      <c r="G31" s="22">
        <v>568000</v>
      </c>
      <c r="H31" s="21">
        <f t="shared" si="12"/>
        <v>76.650389999998879</v>
      </c>
      <c r="I31" s="25">
        <f t="shared" si="13"/>
        <v>5.2844845175716564E-3</v>
      </c>
      <c r="J31" s="26">
        <f t="shared" si="8"/>
        <v>244.34961000000112</v>
      </c>
      <c r="K31" s="19">
        <f t="shared" si="10"/>
        <v>17.600585999998657</v>
      </c>
      <c r="L31" s="14">
        <f t="shared" si="11"/>
        <v>59.049804000000222</v>
      </c>
      <c r="M31" s="21">
        <v>20.46</v>
      </c>
      <c r="N31" s="21">
        <v>21.545000000000002</v>
      </c>
      <c r="O31" s="21">
        <v>18.245000000000001</v>
      </c>
      <c r="P31" s="21">
        <v>20.89</v>
      </c>
      <c r="Q31" s="21">
        <v>20.46</v>
      </c>
      <c r="R31" s="22">
        <v>0.43</v>
      </c>
      <c r="S31" s="22">
        <v>2.1</v>
      </c>
      <c r="T31" s="21">
        <f t="shared" si="9"/>
        <v>3.3000000000000007</v>
      </c>
    </row>
    <row r="32" spans="1:20" x14ac:dyDescent="0.25">
      <c r="A32" s="23">
        <v>44302</v>
      </c>
      <c r="B32" s="24">
        <v>14599.599609000001</v>
      </c>
      <c r="C32" s="24">
        <v>14697.700194999999</v>
      </c>
      <c r="D32" s="24">
        <v>14559</v>
      </c>
      <c r="E32" s="24">
        <v>14617.849609000001</v>
      </c>
      <c r="F32" s="24">
        <v>14617.849609000001</v>
      </c>
      <c r="G32" s="22">
        <v>577200</v>
      </c>
      <c r="H32" s="21">
        <f t="shared" si="12"/>
        <v>36.399414000001343</v>
      </c>
      <c r="I32" s="25">
        <f t="shared" si="13"/>
        <v>2.496282160774568E-3</v>
      </c>
      <c r="J32" s="26">
        <f t="shared" si="8"/>
        <v>138.70019499999944</v>
      </c>
      <c r="K32" s="19">
        <f t="shared" si="10"/>
        <v>18.149414000001343</v>
      </c>
      <c r="L32" s="14">
        <f t="shared" si="11"/>
        <v>18.25</v>
      </c>
      <c r="M32" s="21">
        <v>20.89</v>
      </c>
      <c r="N32" s="21">
        <v>21.09</v>
      </c>
      <c r="O32" s="21">
        <v>19.482500000000002</v>
      </c>
      <c r="P32" s="21">
        <v>20.4025</v>
      </c>
      <c r="Q32" s="21">
        <v>20.89</v>
      </c>
      <c r="R32" s="22">
        <v>-0.49</v>
      </c>
      <c r="S32" s="22">
        <v>-2.33</v>
      </c>
      <c r="T32" s="21">
        <f t="shared" si="9"/>
        <v>1.6074999999999982</v>
      </c>
    </row>
    <row r="33" spans="1:20" x14ac:dyDescent="0.25">
      <c r="A33" s="23">
        <v>44305</v>
      </c>
      <c r="B33" s="24">
        <v>14306.599609000001</v>
      </c>
      <c r="C33" s="24">
        <v>14382.299805000001</v>
      </c>
      <c r="D33" s="24">
        <v>14191.400390999999</v>
      </c>
      <c r="E33" s="24">
        <v>14359.450194999999</v>
      </c>
      <c r="F33" s="24">
        <v>14359.450194999999</v>
      </c>
      <c r="G33" s="22">
        <v>512300</v>
      </c>
      <c r="H33" s="21">
        <f t="shared" si="12"/>
        <v>-258.39941400000134</v>
      </c>
      <c r="I33" s="25">
        <f t="shared" si="13"/>
        <v>-1.7676978550997577E-2</v>
      </c>
      <c r="J33" s="26">
        <f t="shared" si="8"/>
        <v>190.89941400000134</v>
      </c>
      <c r="K33" s="19">
        <f t="shared" si="10"/>
        <v>-311.25</v>
      </c>
      <c r="L33" s="14">
        <f t="shared" si="11"/>
        <v>52.850585999998657</v>
      </c>
      <c r="M33" s="21">
        <v>20.4025</v>
      </c>
      <c r="N33" s="21">
        <v>23.107500000000002</v>
      </c>
      <c r="O33" s="21">
        <v>19.807500000000001</v>
      </c>
      <c r="P33" s="21">
        <v>22.484999999999999</v>
      </c>
      <c r="Q33" s="21">
        <v>20.4025</v>
      </c>
      <c r="R33" s="22">
        <v>2.08</v>
      </c>
      <c r="S33" s="22">
        <v>10.210000000000001</v>
      </c>
      <c r="T33" s="21">
        <f t="shared" si="9"/>
        <v>3.3000000000000007</v>
      </c>
    </row>
    <row r="34" spans="1:20" x14ac:dyDescent="0.25">
      <c r="A34" s="23">
        <v>44306</v>
      </c>
      <c r="B34" s="24">
        <v>14526.700194999999</v>
      </c>
      <c r="C34" s="24">
        <v>14526.950194999999</v>
      </c>
      <c r="D34" s="24">
        <v>14207.299805000001</v>
      </c>
      <c r="E34" s="24">
        <v>14296.400390999999</v>
      </c>
      <c r="F34" s="24">
        <v>14296.400390999999</v>
      </c>
      <c r="G34" s="22">
        <v>467400</v>
      </c>
      <c r="H34" s="21">
        <f t="shared" si="12"/>
        <v>-63.049804000000222</v>
      </c>
      <c r="I34" s="25">
        <f t="shared" si="13"/>
        <v>-4.3908229872167623E-3</v>
      </c>
      <c r="J34" s="26">
        <f t="shared" si="8"/>
        <v>319.65038999999888</v>
      </c>
      <c r="K34" s="19">
        <f t="shared" si="10"/>
        <v>167.25</v>
      </c>
      <c r="L34" s="14">
        <f t="shared" si="11"/>
        <v>-230.29980400000022</v>
      </c>
      <c r="M34" s="21">
        <v>22.484999999999999</v>
      </c>
      <c r="N34" s="21">
        <v>22.745000000000001</v>
      </c>
      <c r="O34" s="21">
        <v>21.237500000000001</v>
      </c>
      <c r="P34" s="21">
        <v>22.425000000000001</v>
      </c>
      <c r="Q34" s="21">
        <v>22.484999999999999</v>
      </c>
      <c r="R34" s="22">
        <v>-0.06</v>
      </c>
      <c r="S34" s="22">
        <v>-0.27</v>
      </c>
      <c r="T34" s="21">
        <f t="shared" si="9"/>
        <v>1.5075000000000003</v>
      </c>
    </row>
    <row r="35" spans="1:20" x14ac:dyDescent="0.25">
      <c r="A35" s="23">
        <v>44308</v>
      </c>
      <c r="B35" s="24">
        <v>14219.150390999999</v>
      </c>
      <c r="C35" s="24">
        <v>14424.75</v>
      </c>
      <c r="D35" s="24">
        <v>14151.400390999999</v>
      </c>
      <c r="E35" s="24">
        <v>14406.150390999999</v>
      </c>
      <c r="F35" s="24">
        <v>14406.150390999999</v>
      </c>
      <c r="G35" s="22">
        <v>524600</v>
      </c>
      <c r="H35" s="21">
        <f t="shared" si="12"/>
        <v>109.75</v>
      </c>
      <c r="I35" s="25">
        <f t="shared" si="13"/>
        <v>7.6767575752208807E-3</v>
      </c>
      <c r="J35" s="26">
        <f t="shared" si="8"/>
        <v>273.34960900000078</v>
      </c>
      <c r="K35" s="19">
        <f t="shared" si="10"/>
        <v>-77.25</v>
      </c>
      <c r="L35" s="14">
        <f t="shared" si="11"/>
        <v>187</v>
      </c>
      <c r="M35" s="21">
        <v>22.425000000000001</v>
      </c>
      <c r="N35" s="21">
        <v>23.607500000000002</v>
      </c>
      <c r="O35" s="21">
        <v>22.425000000000001</v>
      </c>
      <c r="P35" s="21">
        <v>23.024999999999999</v>
      </c>
      <c r="Q35" s="21">
        <v>22.425000000000001</v>
      </c>
      <c r="R35" s="22">
        <v>0.6</v>
      </c>
      <c r="S35" s="22">
        <v>2.68</v>
      </c>
      <c r="T35" s="21">
        <f t="shared" si="9"/>
        <v>1.182500000000001</v>
      </c>
    </row>
    <row r="36" spans="1:20" x14ac:dyDescent="0.25">
      <c r="A36" s="23">
        <v>44309</v>
      </c>
      <c r="B36" s="24">
        <v>14326.349609000001</v>
      </c>
      <c r="C36" s="24">
        <v>14461.150390999999</v>
      </c>
      <c r="D36" s="24">
        <v>14273.299805000001</v>
      </c>
      <c r="E36" s="24">
        <v>14341.349609000001</v>
      </c>
      <c r="F36" s="24">
        <v>14341.349609000001</v>
      </c>
      <c r="G36" s="22">
        <v>498100</v>
      </c>
      <c r="H36" s="21">
        <f t="shared" si="12"/>
        <v>-64.800781999998435</v>
      </c>
      <c r="I36" s="25">
        <f t="shared" si="13"/>
        <v>-4.4981331057380629E-3</v>
      </c>
      <c r="J36" s="26">
        <f t="shared" si="8"/>
        <v>187.85058599999866</v>
      </c>
      <c r="K36" s="19">
        <f t="shared" si="10"/>
        <v>-79.800781999998435</v>
      </c>
      <c r="L36" s="14">
        <f t="shared" si="11"/>
        <v>15</v>
      </c>
      <c r="M36" s="21">
        <v>23.024999999999999</v>
      </c>
      <c r="N36" s="21">
        <v>23.052499999999998</v>
      </c>
      <c r="O36" s="21">
        <v>20.21</v>
      </c>
      <c r="P36" s="21">
        <v>22.69</v>
      </c>
      <c r="Q36" s="21">
        <v>23.024999999999999</v>
      </c>
      <c r="R36" s="22">
        <v>-0.34</v>
      </c>
      <c r="S36" s="22">
        <v>-1.45</v>
      </c>
      <c r="T36" s="21">
        <f t="shared" si="9"/>
        <v>2.8424999999999976</v>
      </c>
    </row>
    <row r="37" spans="1:20" x14ac:dyDescent="0.25">
      <c r="A37" s="23">
        <v>44312</v>
      </c>
      <c r="B37" s="24">
        <v>14449.450194999999</v>
      </c>
      <c r="C37" s="24">
        <v>14557.5</v>
      </c>
      <c r="D37" s="24">
        <v>14421.299805000001</v>
      </c>
      <c r="E37" s="24">
        <v>14485</v>
      </c>
      <c r="F37" s="24">
        <v>14485</v>
      </c>
      <c r="G37" s="22">
        <v>452700</v>
      </c>
      <c r="H37" s="21">
        <f t="shared" si="12"/>
        <v>143.65039099999922</v>
      </c>
      <c r="I37" s="25">
        <f t="shared" si="13"/>
        <v>1.0016518313579815E-2</v>
      </c>
      <c r="J37" s="26">
        <f t="shared" si="8"/>
        <v>136.20019499999944</v>
      </c>
      <c r="K37" s="19">
        <f t="shared" si="10"/>
        <v>108.10058599999866</v>
      </c>
      <c r="L37" s="14">
        <f t="shared" si="11"/>
        <v>35.549805000000561</v>
      </c>
      <c r="M37" s="21">
        <v>22.69</v>
      </c>
      <c r="N37" s="21">
        <v>23.555</v>
      </c>
      <c r="O37" s="21">
        <v>22.6175</v>
      </c>
      <c r="P37" s="21">
        <v>23.495000000000001</v>
      </c>
      <c r="Q37" s="21">
        <v>22.69</v>
      </c>
      <c r="R37" s="22">
        <v>0.81</v>
      </c>
      <c r="S37" s="22">
        <v>3.55</v>
      </c>
      <c r="T37" s="21">
        <f t="shared" si="9"/>
        <v>0.9375</v>
      </c>
    </row>
    <row r="38" spans="1:20" x14ac:dyDescent="0.25">
      <c r="A38" s="23">
        <v>44313</v>
      </c>
      <c r="B38" s="24">
        <v>14493.799805000001</v>
      </c>
      <c r="C38" s="24">
        <v>14667.549805000001</v>
      </c>
      <c r="D38" s="24">
        <v>14484.849609000001</v>
      </c>
      <c r="E38" s="24">
        <v>14653.049805000001</v>
      </c>
      <c r="F38" s="24">
        <v>14653.049805000001</v>
      </c>
      <c r="G38" s="22">
        <v>451800</v>
      </c>
      <c r="H38" s="21">
        <f t="shared" si="12"/>
        <v>168.04980500000056</v>
      </c>
      <c r="I38" s="25">
        <f t="shared" si="13"/>
        <v>1.1601643424232002E-2</v>
      </c>
      <c r="J38" s="26">
        <f t="shared" si="8"/>
        <v>182.70019599999978</v>
      </c>
      <c r="K38" s="19">
        <f t="shared" si="10"/>
        <v>8.7998050000005605</v>
      </c>
      <c r="L38" s="14">
        <f t="shared" si="11"/>
        <v>159.25</v>
      </c>
      <c r="M38" s="21">
        <v>23.495000000000001</v>
      </c>
      <c r="N38" s="21">
        <v>23.625</v>
      </c>
      <c r="O38" s="21">
        <v>22.32</v>
      </c>
      <c r="P38" s="21">
        <v>23.0825</v>
      </c>
      <c r="Q38" s="21">
        <v>23.495000000000001</v>
      </c>
      <c r="R38" s="22">
        <v>-0.41</v>
      </c>
      <c r="S38" s="22">
        <v>-1.76</v>
      </c>
      <c r="T38" s="21">
        <f t="shared" si="9"/>
        <v>1.3049999999999997</v>
      </c>
    </row>
    <row r="39" spans="1:20" x14ac:dyDescent="0.25">
      <c r="A39" s="23">
        <v>44314</v>
      </c>
      <c r="B39" s="24">
        <v>14710.5</v>
      </c>
      <c r="C39" s="24">
        <v>14890.25</v>
      </c>
      <c r="D39" s="24">
        <v>14694.950194999999</v>
      </c>
      <c r="E39" s="24">
        <v>14864.549805000001</v>
      </c>
      <c r="F39" s="24">
        <v>14864.549805000001</v>
      </c>
      <c r="G39" s="22">
        <v>457000</v>
      </c>
      <c r="H39" s="21">
        <f t="shared" si="12"/>
        <v>211.5</v>
      </c>
      <c r="I39" s="25">
        <f t="shared" si="13"/>
        <v>1.4433855259799275E-2</v>
      </c>
      <c r="J39" s="26">
        <f t="shared" si="8"/>
        <v>195.29980500000056</v>
      </c>
      <c r="K39" s="19">
        <f t="shared" si="10"/>
        <v>57.450194999999439</v>
      </c>
      <c r="L39" s="14">
        <f t="shared" si="11"/>
        <v>154.04980500000056</v>
      </c>
      <c r="M39" s="21">
        <v>23.0825</v>
      </c>
      <c r="N39" s="21">
        <v>23.112500000000001</v>
      </c>
      <c r="O39" s="21">
        <v>20.967500000000001</v>
      </c>
      <c r="P39" s="21">
        <v>22.58</v>
      </c>
      <c r="Q39" s="21">
        <v>23.0825</v>
      </c>
      <c r="R39" s="22">
        <v>-0.5</v>
      </c>
      <c r="S39" s="22">
        <v>-2.1800000000000002</v>
      </c>
      <c r="T39" s="21">
        <f t="shared" si="9"/>
        <v>2.1449999999999996</v>
      </c>
    </row>
    <row r="40" spans="1:20" x14ac:dyDescent="0.25">
      <c r="A40" s="11">
        <v>44315</v>
      </c>
      <c r="B40" s="12">
        <v>14979</v>
      </c>
      <c r="C40" s="12">
        <v>15044.349609000001</v>
      </c>
      <c r="D40" s="12">
        <v>14814.450194999999</v>
      </c>
      <c r="E40" s="12">
        <v>14894.900390999999</v>
      </c>
      <c r="F40" s="12">
        <v>14894.900390999999</v>
      </c>
      <c r="G40" s="13">
        <v>517500</v>
      </c>
      <c r="H40" s="14">
        <f t="shared" si="12"/>
        <v>30.350585999998657</v>
      </c>
      <c r="I40" s="15">
        <f t="shared" si="13"/>
        <v>2.041809970577757E-3</v>
      </c>
      <c r="J40" s="12">
        <f t="shared" si="8"/>
        <v>229.89941400000134</v>
      </c>
      <c r="K40" s="19">
        <f t="shared" si="10"/>
        <v>114.45019499999944</v>
      </c>
      <c r="L40" s="14">
        <f t="shared" si="11"/>
        <v>-84.099609000000783</v>
      </c>
      <c r="M40" s="14">
        <v>22.58</v>
      </c>
      <c r="N40" s="14">
        <v>23.422499999999999</v>
      </c>
      <c r="O40" s="14">
        <v>22.107500000000002</v>
      </c>
      <c r="P40" s="14">
        <v>23.305</v>
      </c>
      <c r="Q40" s="14">
        <v>22.58</v>
      </c>
      <c r="R40" s="13">
        <v>0.73</v>
      </c>
      <c r="S40" s="13">
        <v>3.21</v>
      </c>
      <c r="T40" s="21">
        <f t="shared" si="9"/>
        <v>1.3149999999999977</v>
      </c>
    </row>
    <row r="41" spans="1:20" x14ac:dyDescent="0.25">
      <c r="A41" s="23">
        <v>44316</v>
      </c>
      <c r="B41" s="24">
        <v>14747.349609000001</v>
      </c>
      <c r="C41" s="24">
        <v>14855.450194999999</v>
      </c>
      <c r="D41" s="24">
        <v>14601.700194999999</v>
      </c>
      <c r="E41" s="24">
        <v>14631.099609000001</v>
      </c>
      <c r="F41" s="24">
        <v>14631.099609000001</v>
      </c>
      <c r="G41" s="22">
        <v>613900</v>
      </c>
      <c r="H41" s="21">
        <f t="shared" si="12"/>
        <v>-263.80078199999843</v>
      </c>
      <c r="I41" s="25">
        <f t="shared" si="13"/>
        <v>-1.7710812095084284E-2</v>
      </c>
      <c r="J41" s="26">
        <f t="shared" si="8"/>
        <v>253.75</v>
      </c>
      <c r="K41" s="19">
        <f t="shared" si="10"/>
        <v>-147.55078199999843</v>
      </c>
      <c r="L41" s="14">
        <f t="shared" si="11"/>
        <v>-116.25</v>
      </c>
      <c r="M41" s="21">
        <v>23.305</v>
      </c>
      <c r="N41" s="21">
        <v>23.765000000000001</v>
      </c>
      <c r="O41" s="21">
        <v>22.5975</v>
      </c>
      <c r="P41" s="21">
        <v>23.0275</v>
      </c>
      <c r="Q41" s="21">
        <v>23.305</v>
      </c>
      <c r="R41" s="22">
        <v>-0.28000000000000003</v>
      </c>
      <c r="S41" s="22">
        <v>-1.19</v>
      </c>
      <c r="T41" s="21">
        <f t="shared" si="9"/>
        <v>1.1675000000000004</v>
      </c>
    </row>
    <row r="42" spans="1:20" x14ac:dyDescent="0.25">
      <c r="A42" s="23">
        <v>44319</v>
      </c>
      <c r="B42" s="24">
        <v>14481.049805000001</v>
      </c>
      <c r="C42" s="24">
        <v>14673.849609000001</v>
      </c>
      <c r="D42" s="24">
        <v>14416.25</v>
      </c>
      <c r="E42" s="24">
        <v>14634.150390999999</v>
      </c>
      <c r="F42" s="24">
        <v>14634.150390999999</v>
      </c>
      <c r="G42" s="22">
        <v>448900</v>
      </c>
      <c r="H42" s="21">
        <f t="shared" si="12"/>
        <v>3.0507819999984349</v>
      </c>
      <c r="I42" s="25">
        <f t="shared" si="13"/>
        <v>2.0851351446762162E-4</v>
      </c>
      <c r="J42" s="26">
        <f t="shared" si="8"/>
        <v>257.59960900000078</v>
      </c>
      <c r="K42" s="19">
        <f t="shared" si="10"/>
        <v>-150.04980400000022</v>
      </c>
      <c r="L42" s="14">
        <f t="shared" si="11"/>
        <v>153.10058599999866</v>
      </c>
      <c r="M42" s="21">
        <v>23.0275</v>
      </c>
      <c r="N42" s="21">
        <v>24.54</v>
      </c>
      <c r="O42" s="21">
        <v>21.84</v>
      </c>
      <c r="P42" s="21">
        <v>23.692499999999999</v>
      </c>
      <c r="Q42" s="21">
        <v>23.0275</v>
      </c>
      <c r="R42" s="22">
        <v>0.67</v>
      </c>
      <c r="S42" s="22">
        <v>2.89</v>
      </c>
      <c r="T42" s="21">
        <f t="shared" si="9"/>
        <v>2.6999999999999993</v>
      </c>
    </row>
    <row r="43" spans="1:20" x14ac:dyDescent="0.25">
      <c r="A43" s="23">
        <v>44320</v>
      </c>
      <c r="B43" s="24">
        <v>14687.25</v>
      </c>
      <c r="C43" s="24">
        <v>14723.400390999999</v>
      </c>
      <c r="D43" s="24">
        <v>14461.5</v>
      </c>
      <c r="E43" s="24">
        <v>14496.5</v>
      </c>
      <c r="F43" s="24">
        <v>14496.5</v>
      </c>
      <c r="G43" s="22">
        <v>503400</v>
      </c>
      <c r="H43" s="21">
        <f t="shared" si="12"/>
        <v>-137.65039099999922</v>
      </c>
      <c r="I43" s="25">
        <f t="shared" si="13"/>
        <v>-9.4061074488242368E-3</v>
      </c>
      <c r="J43" s="26">
        <f t="shared" si="8"/>
        <v>261.90039099999922</v>
      </c>
      <c r="K43" s="19">
        <f t="shared" si="10"/>
        <v>53.099609000000783</v>
      </c>
      <c r="L43" s="14">
        <f t="shared" si="11"/>
        <v>-190.75</v>
      </c>
      <c r="M43" s="21">
        <v>23.692499999999999</v>
      </c>
      <c r="N43" s="21">
        <v>23.692499999999999</v>
      </c>
      <c r="O43" s="21">
        <v>22.177499999999998</v>
      </c>
      <c r="P43" s="21">
        <v>23.01</v>
      </c>
      <c r="Q43" s="21">
        <v>23.692499999999999</v>
      </c>
      <c r="R43" s="22">
        <v>-0.68</v>
      </c>
      <c r="S43" s="22">
        <v>-2.88</v>
      </c>
      <c r="T43" s="21">
        <f t="shared" si="9"/>
        <v>1.5150000000000006</v>
      </c>
    </row>
    <row r="44" spans="1:20" x14ac:dyDescent="0.25">
      <c r="A44" s="23">
        <v>44321</v>
      </c>
      <c r="B44" s="24">
        <v>14604.150390999999</v>
      </c>
      <c r="C44" s="24">
        <v>14637.900390999999</v>
      </c>
      <c r="D44" s="24">
        <v>14506.599609000001</v>
      </c>
      <c r="E44" s="24">
        <v>14617.849609000001</v>
      </c>
      <c r="F44" s="24">
        <v>14617.849609000001</v>
      </c>
      <c r="G44" s="22">
        <v>455900</v>
      </c>
      <c r="H44" s="21">
        <f t="shared" si="12"/>
        <v>121.34960900000078</v>
      </c>
      <c r="I44" s="25">
        <f t="shared" si="13"/>
        <v>8.3709591280654496E-3</v>
      </c>
      <c r="J44" s="26">
        <f t="shared" si="8"/>
        <v>131.30078199999843</v>
      </c>
      <c r="K44" s="19">
        <f t="shared" si="10"/>
        <v>107.65039099999922</v>
      </c>
      <c r="L44" s="14">
        <f t="shared" si="11"/>
        <v>13.699218000001565</v>
      </c>
      <c r="M44" s="21">
        <v>23.01</v>
      </c>
      <c r="N44" s="21">
        <v>23.19</v>
      </c>
      <c r="O44" s="21">
        <v>21.135000000000002</v>
      </c>
      <c r="P44" s="21">
        <v>21.962499999999999</v>
      </c>
      <c r="Q44" s="21">
        <v>23.01</v>
      </c>
      <c r="R44" s="22">
        <v>-1.05</v>
      </c>
      <c r="S44" s="22">
        <v>-4.55</v>
      </c>
      <c r="T44" s="21">
        <f t="shared" si="9"/>
        <v>2.0549999999999997</v>
      </c>
    </row>
    <row r="45" spans="1:20" x14ac:dyDescent="0.25">
      <c r="A45" s="23">
        <v>44322</v>
      </c>
      <c r="B45" s="24">
        <v>14668.349609000001</v>
      </c>
      <c r="C45" s="24">
        <v>14743.900390999999</v>
      </c>
      <c r="D45" s="24">
        <v>14611.5</v>
      </c>
      <c r="E45" s="24">
        <v>14724.799805000001</v>
      </c>
      <c r="F45" s="24">
        <v>14724.799805000001</v>
      </c>
      <c r="G45" s="22">
        <v>467800</v>
      </c>
      <c r="H45" s="21">
        <f t="shared" si="12"/>
        <v>106.95019599999978</v>
      </c>
      <c r="I45" s="25">
        <f t="shared" si="13"/>
        <v>7.3164110221897527E-3</v>
      </c>
      <c r="J45" s="26">
        <f t="shared" si="8"/>
        <v>132.40039099999922</v>
      </c>
      <c r="K45" s="19">
        <f t="shared" si="10"/>
        <v>50.5</v>
      </c>
      <c r="L45" s="14">
        <f t="shared" si="11"/>
        <v>56.450195999999778</v>
      </c>
      <c r="M45" s="21">
        <v>21.962499999999999</v>
      </c>
      <c r="N45" s="21">
        <v>22.612500000000001</v>
      </c>
      <c r="O45" s="21">
        <v>20.122499999999999</v>
      </c>
      <c r="P45" s="21">
        <v>22.035</v>
      </c>
      <c r="Q45" s="21">
        <v>21.962499999999999</v>
      </c>
      <c r="R45" s="22">
        <v>7.0000000000000007E-2</v>
      </c>
      <c r="S45" s="22">
        <v>0.33</v>
      </c>
      <c r="T45" s="21">
        <f t="shared" si="9"/>
        <v>2.490000000000002</v>
      </c>
    </row>
    <row r="46" spans="1:20" x14ac:dyDescent="0.25">
      <c r="A46" s="23">
        <v>44323</v>
      </c>
      <c r="B46" s="24">
        <v>14816.849609000001</v>
      </c>
      <c r="C46" s="24">
        <v>14863.049805000001</v>
      </c>
      <c r="D46" s="24">
        <v>14765.5</v>
      </c>
      <c r="E46" s="24">
        <v>14823.150390999999</v>
      </c>
      <c r="F46" s="24">
        <v>14823.150390999999</v>
      </c>
      <c r="G46" s="22">
        <v>488000</v>
      </c>
      <c r="H46" s="21">
        <f t="shared" si="12"/>
        <v>98.350585999998657</v>
      </c>
      <c r="I46" s="25">
        <f t="shared" si="13"/>
        <v>6.6792477522582289E-3</v>
      </c>
      <c r="J46" s="26">
        <f t="shared" si="8"/>
        <v>97.549805000000561</v>
      </c>
      <c r="K46" s="19">
        <f t="shared" si="10"/>
        <v>92.049804000000222</v>
      </c>
      <c r="L46" s="14">
        <f t="shared" si="11"/>
        <v>6.3007819999984349</v>
      </c>
      <c r="M46" s="21">
        <v>22.035</v>
      </c>
      <c r="N46" s="21">
        <v>22.035</v>
      </c>
      <c r="O46" s="21">
        <v>20.309999999999999</v>
      </c>
      <c r="P46" s="21">
        <v>20.822500000000002</v>
      </c>
      <c r="Q46" s="21">
        <v>22.035</v>
      </c>
      <c r="R46" s="22">
        <v>-1.21</v>
      </c>
      <c r="S46" s="22">
        <v>-5.5</v>
      </c>
      <c r="T46" s="21">
        <f t="shared" si="9"/>
        <v>1.7250000000000014</v>
      </c>
    </row>
    <row r="47" spans="1:20" x14ac:dyDescent="0.25">
      <c r="A47" s="23">
        <v>44326</v>
      </c>
      <c r="B47" s="24">
        <v>14928.25</v>
      </c>
      <c r="C47" s="24">
        <v>14966.900390999999</v>
      </c>
      <c r="D47" s="24">
        <v>14892.5</v>
      </c>
      <c r="E47" s="24">
        <v>14942.349609000001</v>
      </c>
      <c r="F47" s="24">
        <v>14942.349609000001</v>
      </c>
      <c r="G47" s="22">
        <v>522000</v>
      </c>
      <c r="H47" s="21">
        <f t="shared" si="12"/>
        <v>119.19921800000157</v>
      </c>
      <c r="I47" s="25">
        <f t="shared" si="13"/>
        <v>8.0414226973217762E-3</v>
      </c>
      <c r="J47" s="26">
        <f t="shared" si="8"/>
        <v>74.400390999999217</v>
      </c>
      <c r="K47" s="19">
        <f t="shared" si="10"/>
        <v>105.09960900000078</v>
      </c>
      <c r="L47" s="14">
        <f t="shared" si="11"/>
        <v>14.099609000000783</v>
      </c>
      <c r="M47" s="21">
        <v>20.822500000000002</v>
      </c>
      <c r="N47" s="21">
        <v>21.147500000000001</v>
      </c>
      <c r="O47" s="21">
        <v>20.135000000000002</v>
      </c>
      <c r="P47" s="21">
        <v>20.225000000000001</v>
      </c>
      <c r="Q47" s="21">
        <v>20.822500000000002</v>
      </c>
      <c r="R47" s="22">
        <v>-0.6</v>
      </c>
      <c r="S47" s="22">
        <v>-2.87</v>
      </c>
      <c r="T47" s="21">
        <f t="shared" si="9"/>
        <v>1.0124999999999993</v>
      </c>
    </row>
    <row r="48" spans="1:20" x14ac:dyDescent="0.25">
      <c r="A48" s="23">
        <v>44327</v>
      </c>
      <c r="B48" s="24">
        <v>14789.700194999999</v>
      </c>
      <c r="C48" s="24">
        <v>14900</v>
      </c>
      <c r="D48" s="24">
        <v>14771.400390999999</v>
      </c>
      <c r="E48" s="24">
        <v>14850.75</v>
      </c>
      <c r="F48" s="24">
        <v>14850.75</v>
      </c>
      <c r="G48" s="22">
        <v>647400</v>
      </c>
      <c r="H48" s="21">
        <f t="shared" si="12"/>
        <v>-91.599609000000783</v>
      </c>
      <c r="I48" s="25">
        <f t="shared" si="13"/>
        <v>-6.1302011662763512E-3</v>
      </c>
      <c r="J48" s="26">
        <f t="shared" si="8"/>
        <v>128.59960900000078</v>
      </c>
      <c r="K48" s="19">
        <f t="shared" si="10"/>
        <v>-152.64941400000134</v>
      </c>
      <c r="L48" s="14">
        <f t="shared" si="11"/>
        <v>61.049805000000561</v>
      </c>
      <c r="M48" s="21">
        <v>20.225000000000001</v>
      </c>
      <c r="N48" s="21">
        <v>21.1175</v>
      </c>
      <c r="O48" s="21">
        <v>19.7225</v>
      </c>
      <c r="P48" s="21">
        <v>19.829999999999998</v>
      </c>
      <c r="Q48" s="21">
        <v>20.225000000000001</v>
      </c>
      <c r="R48" s="22">
        <v>-0.4</v>
      </c>
      <c r="S48" s="22">
        <v>-1.95</v>
      </c>
      <c r="T48" s="21">
        <f t="shared" si="9"/>
        <v>1.3949999999999996</v>
      </c>
    </row>
    <row r="49" spans="1:20" x14ac:dyDescent="0.25">
      <c r="A49" s="23">
        <v>44328</v>
      </c>
      <c r="B49" s="24">
        <v>14823.549805000001</v>
      </c>
      <c r="C49" s="24">
        <v>14824.049805000001</v>
      </c>
      <c r="D49" s="24">
        <v>14649.700194999999</v>
      </c>
      <c r="E49" s="24">
        <v>14696.5</v>
      </c>
      <c r="F49" s="24">
        <v>14696.5</v>
      </c>
      <c r="G49" s="22">
        <v>643800</v>
      </c>
      <c r="H49" s="21">
        <f t="shared" si="12"/>
        <v>-154.25</v>
      </c>
      <c r="I49" s="25">
        <f t="shared" si="13"/>
        <v>-1.0386680807366631E-2</v>
      </c>
      <c r="J49" s="26">
        <f t="shared" si="8"/>
        <v>174.34961000000112</v>
      </c>
      <c r="K49" s="19">
        <f t="shared" si="10"/>
        <v>-27.200194999999439</v>
      </c>
      <c r="L49" s="14">
        <f t="shared" si="11"/>
        <v>-127.04980500000056</v>
      </c>
      <c r="M49" s="21">
        <v>19.829999999999998</v>
      </c>
      <c r="N49" s="21">
        <v>20.905000000000001</v>
      </c>
      <c r="O49" s="21">
        <v>18.36</v>
      </c>
      <c r="P49" s="21">
        <v>20.079999999999998</v>
      </c>
      <c r="Q49" s="21">
        <v>19.829999999999998</v>
      </c>
      <c r="R49" s="22">
        <v>0.25</v>
      </c>
      <c r="S49" s="22">
        <v>1.26</v>
      </c>
      <c r="T49" s="21">
        <f t="shared" si="9"/>
        <v>2.5450000000000017</v>
      </c>
    </row>
    <row r="50" spans="1:20" x14ac:dyDescent="0.25">
      <c r="A50" s="23">
        <v>44330</v>
      </c>
      <c r="B50" s="24">
        <v>14749.400390999999</v>
      </c>
      <c r="C50" s="24">
        <v>14749.650390999999</v>
      </c>
      <c r="D50" s="24">
        <v>14591.900390999999</v>
      </c>
      <c r="E50" s="24">
        <v>14677.799805000001</v>
      </c>
      <c r="F50" s="24">
        <v>14677.799805000001</v>
      </c>
      <c r="G50" s="22">
        <v>620700</v>
      </c>
      <c r="H50" s="21">
        <f t="shared" si="12"/>
        <v>-18.700194999999439</v>
      </c>
      <c r="I50" s="25">
        <f t="shared" si="13"/>
        <v>-1.2724250671928309E-3</v>
      </c>
      <c r="J50" s="26">
        <f t="shared" si="8"/>
        <v>157.75</v>
      </c>
      <c r="K50" s="19">
        <f t="shared" si="10"/>
        <v>52.900390999999217</v>
      </c>
      <c r="L50" s="14">
        <f t="shared" si="11"/>
        <v>-71.600585999998657</v>
      </c>
      <c r="M50" s="21">
        <v>20.079999999999998</v>
      </c>
      <c r="N50" s="21">
        <v>21.1525</v>
      </c>
      <c r="O50" s="21">
        <v>18.227499999999999</v>
      </c>
      <c r="P50" s="21">
        <v>20.267499999999998</v>
      </c>
      <c r="Q50" s="21">
        <v>20.079999999999998</v>
      </c>
      <c r="R50" s="22">
        <v>0.19</v>
      </c>
      <c r="S50" s="22">
        <v>0.93</v>
      </c>
      <c r="T50" s="21">
        <f t="shared" si="9"/>
        <v>2.9250000000000007</v>
      </c>
    </row>
    <row r="51" spans="1:20" x14ac:dyDescent="0.25">
      <c r="A51" s="23">
        <v>44333</v>
      </c>
      <c r="B51" s="24">
        <v>14756.25</v>
      </c>
      <c r="C51" s="24">
        <v>14938</v>
      </c>
      <c r="D51" s="24">
        <v>14725.349609000001</v>
      </c>
      <c r="E51" s="24">
        <v>14923.150390999999</v>
      </c>
      <c r="F51" s="24">
        <v>14923.150390999999</v>
      </c>
      <c r="G51" s="22">
        <v>546400</v>
      </c>
      <c r="H51" s="21">
        <f t="shared" si="12"/>
        <v>245.35058599999866</v>
      </c>
      <c r="I51" s="25">
        <f t="shared" si="13"/>
        <v>1.6715760485874719E-2</v>
      </c>
      <c r="J51" s="26">
        <f t="shared" si="8"/>
        <v>212.65039099999922</v>
      </c>
      <c r="K51" s="19">
        <f t="shared" si="10"/>
        <v>78.450194999999439</v>
      </c>
      <c r="L51" s="14">
        <f t="shared" si="11"/>
        <v>166.90039099999922</v>
      </c>
      <c r="M51" s="21">
        <v>20.267499999999998</v>
      </c>
      <c r="N51" s="21">
        <v>20.425000000000001</v>
      </c>
      <c r="O51" s="21">
        <v>18.362500000000001</v>
      </c>
      <c r="P51" s="21">
        <v>19.607500000000002</v>
      </c>
      <c r="Q51" s="21">
        <v>20.267499999999998</v>
      </c>
      <c r="R51" s="22">
        <v>-0.66</v>
      </c>
      <c r="S51" s="22">
        <v>-3.26</v>
      </c>
      <c r="T51" s="21">
        <f t="shared" si="9"/>
        <v>2.0625</v>
      </c>
    </row>
    <row r="52" spans="1:20" x14ac:dyDescent="0.25">
      <c r="A52" s="23">
        <v>44334</v>
      </c>
      <c r="B52" s="24">
        <v>15067.200194999999</v>
      </c>
      <c r="C52" s="24">
        <v>15137.25</v>
      </c>
      <c r="D52" s="24">
        <v>15043.700194999999</v>
      </c>
      <c r="E52" s="24">
        <v>15108.099609000001</v>
      </c>
      <c r="F52" s="24">
        <v>15108.099609000001</v>
      </c>
      <c r="G52" s="22">
        <v>583900</v>
      </c>
      <c r="H52" s="21">
        <f t="shared" si="12"/>
        <v>184.94921800000157</v>
      </c>
      <c r="I52" s="25">
        <f t="shared" si="13"/>
        <v>1.2393443284706328E-2</v>
      </c>
      <c r="J52" s="26">
        <f t="shared" si="8"/>
        <v>93.549805000000561</v>
      </c>
      <c r="K52" s="19">
        <f t="shared" si="10"/>
        <v>144.04980400000022</v>
      </c>
      <c r="L52" s="14">
        <f t="shared" si="11"/>
        <v>40.899414000001343</v>
      </c>
      <c r="M52" s="21">
        <v>19.607500000000002</v>
      </c>
      <c r="N52" s="21">
        <v>19.607500000000002</v>
      </c>
      <c r="O52" s="21">
        <v>18.305</v>
      </c>
      <c r="P52" s="21">
        <v>19.239999999999998</v>
      </c>
      <c r="Q52" s="21">
        <v>19.607500000000002</v>
      </c>
      <c r="R52" s="22">
        <v>-0.37</v>
      </c>
      <c r="S52" s="22">
        <v>-1.87</v>
      </c>
      <c r="T52" s="21">
        <f t="shared" si="9"/>
        <v>1.302500000000002</v>
      </c>
    </row>
    <row r="53" spans="1:20" x14ac:dyDescent="0.25">
      <c r="A53" s="23">
        <v>44335</v>
      </c>
      <c r="B53" s="24">
        <v>15058.599609000001</v>
      </c>
      <c r="C53" s="24">
        <v>15133.400390999999</v>
      </c>
      <c r="D53" s="24">
        <v>15008.849609000001</v>
      </c>
      <c r="E53" s="24">
        <v>15030.150390999999</v>
      </c>
      <c r="F53" s="24">
        <v>15030.150390999999</v>
      </c>
      <c r="G53" s="22">
        <v>569100</v>
      </c>
      <c r="H53" s="21">
        <f t="shared" si="12"/>
        <v>-77.949218000001565</v>
      </c>
      <c r="I53" s="25">
        <f t="shared" si="13"/>
        <v>-5.1594323586248176E-3</v>
      </c>
      <c r="J53" s="26">
        <f t="shared" si="8"/>
        <v>124.55078199999843</v>
      </c>
      <c r="K53" s="19">
        <f t="shared" si="10"/>
        <v>-49.5</v>
      </c>
      <c r="L53" s="14">
        <f t="shared" si="11"/>
        <v>-28.449218000001565</v>
      </c>
      <c r="M53" s="21">
        <v>19.239999999999998</v>
      </c>
      <c r="N53" s="21">
        <v>19.567499999999999</v>
      </c>
      <c r="O53" s="21">
        <v>17.23</v>
      </c>
      <c r="P53" s="21">
        <v>19.317499999999999</v>
      </c>
      <c r="Q53" s="21">
        <v>19.239999999999998</v>
      </c>
      <c r="R53" s="22">
        <v>0.08</v>
      </c>
      <c r="S53" s="22">
        <v>0.4</v>
      </c>
      <c r="T53" s="21">
        <f t="shared" si="9"/>
        <v>2.3374999999999986</v>
      </c>
    </row>
    <row r="54" spans="1:20" x14ac:dyDescent="0.25">
      <c r="A54" s="23">
        <v>44336</v>
      </c>
      <c r="B54" s="24">
        <v>15042.599609000001</v>
      </c>
      <c r="C54" s="24">
        <v>15069.799805000001</v>
      </c>
      <c r="D54" s="24">
        <v>14884.900390999999</v>
      </c>
      <c r="E54" s="24">
        <v>14906.049805000001</v>
      </c>
      <c r="F54" s="24">
        <v>14906.049805000001</v>
      </c>
      <c r="G54" s="22">
        <v>480300</v>
      </c>
      <c r="H54" s="21">
        <f t="shared" si="12"/>
        <v>-124.10058599999866</v>
      </c>
      <c r="I54" s="25">
        <f t="shared" si="13"/>
        <v>-8.2567760648828668E-3</v>
      </c>
      <c r="J54" s="26">
        <f t="shared" si="8"/>
        <v>184.89941400000134</v>
      </c>
      <c r="K54" s="19">
        <f t="shared" si="10"/>
        <v>12.449218000001565</v>
      </c>
      <c r="L54" s="14">
        <f t="shared" si="11"/>
        <v>-136.54980400000022</v>
      </c>
      <c r="M54" s="21">
        <v>19.317499999999999</v>
      </c>
      <c r="N54" s="21">
        <v>19.837499999999999</v>
      </c>
      <c r="O54" s="21">
        <v>18.092500000000001</v>
      </c>
      <c r="P54" s="21">
        <v>19.6525</v>
      </c>
      <c r="Q54" s="21">
        <v>19.317499999999999</v>
      </c>
      <c r="R54" s="22">
        <v>0.34</v>
      </c>
      <c r="S54" s="22">
        <v>1.73</v>
      </c>
      <c r="T54" s="21">
        <f t="shared" si="9"/>
        <v>1.7449999999999974</v>
      </c>
    </row>
    <row r="55" spans="1:20" x14ac:dyDescent="0.25">
      <c r="A55" s="23">
        <v>44337</v>
      </c>
      <c r="B55" s="24">
        <v>14987.799805000001</v>
      </c>
      <c r="C55" s="24">
        <v>15190</v>
      </c>
      <c r="D55" s="24">
        <v>14985.849609000001</v>
      </c>
      <c r="E55" s="24">
        <v>15175.299805000001</v>
      </c>
      <c r="F55" s="24">
        <v>15175.299805000001</v>
      </c>
      <c r="G55" s="22">
        <v>572900</v>
      </c>
      <c r="H55" s="21">
        <f t="shared" si="12"/>
        <v>269.25</v>
      </c>
      <c r="I55" s="25">
        <f t="shared" si="13"/>
        <v>1.8063135674595984E-2</v>
      </c>
      <c r="J55" s="26">
        <f t="shared" si="8"/>
        <v>204.15039099999922</v>
      </c>
      <c r="K55" s="19">
        <f t="shared" si="10"/>
        <v>81.75</v>
      </c>
      <c r="L55" s="14">
        <f t="shared" si="11"/>
        <v>187.5</v>
      </c>
      <c r="M55" s="21">
        <v>19.6525</v>
      </c>
      <c r="N55" s="21">
        <v>19.6525</v>
      </c>
      <c r="O55" s="21">
        <v>17.13</v>
      </c>
      <c r="P55" s="21">
        <v>19.079999999999998</v>
      </c>
      <c r="Q55" s="21">
        <v>19.6525</v>
      </c>
      <c r="R55" s="22">
        <v>-0.56999999999999995</v>
      </c>
      <c r="S55" s="22">
        <v>-2.91</v>
      </c>
      <c r="T55" s="21">
        <f t="shared" si="9"/>
        <v>2.5225000000000009</v>
      </c>
    </row>
    <row r="56" spans="1:20" x14ac:dyDescent="0.25">
      <c r="A56" s="23">
        <v>44340</v>
      </c>
      <c r="B56" s="24">
        <v>15211.349609000001</v>
      </c>
      <c r="C56" s="24">
        <v>15256.25</v>
      </c>
      <c r="D56" s="24">
        <v>15145.450194999999</v>
      </c>
      <c r="E56" s="24">
        <v>15197.700194999999</v>
      </c>
      <c r="F56" s="24">
        <v>15197.700194999999</v>
      </c>
      <c r="G56" s="22">
        <v>579800</v>
      </c>
      <c r="H56" s="21">
        <f t="shared" si="12"/>
        <v>22.400389999998879</v>
      </c>
      <c r="I56" s="25">
        <f t="shared" si="13"/>
        <v>1.4761085637740308E-3</v>
      </c>
      <c r="J56" s="26">
        <f t="shared" si="8"/>
        <v>110.79980500000056</v>
      </c>
      <c r="K56" s="19">
        <f t="shared" si="10"/>
        <v>36.049804000000222</v>
      </c>
      <c r="L56" s="14">
        <f t="shared" si="11"/>
        <v>-13.649414000001343</v>
      </c>
      <c r="M56" s="21">
        <v>19.079999999999998</v>
      </c>
      <c r="N56" s="21">
        <v>19.885000000000002</v>
      </c>
      <c r="O56" s="21">
        <v>18.72</v>
      </c>
      <c r="P56" s="21">
        <v>19.13</v>
      </c>
      <c r="Q56" s="21">
        <v>19.079999999999998</v>
      </c>
      <c r="R56" s="22">
        <v>0.05</v>
      </c>
      <c r="S56" s="22">
        <v>0.26</v>
      </c>
      <c r="T56" s="21">
        <f t="shared" si="9"/>
        <v>1.1650000000000027</v>
      </c>
    </row>
    <row r="57" spans="1:20" x14ac:dyDescent="0.25">
      <c r="A57" s="23">
        <v>44341</v>
      </c>
      <c r="B57" s="24">
        <v>15291.75</v>
      </c>
      <c r="C57" s="24">
        <v>15293.849609000001</v>
      </c>
      <c r="D57" s="24">
        <v>15163.400390999999</v>
      </c>
      <c r="E57" s="24">
        <v>15208.450194999999</v>
      </c>
      <c r="F57" s="24">
        <v>15208.450194999999</v>
      </c>
      <c r="G57" s="22">
        <v>441500</v>
      </c>
      <c r="H57" s="21">
        <f t="shared" si="12"/>
        <v>10.75</v>
      </c>
      <c r="I57" s="25">
        <f t="shared" si="13"/>
        <v>7.0734386532619712E-4</v>
      </c>
      <c r="J57" s="26">
        <f t="shared" si="8"/>
        <v>130.44921800000157</v>
      </c>
      <c r="K57" s="19">
        <f t="shared" si="10"/>
        <v>94.049805000000561</v>
      </c>
      <c r="L57" s="14">
        <f t="shared" si="11"/>
        <v>-83.299805000000561</v>
      </c>
      <c r="M57" s="21">
        <v>19.13</v>
      </c>
      <c r="N57" s="21">
        <v>21.05</v>
      </c>
      <c r="O57" s="21">
        <v>17.6875</v>
      </c>
      <c r="P57" s="21">
        <v>18.842500000000001</v>
      </c>
      <c r="Q57" s="21">
        <v>19.13</v>
      </c>
      <c r="R57" s="22">
        <v>-0.28999999999999998</v>
      </c>
      <c r="S57" s="22">
        <v>-1.5</v>
      </c>
      <c r="T57" s="21">
        <f t="shared" si="9"/>
        <v>3.3625000000000007</v>
      </c>
    </row>
    <row r="58" spans="1:20" x14ac:dyDescent="0.25">
      <c r="A58" s="23">
        <v>44342</v>
      </c>
      <c r="B58" s="24">
        <v>15257.049805000001</v>
      </c>
      <c r="C58" s="24">
        <v>15319.900390999999</v>
      </c>
      <c r="D58" s="24">
        <v>15194.950194999999</v>
      </c>
      <c r="E58" s="24">
        <v>15301.450194999999</v>
      </c>
      <c r="F58" s="24">
        <v>15301.450194999999</v>
      </c>
      <c r="G58" s="22">
        <v>384000</v>
      </c>
      <c r="H58" s="21">
        <f t="shared" si="12"/>
        <v>93</v>
      </c>
      <c r="I58" s="25">
        <f t="shared" si="13"/>
        <v>6.1150215049903716E-3</v>
      </c>
      <c r="J58" s="26">
        <f t="shared" si="8"/>
        <v>124.95019599999978</v>
      </c>
      <c r="K58" s="19">
        <f t="shared" si="10"/>
        <v>48.599610000001121</v>
      </c>
      <c r="L58" s="14">
        <f t="shared" si="11"/>
        <v>44.400389999998879</v>
      </c>
      <c r="M58" s="21">
        <v>18.842500000000001</v>
      </c>
      <c r="N58" s="21">
        <v>21.302499999999998</v>
      </c>
      <c r="O58" s="21">
        <v>17.23</v>
      </c>
      <c r="P58" s="21">
        <v>20.872499999999999</v>
      </c>
      <c r="Q58" s="21">
        <v>18.842500000000001</v>
      </c>
      <c r="R58" s="22">
        <v>2.0299999999999998</v>
      </c>
      <c r="S58" s="22">
        <v>10.77</v>
      </c>
      <c r="T58" s="21">
        <f t="shared" si="9"/>
        <v>4.072499999999998</v>
      </c>
    </row>
    <row r="59" spans="1:20" x14ac:dyDescent="0.25">
      <c r="A59" s="11">
        <v>44343</v>
      </c>
      <c r="B59" s="12">
        <v>15323.950194999999</v>
      </c>
      <c r="C59" s="12">
        <v>15384.549805000001</v>
      </c>
      <c r="D59" s="12">
        <v>15272.5</v>
      </c>
      <c r="E59" s="12">
        <v>15337.849609000001</v>
      </c>
      <c r="F59" s="12">
        <v>15337.849609000001</v>
      </c>
      <c r="G59" s="13">
        <v>0</v>
      </c>
      <c r="H59" s="14">
        <f t="shared" si="12"/>
        <v>36.399414000001343</v>
      </c>
      <c r="I59" s="15">
        <f t="shared" si="13"/>
        <v>2.3788211925099396E-3</v>
      </c>
      <c r="J59" s="12">
        <f t="shared" si="8"/>
        <v>112.04980500000056</v>
      </c>
      <c r="K59" s="19">
        <f t="shared" si="10"/>
        <v>22.5</v>
      </c>
      <c r="L59" s="14">
        <f t="shared" si="11"/>
        <v>13.899414000001343</v>
      </c>
      <c r="M59" s="14">
        <v>20.872499999999999</v>
      </c>
      <c r="N59" s="14">
        <v>21.322500000000002</v>
      </c>
      <c r="O59" s="14">
        <v>18.352499999999999</v>
      </c>
      <c r="P59" s="14">
        <v>19.91</v>
      </c>
      <c r="Q59" s="14">
        <v>20.872499999999999</v>
      </c>
      <c r="R59" s="13">
        <v>-0.96</v>
      </c>
      <c r="S59" s="13">
        <v>-4.6100000000000003</v>
      </c>
      <c r="T59" s="21">
        <f t="shared" si="9"/>
        <v>2.9700000000000024</v>
      </c>
    </row>
    <row r="60" spans="1:20" x14ac:dyDescent="0.25">
      <c r="A60" s="16">
        <v>44344</v>
      </c>
      <c r="B60" s="17">
        <v>15421.200194999999</v>
      </c>
      <c r="C60" s="17">
        <v>15469.650390999999</v>
      </c>
      <c r="D60" s="17">
        <v>15394.75</v>
      </c>
      <c r="E60" s="17">
        <v>15435.650390999999</v>
      </c>
      <c r="F60" s="17">
        <v>15435.650390999999</v>
      </c>
      <c r="G60" s="18">
        <v>468100</v>
      </c>
      <c r="H60" s="19">
        <f t="shared" si="12"/>
        <v>97.800781999998435</v>
      </c>
      <c r="I60" s="20">
        <f t="shared" si="13"/>
        <v>6.3764337565684909E-3</v>
      </c>
      <c r="J60" s="26">
        <f t="shared" si="8"/>
        <v>74.900390999999217</v>
      </c>
      <c r="K60" s="19">
        <f t="shared" si="10"/>
        <v>83.350585999998657</v>
      </c>
      <c r="L60" s="14">
        <f t="shared" si="11"/>
        <v>14.450195999999778</v>
      </c>
      <c r="M60" s="19">
        <v>19.91</v>
      </c>
      <c r="N60" s="19">
        <v>19.91</v>
      </c>
      <c r="O60" s="19">
        <v>17.355</v>
      </c>
      <c r="P60" s="19">
        <v>17.4025</v>
      </c>
      <c r="Q60" s="19">
        <v>19.91</v>
      </c>
      <c r="R60" s="18">
        <v>-2.5099999999999998</v>
      </c>
      <c r="S60" s="18">
        <v>-12.59</v>
      </c>
      <c r="T60" s="21">
        <f t="shared" si="9"/>
        <v>2.5549999999999997</v>
      </c>
    </row>
    <row r="61" spans="1:20" x14ac:dyDescent="0.25">
      <c r="A61" s="16">
        <v>44347</v>
      </c>
      <c r="B61" s="17">
        <v>15437.75</v>
      </c>
      <c r="C61" s="17">
        <v>15606.349609000001</v>
      </c>
      <c r="D61" s="17">
        <v>15374</v>
      </c>
      <c r="E61" s="17">
        <v>15582.799805000001</v>
      </c>
      <c r="F61" s="17">
        <v>15582.799805000001</v>
      </c>
      <c r="G61" s="18">
        <v>436000</v>
      </c>
      <c r="H61" s="19">
        <f t="shared" si="12"/>
        <v>147.14941400000134</v>
      </c>
      <c r="I61" s="20">
        <f t="shared" si="13"/>
        <v>9.5330880314443475E-3</v>
      </c>
      <c r="J61" s="26">
        <f t="shared" si="8"/>
        <v>232.34960900000078</v>
      </c>
      <c r="K61" s="19">
        <f t="shared" si="10"/>
        <v>2.0996090000007825</v>
      </c>
      <c r="L61" s="14">
        <f t="shared" si="11"/>
        <v>145.04980500000056</v>
      </c>
      <c r="M61" s="19">
        <v>17.4025</v>
      </c>
      <c r="N61" s="19">
        <v>17.989999999999998</v>
      </c>
      <c r="O61" s="19">
        <v>16.432500000000001</v>
      </c>
      <c r="P61" s="19">
        <v>16.885000000000002</v>
      </c>
      <c r="Q61" s="19">
        <v>17.4025</v>
      </c>
      <c r="R61" s="18">
        <v>-0.52</v>
      </c>
      <c r="S61" s="18">
        <v>-2.97</v>
      </c>
      <c r="T61" s="21">
        <f t="shared" si="9"/>
        <v>1.5574999999999974</v>
      </c>
    </row>
    <row r="62" spans="1:20" x14ac:dyDescent="0.25">
      <c r="A62" s="23">
        <v>44348</v>
      </c>
      <c r="B62" s="24">
        <v>15629.650390999999</v>
      </c>
      <c r="C62" s="24">
        <v>15660.75</v>
      </c>
      <c r="D62" s="24">
        <v>15528.299805000001</v>
      </c>
      <c r="E62" s="24">
        <v>15574.849609000001</v>
      </c>
      <c r="F62" s="24">
        <v>15574.849609000001</v>
      </c>
      <c r="G62" s="22">
        <v>409600</v>
      </c>
      <c r="H62" s="21">
        <f t="shared" si="12"/>
        <v>-7.950195999999778</v>
      </c>
      <c r="I62" s="25">
        <f t="shared" si="13"/>
        <v>-5.1019047279609057E-4</v>
      </c>
      <c r="J62" s="26">
        <f t="shared" si="8"/>
        <v>132.45019499999944</v>
      </c>
      <c r="K62" s="19">
        <f t="shared" si="10"/>
        <v>46.850585999998657</v>
      </c>
      <c r="L62" s="14">
        <f t="shared" si="11"/>
        <v>-54.800781999998435</v>
      </c>
      <c r="M62" s="21">
        <v>16.885000000000002</v>
      </c>
      <c r="N62" s="21">
        <v>17.962499999999999</v>
      </c>
      <c r="O62" s="21">
        <v>15.31</v>
      </c>
      <c r="P62" s="21">
        <v>17.387499999999999</v>
      </c>
      <c r="Q62" s="21">
        <v>16.885000000000002</v>
      </c>
      <c r="R62" s="22">
        <v>0.5</v>
      </c>
      <c r="S62" s="22">
        <v>2.98</v>
      </c>
      <c r="T62" s="21">
        <f t="shared" si="9"/>
        <v>2.6524999999999981</v>
      </c>
    </row>
    <row r="63" spans="1:20" x14ac:dyDescent="0.25">
      <c r="A63" s="23">
        <v>44349</v>
      </c>
      <c r="B63" s="24">
        <v>15520.349609000001</v>
      </c>
      <c r="C63" s="24">
        <v>15597.450194999999</v>
      </c>
      <c r="D63" s="24">
        <v>15459.849609000001</v>
      </c>
      <c r="E63" s="24">
        <v>15576.200194999999</v>
      </c>
      <c r="F63" s="24">
        <v>15576.200194999999</v>
      </c>
      <c r="G63" s="22">
        <v>428600</v>
      </c>
      <c r="H63" s="21">
        <f t="shared" si="12"/>
        <v>1.3505859999986569</v>
      </c>
      <c r="I63" s="25">
        <f t="shared" si="13"/>
        <v>8.6715829295598107E-5</v>
      </c>
      <c r="J63" s="26">
        <f t="shared" si="8"/>
        <v>137.60058599999866</v>
      </c>
      <c r="K63" s="19">
        <f t="shared" si="10"/>
        <v>-54.5</v>
      </c>
      <c r="L63" s="14">
        <f t="shared" si="11"/>
        <v>55.850585999998657</v>
      </c>
      <c r="M63" s="21">
        <v>17.387499999999999</v>
      </c>
      <c r="N63" s="21">
        <v>17.647500000000001</v>
      </c>
      <c r="O63" s="21">
        <v>15.1675</v>
      </c>
      <c r="P63" s="21">
        <v>17.21</v>
      </c>
      <c r="Q63" s="21">
        <v>17.387499999999999</v>
      </c>
      <c r="R63" s="22">
        <v>-0.18</v>
      </c>
      <c r="S63" s="22">
        <v>-1.02</v>
      </c>
      <c r="T63" s="21">
        <f t="shared" si="9"/>
        <v>2.4800000000000004</v>
      </c>
    </row>
    <row r="64" spans="1:20" x14ac:dyDescent="0.25">
      <c r="A64" s="23">
        <v>44350</v>
      </c>
      <c r="B64" s="24">
        <v>15655.549805000001</v>
      </c>
      <c r="C64" s="24">
        <v>15705.099609000001</v>
      </c>
      <c r="D64" s="24">
        <v>15611</v>
      </c>
      <c r="E64" s="24">
        <v>15690.349609000001</v>
      </c>
      <c r="F64" s="24">
        <v>15690.349609000001</v>
      </c>
      <c r="G64" s="22">
        <v>410200</v>
      </c>
      <c r="H64" s="21">
        <f t="shared" si="12"/>
        <v>114.14941400000134</v>
      </c>
      <c r="I64" s="25">
        <f t="shared" si="13"/>
        <v>7.3284506215221604E-3</v>
      </c>
      <c r="J64" s="26">
        <f t="shared" si="8"/>
        <v>94.099609000000783</v>
      </c>
      <c r="K64" s="19">
        <f t="shared" si="10"/>
        <v>79.349610000001121</v>
      </c>
      <c r="L64" s="14">
        <f t="shared" si="11"/>
        <v>34.799804000000222</v>
      </c>
      <c r="M64" s="21">
        <v>17.21</v>
      </c>
      <c r="N64" s="21">
        <v>17.21</v>
      </c>
      <c r="O64" s="21">
        <v>14.147500000000001</v>
      </c>
      <c r="P64" s="21">
        <v>15.744999999999999</v>
      </c>
      <c r="Q64" s="21">
        <v>17.21</v>
      </c>
      <c r="R64" s="22">
        <v>-1.47</v>
      </c>
      <c r="S64" s="22">
        <v>-8.51</v>
      </c>
      <c r="T64" s="21">
        <f t="shared" si="9"/>
        <v>3.0625</v>
      </c>
    </row>
    <row r="65" spans="1:20" x14ac:dyDescent="0.25">
      <c r="A65" s="23">
        <v>44351</v>
      </c>
      <c r="B65" s="24">
        <v>15712.5</v>
      </c>
      <c r="C65" s="24">
        <v>15733.599609000001</v>
      </c>
      <c r="D65" s="24">
        <v>15622.349609000001</v>
      </c>
      <c r="E65" s="24">
        <v>15670.25</v>
      </c>
      <c r="F65" s="24">
        <v>15670.25</v>
      </c>
      <c r="G65" s="22">
        <v>414200</v>
      </c>
      <c r="H65" s="21">
        <f t="shared" si="12"/>
        <v>-20.099609000000783</v>
      </c>
      <c r="I65" s="25">
        <f t="shared" si="13"/>
        <v>-1.2810172813785886E-3</v>
      </c>
      <c r="J65" s="26">
        <f t="shared" si="8"/>
        <v>111.25</v>
      </c>
      <c r="K65" s="19">
        <f t="shared" si="10"/>
        <v>22.150390999999217</v>
      </c>
      <c r="L65" s="14">
        <f t="shared" si="11"/>
        <v>-42.25</v>
      </c>
      <c r="M65" s="21">
        <v>15.744999999999999</v>
      </c>
      <c r="N65" s="21">
        <v>16.3825</v>
      </c>
      <c r="O65" s="21">
        <v>14.942500000000001</v>
      </c>
      <c r="P65" s="21">
        <v>15.94</v>
      </c>
      <c r="Q65" s="21">
        <v>15.744999999999999</v>
      </c>
      <c r="R65" s="22">
        <v>0.2</v>
      </c>
      <c r="S65" s="22">
        <v>1.24</v>
      </c>
      <c r="T65" s="21">
        <f t="shared" si="9"/>
        <v>1.4399999999999995</v>
      </c>
    </row>
    <row r="66" spans="1:20" x14ac:dyDescent="0.25">
      <c r="A66" s="23">
        <v>44354</v>
      </c>
      <c r="B66" s="24">
        <v>15725.099609000001</v>
      </c>
      <c r="C66" s="24">
        <v>15773.450194999999</v>
      </c>
      <c r="D66" s="24">
        <v>15678.099609000001</v>
      </c>
      <c r="E66" s="24">
        <v>15751.650390999999</v>
      </c>
      <c r="F66" s="24">
        <v>15751.650390999999</v>
      </c>
      <c r="G66" s="22">
        <v>394000</v>
      </c>
      <c r="H66" s="21">
        <f t="shared" si="12"/>
        <v>81.400390999999217</v>
      </c>
      <c r="I66" s="25">
        <f t="shared" si="13"/>
        <v>5.1945815159298173E-3</v>
      </c>
      <c r="J66" s="26">
        <f t="shared" si="8"/>
        <v>95.350585999998657</v>
      </c>
      <c r="K66" s="19">
        <f t="shared" si="10"/>
        <v>54.849609000000783</v>
      </c>
      <c r="L66" s="14">
        <f t="shared" si="11"/>
        <v>26.550781999998435</v>
      </c>
      <c r="M66" s="21">
        <v>15.94</v>
      </c>
      <c r="N66" s="21">
        <v>15.94</v>
      </c>
      <c r="O66" s="21">
        <v>14.7425</v>
      </c>
      <c r="P66" s="21">
        <v>15.567500000000001</v>
      </c>
      <c r="Q66" s="21">
        <v>15.94</v>
      </c>
      <c r="R66" s="22">
        <v>-0.37</v>
      </c>
      <c r="S66" s="22">
        <v>-2.34</v>
      </c>
      <c r="T66" s="21">
        <f t="shared" si="9"/>
        <v>1.1974999999999998</v>
      </c>
    </row>
    <row r="67" spans="1:20" x14ac:dyDescent="0.25">
      <c r="A67" s="23">
        <v>44355</v>
      </c>
      <c r="B67" s="24">
        <v>15773.900390999999</v>
      </c>
      <c r="C67" s="24">
        <v>15778.799805000001</v>
      </c>
      <c r="D67" s="24">
        <v>15680</v>
      </c>
      <c r="E67" s="24">
        <v>15740.099609000001</v>
      </c>
      <c r="F67" s="24">
        <v>15740.099609000001</v>
      </c>
      <c r="G67" s="22">
        <v>378200</v>
      </c>
      <c r="H67" s="21">
        <f t="shared" si="12"/>
        <v>-11.550781999998435</v>
      </c>
      <c r="I67" s="25">
        <f t="shared" si="13"/>
        <v>-7.3330614337391536E-4</v>
      </c>
      <c r="J67" s="26">
        <f t="shared" si="8"/>
        <v>98.799805000000561</v>
      </c>
      <c r="K67" s="19">
        <f t="shared" si="10"/>
        <v>22.25</v>
      </c>
      <c r="L67" s="14">
        <f t="shared" si="11"/>
        <v>-33.800781999998435</v>
      </c>
      <c r="M67" s="21">
        <v>15.567500000000001</v>
      </c>
      <c r="N67" s="21">
        <v>15.6</v>
      </c>
      <c r="O67" s="21">
        <v>13.567500000000001</v>
      </c>
      <c r="P67" s="21">
        <v>15.225</v>
      </c>
      <c r="Q67" s="21">
        <v>15.567500000000001</v>
      </c>
      <c r="R67" s="22">
        <v>-0.34</v>
      </c>
      <c r="S67" s="22">
        <v>-2.2000000000000002</v>
      </c>
      <c r="T67" s="21">
        <f t="shared" si="9"/>
        <v>2.0324999999999989</v>
      </c>
    </row>
    <row r="68" spans="1:20" x14ac:dyDescent="0.25">
      <c r="A68" s="23">
        <v>44356</v>
      </c>
      <c r="B68" s="24">
        <v>15766.299805000001</v>
      </c>
      <c r="C68" s="24">
        <v>15800.450194999999</v>
      </c>
      <c r="D68" s="24">
        <v>15566.900390999999</v>
      </c>
      <c r="E68" s="24">
        <v>15635.349609000001</v>
      </c>
      <c r="F68" s="24">
        <v>15635.349609000001</v>
      </c>
      <c r="G68" s="22">
        <v>457900</v>
      </c>
      <c r="H68" s="21">
        <f t="shared" si="12"/>
        <v>-104.75</v>
      </c>
      <c r="I68" s="25">
        <f t="shared" si="13"/>
        <v>-6.6549769443711273E-3</v>
      </c>
      <c r="J68" s="26">
        <f t="shared" si="8"/>
        <v>233.54980400000022</v>
      </c>
      <c r="K68" s="19">
        <f t="shared" si="10"/>
        <v>26.200195999999778</v>
      </c>
      <c r="L68" s="14">
        <f t="shared" si="11"/>
        <v>-130.95019599999978</v>
      </c>
      <c r="M68" s="21">
        <v>15.225</v>
      </c>
      <c r="N68" s="21">
        <v>15.7425</v>
      </c>
      <c r="O68" s="21">
        <v>11.945</v>
      </c>
      <c r="P68" s="21">
        <v>14.7525</v>
      </c>
      <c r="Q68" s="21">
        <v>15.225</v>
      </c>
      <c r="R68" s="22">
        <v>-0.47</v>
      </c>
      <c r="S68" s="22">
        <v>-3.1</v>
      </c>
      <c r="T68" s="21">
        <f t="shared" si="9"/>
        <v>3.7974999999999994</v>
      </c>
    </row>
    <row r="69" spans="1:20" x14ac:dyDescent="0.25">
      <c r="A69" s="23">
        <v>44357</v>
      </c>
      <c r="B69" s="24">
        <v>15692.099609000001</v>
      </c>
      <c r="C69" s="24">
        <v>15751.25</v>
      </c>
      <c r="D69" s="24">
        <v>15648.5</v>
      </c>
      <c r="E69" s="24">
        <v>15737.75</v>
      </c>
      <c r="F69" s="24">
        <v>15737.75</v>
      </c>
      <c r="G69" s="22">
        <v>298300</v>
      </c>
      <c r="H69" s="21">
        <f t="shared" si="12"/>
        <v>102.40039099999922</v>
      </c>
      <c r="I69" s="25">
        <f t="shared" si="13"/>
        <v>6.5492869402201045E-3</v>
      </c>
      <c r="J69" s="26">
        <f t="shared" si="8"/>
        <v>102.75</v>
      </c>
      <c r="K69" s="19">
        <f t="shared" si="10"/>
        <v>56.75</v>
      </c>
      <c r="L69" s="14">
        <f t="shared" si="11"/>
        <v>45.650390999999217</v>
      </c>
      <c r="M69" s="21">
        <v>14.7525</v>
      </c>
      <c r="N69" s="21">
        <v>15.2</v>
      </c>
      <c r="O69" s="21">
        <v>14.1775</v>
      </c>
      <c r="P69" s="21">
        <v>15.0025</v>
      </c>
      <c r="Q69" s="21">
        <v>14.7525</v>
      </c>
      <c r="R69" s="22">
        <v>0.25</v>
      </c>
      <c r="S69" s="22">
        <v>1.69</v>
      </c>
      <c r="T69" s="21">
        <f t="shared" si="9"/>
        <v>1.0224999999999991</v>
      </c>
    </row>
    <row r="70" spans="1:20" x14ac:dyDescent="0.25">
      <c r="A70" s="23">
        <v>44358</v>
      </c>
      <c r="B70" s="24">
        <v>15796.450194999999</v>
      </c>
      <c r="C70" s="24">
        <v>15835.549805000001</v>
      </c>
      <c r="D70" s="24">
        <v>15749.799805000001</v>
      </c>
      <c r="E70" s="24">
        <v>15799.349609000001</v>
      </c>
      <c r="F70" s="24">
        <v>15799.349609000001</v>
      </c>
      <c r="G70" s="22">
        <v>363000</v>
      </c>
      <c r="H70" s="21">
        <f t="shared" si="12"/>
        <v>61.599609000000783</v>
      </c>
      <c r="I70" s="25">
        <f t="shared" si="13"/>
        <v>3.9141306095217413E-3</v>
      </c>
      <c r="J70" s="26">
        <f t="shared" si="8"/>
        <v>85.75</v>
      </c>
      <c r="K70" s="19">
        <f t="shared" si="10"/>
        <v>58.700194999999439</v>
      </c>
      <c r="L70" s="14">
        <f t="shared" si="11"/>
        <v>2.8994140000013431</v>
      </c>
      <c r="M70" s="21">
        <v>15.0025</v>
      </c>
      <c r="N70" s="21">
        <v>15.0025</v>
      </c>
      <c r="O70" s="21">
        <v>13.9375</v>
      </c>
      <c r="P70" s="21">
        <v>14.102499999999999</v>
      </c>
      <c r="Q70" s="21">
        <v>15.0025</v>
      </c>
      <c r="R70" s="22">
        <v>-0.9</v>
      </c>
      <c r="S70" s="22">
        <v>-6</v>
      </c>
      <c r="T70" s="21">
        <f t="shared" si="9"/>
        <v>1.0649999999999995</v>
      </c>
    </row>
    <row r="71" spans="1:20" x14ac:dyDescent="0.25">
      <c r="A71" s="23">
        <v>44361</v>
      </c>
      <c r="B71" s="24">
        <v>15791.400390999999</v>
      </c>
      <c r="C71" s="24">
        <v>15823.049805000001</v>
      </c>
      <c r="D71" s="24">
        <v>15606.5</v>
      </c>
      <c r="E71" s="24">
        <v>15811.849609000001</v>
      </c>
      <c r="F71" s="24">
        <v>15811.849609000001</v>
      </c>
      <c r="G71" s="22">
        <v>392900</v>
      </c>
      <c r="H71" s="21">
        <f t="shared" si="12"/>
        <v>12.5</v>
      </c>
      <c r="I71" s="25">
        <f t="shared" si="13"/>
        <v>7.9117180829263076E-4</v>
      </c>
      <c r="J71" s="26">
        <f t="shared" si="8"/>
        <v>216.54980500000056</v>
      </c>
      <c r="K71" s="19">
        <f t="shared" si="10"/>
        <v>-7.9492180000015651</v>
      </c>
      <c r="L71" s="14">
        <f t="shared" si="11"/>
        <v>20.449218000001565</v>
      </c>
      <c r="M71" s="21">
        <v>14.102499999999999</v>
      </c>
      <c r="N71" s="21">
        <v>15.307499999999999</v>
      </c>
      <c r="O71" s="21">
        <v>13.74</v>
      </c>
      <c r="P71" s="21">
        <v>14.715</v>
      </c>
      <c r="Q71" s="21">
        <v>14.102499999999999</v>
      </c>
      <c r="R71" s="22">
        <v>0.61</v>
      </c>
      <c r="S71" s="22">
        <v>4.34</v>
      </c>
      <c r="T71" s="21">
        <f t="shared" si="9"/>
        <v>1.567499999999999</v>
      </c>
    </row>
    <row r="72" spans="1:20" x14ac:dyDescent="0.25">
      <c r="A72" s="23">
        <v>44362</v>
      </c>
      <c r="B72" s="24">
        <v>15866.950194999999</v>
      </c>
      <c r="C72" s="24">
        <v>15901.599609000001</v>
      </c>
      <c r="D72" s="24">
        <v>15842.400390999999</v>
      </c>
      <c r="E72" s="24">
        <v>15869.25</v>
      </c>
      <c r="F72" s="24">
        <v>15869.25</v>
      </c>
      <c r="G72" s="22">
        <v>323300</v>
      </c>
      <c r="H72" s="21">
        <f t="shared" si="12"/>
        <v>57.400390999999217</v>
      </c>
      <c r="I72" s="25">
        <f t="shared" si="13"/>
        <v>3.6302135689000796E-3</v>
      </c>
      <c r="J72" s="26">
        <f t="shared" si="8"/>
        <v>59.199218000001565</v>
      </c>
      <c r="K72" s="19">
        <f t="shared" si="10"/>
        <v>55.100585999998657</v>
      </c>
      <c r="L72" s="14">
        <f t="shared" si="11"/>
        <v>2.2998050000005605</v>
      </c>
      <c r="M72" s="21">
        <v>14.715</v>
      </c>
      <c r="N72" s="21">
        <v>15.1625</v>
      </c>
      <c r="O72" s="21">
        <v>13.2775</v>
      </c>
      <c r="P72" s="21">
        <v>14.605</v>
      </c>
      <c r="Q72" s="21">
        <v>14.715</v>
      </c>
      <c r="R72" s="22">
        <v>-0.11</v>
      </c>
      <c r="S72" s="22">
        <v>-0.75</v>
      </c>
      <c r="T72" s="21">
        <f t="shared" si="9"/>
        <v>1.8849999999999998</v>
      </c>
    </row>
    <row r="73" spans="1:20" x14ac:dyDescent="0.25">
      <c r="A73" s="23">
        <v>44363</v>
      </c>
      <c r="B73" s="24">
        <v>15847.5</v>
      </c>
      <c r="C73" s="24">
        <v>15880.849609000001</v>
      </c>
      <c r="D73" s="24">
        <v>15742.599609000001</v>
      </c>
      <c r="E73" s="24">
        <v>15767.549805000001</v>
      </c>
      <c r="F73" s="24">
        <v>15767.549805000001</v>
      </c>
      <c r="G73" s="22">
        <v>340200</v>
      </c>
      <c r="H73" s="21">
        <f t="shared" si="12"/>
        <v>-101.70019499999944</v>
      </c>
      <c r="I73" s="25">
        <f t="shared" si="13"/>
        <v>-6.4086327331158962E-3</v>
      </c>
      <c r="J73" s="26">
        <f t="shared" si="8"/>
        <v>138.25</v>
      </c>
      <c r="K73" s="19">
        <f t="shared" si="10"/>
        <v>-21.75</v>
      </c>
      <c r="L73" s="14">
        <f t="shared" si="11"/>
        <v>-79.950194999999439</v>
      </c>
      <c r="M73" s="21">
        <v>14.605</v>
      </c>
      <c r="N73" s="21">
        <v>15.3225</v>
      </c>
      <c r="O73" s="21">
        <v>13.6175</v>
      </c>
      <c r="P73" s="21">
        <v>14.865</v>
      </c>
      <c r="Q73" s="21">
        <v>14.605</v>
      </c>
      <c r="R73" s="22">
        <v>0.26</v>
      </c>
      <c r="S73" s="22">
        <v>1.78</v>
      </c>
      <c r="T73" s="21">
        <f t="shared" si="9"/>
        <v>1.7050000000000001</v>
      </c>
    </row>
    <row r="74" spans="1:20" x14ac:dyDescent="0.25">
      <c r="A74" s="23">
        <v>44364</v>
      </c>
      <c r="B74" s="24">
        <v>15648.299805000001</v>
      </c>
      <c r="C74" s="24">
        <v>15769.349609000001</v>
      </c>
      <c r="D74" s="24">
        <v>15616.75</v>
      </c>
      <c r="E74" s="24">
        <v>15691.400390999999</v>
      </c>
      <c r="F74" s="24">
        <v>15691.400390999999</v>
      </c>
      <c r="G74" s="22">
        <v>357600</v>
      </c>
      <c r="H74" s="21">
        <f t="shared" si="12"/>
        <v>-76.149414000001343</v>
      </c>
      <c r="I74" s="25">
        <f t="shared" si="13"/>
        <v>-4.8295020432314621E-3</v>
      </c>
      <c r="J74" s="26">
        <f t="shared" si="8"/>
        <v>152.59960900000078</v>
      </c>
      <c r="K74" s="19">
        <f t="shared" si="10"/>
        <v>-119.25</v>
      </c>
      <c r="L74" s="14">
        <f t="shared" si="11"/>
        <v>43.100585999998657</v>
      </c>
      <c r="M74" s="21">
        <v>14.865</v>
      </c>
      <c r="N74" s="21">
        <v>16.05</v>
      </c>
      <c r="O74" s="21">
        <v>14.5275</v>
      </c>
      <c r="P74" s="21">
        <v>15.2875</v>
      </c>
      <c r="Q74" s="21">
        <v>14.865</v>
      </c>
      <c r="R74" s="22">
        <v>0.42</v>
      </c>
      <c r="S74" s="22">
        <v>2.84</v>
      </c>
      <c r="T74" s="21">
        <f t="shared" si="9"/>
        <v>1.5225000000000009</v>
      </c>
    </row>
    <row r="75" spans="1:20" x14ac:dyDescent="0.25">
      <c r="A75" s="23">
        <v>44365</v>
      </c>
      <c r="B75" s="24">
        <v>15756.5</v>
      </c>
      <c r="C75" s="24">
        <v>15761.5</v>
      </c>
      <c r="D75" s="24">
        <v>15450.900390999999</v>
      </c>
      <c r="E75" s="24">
        <v>15683.349609000001</v>
      </c>
      <c r="F75" s="24">
        <v>15683.349609000001</v>
      </c>
      <c r="G75" s="22">
        <v>640800</v>
      </c>
      <c r="H75" s="21">
        <f t="shared" si="12"/>
        <v>-8.0507819999984349</v>
      </c>
      <c r="I75" s="25">
        <f t="shared" si="13"/>
        <v>-5.1306969418842073E-4</v>
      </c>
      <c r="J75" s="26">
        <f t="shared" si="8"/>
        <v>310.59960900000078</v>
      </c>
      <c r="K75" s="19">
        <f t="shared" si="10"/>
        <v>65.099609000000783</v>
      </c>
      <c r="L75" s="14">
        <f t="shared" si="11"/>
        <v>-73.150390999999217</v>
      </c>
      <c r="M75" s="21">
        <v>15.2875</v>
      </c>
      <c r="N75" s="21">
        <v>16.62</v>
      </c>
      <c r="O75" s="21">
        <v>10.6</v>
      </c>
      <c r="P75" s="21">
        <v>14.797499999999999</v>
      </c>
      <c r="Q75" s="21">
        <v>15.2875</v>
      </c>
      <c r="R75" s="22">
        <v>-0.49</v>
      </c>
      <c r="S75" s="22">
        <v>-3.21</v>
      </c>
      <c r="T75" s="21">
        <f t="shared" si="9"/>
        <v>6.0200000000000014</v>
      </c>
    </row>
    <row r="76" spans="1:20" x14ac:dyDescent="0.25">
      <c r="A76" s="23">
        <v>44368</v>
      </c>
      <c r="B76" s="24">
        <v>15525.849609000001</v>
      </c>
      <c r="C76" s="24">
        <v>15765.150390999999</v>
      </c>
      <c r="D76" s="24">
        <v>15505.650390999999</v>
      </c>
      <c r="E76" s="24">
        <v>15746.5</v>
      </c>
      <c r="F76" s="24">
        <v>15746.5</v>
      </c>
      <c r="G76" s="22">
        <v>351500</v>
      </c>
      <c r="H76" s="21">
        <f t="shared" si="12"/>
        <v>63.150390999999217</v>
      </c>
      <c r="I76" s="25">
        <f t="shared" si="13"/>
        <v>4.0265882336615079E-3</v>
      </c>
      <c r="J76" s="26">
        <f t="shared" si="8"/>
        <v>259.5</v>
      </c>
      <c r="K76" s="19">
        <f t="shared" si="10"/>
        <v>-157.5</v>
      </c>
      <c r="L76" s="14">
        <f t="shared" si="11"/>
        <v>220.65039099999922</v>
      </c>
      <c r="M76" s="21">
        <v>14.797499999999999</v>
      </c>
      <c r="N76" s="21">
        <v>16.46</v>
      </c>
      <c r="O76" s="21">
        <v>14.375</v>
      </c>
      <c r="P76" s="21">
        <v>15.06</v>
      </c>
      <c r="Q76" s="21">
        <v>14.797499999999999</v>
      </c>
      <c r="R76" s="22">
        <v>0.26</v>
      </c>
      <c r="S76" s="22">
        <v>1.77</v>
      </c>
      <c r="T76" s="21">
        <f t="shared" si="9"/>
        <v>2.0850000000000009</v>
      </c>
    </row>
    <row r="77" spans="1:20" x14ac:dyDescent="0.25">
      <c r="A77" s="23">
        <v>44369</v>
      </c>
      <c r="B77" s="24">
        <v>15840.5</v>
      </c>
      <c r="C77" s="24">
        <v>15895.75</v>
      </c>
      <c r="D77" s="24">
        <v>15752.099609000001</v>
      </c>
      <c r="E77" s="24">
        <v>15772.75</v>
      </c>
      <c r="F77" s="24">
        <v>15772.75</v>
      </c>
      <c r="G77" s="22">
        <v>322200</v>
      </c>
      <c r="H77" s="21">
        <f t="shared" si="12"/>
        <v>26.25</v>
      </c>
      <c r="I77" s="25">
        <f t="shared" si="13"/>
        <v>1.6670371193598578E-3</v>
      </c>
      <c r="J77" s="26">
        <f t="shared" si="8"/>
        <v>143.65039099999922</v>
      </c>
      <c r="K77" s="19">
        <f t="shared" si="10"/>
        <v>94</v>
      </c>
      <c r="L77" s="14">
        <f t="shared" si="11"/>
        <v>-67.75</v>
      </c>
      <c r="M77" s="21">
        <v>15.06</v>
      </c>
      <c r="N77" s="21">
        <v>15.112500000000001</v>
      </c>
      <c r="O77" s="21">
        <v>14.425000000000001</v>
      </c>
      <c r="P77" s="21">
        <v>14.737500000000001</v>
      </c>
      <c r="Q77" s="21">
        <v>15.06</v>
      </c>
      <c r="R77" s="22">
        <v>-0.32</v>
      </c>
      <c r="S77" s="22">
        <v>-2.14</v>
      </c>
      <c r="T77" s="21">
        <f t="shared" si="9"/>
        <v>0.6875</v>
      </c>
    </row>
    <row r="78" spans="1:20" x14ac:dyDescent="0.25">
      <c r="A78" s="23">
        <v>44370</v>
      </c>
      <c r="B78" s="24">
        <v>15862.799805000001</v>
      </c>
      <c r="C78" s="24">
        <v>15862.950194999999</v>
      </c>
      <c r="D78" s="24">
        <v>15673.950194999999</v>
      </c>
      <c r="E78" s="24">
        <v>15686.950194999999</v>
      </c>
      <c r="F78" s="24">
        <v>15686.950194999999</v>
      </c>
      <c r="G78" s="22">
        <v>287500</v>
      </c>
      <c r="H78" s="21">
        <f t="shared" si="12"/>
        <v>-85.799805000000561</v>
      </c>
      <c r="I78" s="25">
        <f t="shared" si="13"/>
        <v>-5.4397492510818062E-3</v>
      </c>
      <c r="J78" s="26">
        <f t="shared" si="8"/>
        <v>189</v>
      </c>
      <c r="K78" s="19">
        <f t="shared" si="10"/>
        <v>90.049805000000561</v>
      </c>
      <c r="L78" s="14">
        <f t="shared" si="11"/>
        <v>-175.84961000000112</v>
      </c>
      <c r="M78" s="21">
        <v>14.737500000000001</v>
      </c>
      <c r="N78" s="21">
        <v>15.535</v>
      </c>
      <c r="O78" s="21">
        <v>13.625</v>
      </c>
      <c r="P78" s="21">
        <v>15.365</v>
      </c>
      <c r="Q78" s="21">
        <v>14.737500000000001</v>
      </c>
      <c r="R78" s="22">
        <v>0.63</v>
      </c>
      <c r="S78" s="22">
        <v>4.26</v>
      </c>
      <c r="T78" s="21">
        <f t="shared" si="9"/>
        <v>1.9100000000000001</v>
      </c>
    </row>
    <row r="79" spans="1:20" x14ac:dyDescent="0.25">
      <c r="A79" s="11">
        <v>44371</v>
      </c>
      <c r="B79" s="12">
        <v>15737.299805000001</v>
      </c>
      <c r="C79" s="12">
        <v>15821.400390999999</v>
      </c>
      <c r="D79" s="12">
        <v>15702.700194999999</v>
      </c>
      <c r="E79" s="12">
        <v>15790.450194999999</v>
      </c>
      <c r="F79" s="12">
        <v>15790.450194999999</v>
      </c>
      <c r="G79" s="13">
        <v>316700</v>
      </c>
      <c r="H79" s="14">
        <f t="shared" si="12"/>
        <v>103.5</v>
      </c>
      <c r="I79" s="15">
        <f t="shared" si="13"/>
        <v>6.5978407984612084E-3</v>
      </c>
      <c r="J79" s="12">
        <f t="shared" si="8"/>
        <v>118.70019599999978</v>
      </c>
      <c r="K79" s="19">
        <f t="shared" si="10"/>
        <v>50.349610000001121</v>
      </c>
      <c r="L79" s="14">
        <f t="shared" si="11"/>
        <v>53.150389999998879</v>
      </c>
      <c r="M79" s="14">
        <v>15.365</v>
      </c>
      <c r="N79" s="14">
        <v>15.637499999999999</v>
      </c>
      <c r="O79" s="14">
        <v>14.925000000000001</v>
      </c>
      <c r="P79" s="14">
        <v>15.0975</v>
      </c>
      <c r="Q79" s="14">
        <v>15.365</v>
      </c>
      <c r="R79" s="13">
        <v>-0.27</v>
      </c>
      <c r="S79" s="13">
        <v>-1.74</v>
      </c>
      <c r="T79" s="21">
        <f t="shared" si="9"/>
        <v>0.71249999999999858</v>
      </c>
    </row>
    <row r="80" spans="1:20" x14ac:dyDescent="0.25">
      <c r="A80" s="23">
        <v>44372</v>
      </c>
      <c r="B80" s="24">
        <v>15839.349609000001</v>
      </c>
      <c r="C80" s="24">
        <v>15870.799805000001</v>
      </c>
      <c r="D80" s="24">
        <v>15772.299805000001</v>
      </c>
      <c r="E80" s="24">
        <v>15860.349609000001</v>
      </c>
      <c r="F80" s="24">
        <v>15860.349609000001</v>
      </c>
      <c r="G80" s="22">
        <v>314600</v>
      </c>
      <c r="H80" s="21">
        <f t="shared" si="12"/>
        <v>69.899414000001343</v>
      </c>
      <c r="I80" s="25">
        <f t="shared" si="13"/>
        <v>4.4266891150535267E-3</v>
      </c>
      <c r="J80" s="26">
        <f t="shared" si="8"/>
        <v>98.5</v>
      </c>
      <c r="K80" s="19">
        <f t="shared" si="10"/>
        <v>48.899414000001343</v>
      </c>
      <c r="L80" s="14">
        <f t="shared" si="11"/>
        <v>21</v>
      </c>
      <c r="M80" s="21">
        <v>15.0975</v>
      </c>
      <c r="N80" s="21">
        <v>15.2675</v>
      </c>
      <c r="O80" s="21">
        <v>13.275</v>
      </c>
      <c r="P80" s="21">
        <v>13.3675</v>
      </c>
      <c r="Q80" s="21">
        <v>15.0975</v>
      </c>
      <c r="R80" s="22">
        <v>-1.73</v>
      </c>
      <c r="S80" s="22">
        <v>-11.46</v>
      </c>
      <c r="T80" s="21">
        <f t="shared" si="9"/>
        <v>1.9924999999999997</v>
      </c>
    </row>
    <row r="81" spans="1:20" x14ac:dyDescent="0.25">
      <c r="A81" s="23">
        <v>44375</v>
      </c>
      <c r="B81" s="24">
        <v>15915.349609000001</v>
      </c>
      <c r="C81" s="24">
        <v>15915.650390999999</v>
      </c>
      <c r="D81" s="24">
        <v>15792.150390999999</v>
      </c>
      <c r="E81" s="24">
        <v>15814.700194999999</v>
      </c>
      <c r="F81" s="24">
        <v>15814.700194999999</v>
      </c>
      <c r="G81" s="22">
        <v>255100</v>
      </c>
      <c r="H81" s="21">
        <f t="shared" si="12"/>
        <v>-45.649414000001343</v>
      </c>
      <c r="I81" s="25">
        <f t="shared" si="13"/>
        <v>-2.8782098204252352E-3</v>
      </c>
      <c r="J81" s="26">
        <f t="shared" si="8"/>
        <v>123.5</v>
      </c>
      <c r="K81" s="19">
        <f t="shared" si="10"/>
        <v>55</v>
      </c>
      <c r="L81" s="14">
        <f t="shared" si="11"/>
        <v>-100.64941400000134</v>
      </c>
      <c r="M81" s="21">
        <v>13.3675</v>
      </c>
      <c r="N81" s="21">
        <v>13.77</v>
      </c>
      <c r="O81" s="21">
        <v>13.1175</v>
      </c>
      <c r="P81" s="21">
        <v>13.4025</v>
      </c>
      <c r="Q81" s="21">
        <v>13.3675</v>
      </c>
      <c r="R81" s="22">
        <v>0.04</v>
      </c>
      <c r="S81" s="22">
        <v>0.26</v>
      </c>
      <c r="T81" s="21">
        <f t="shared" si="9"/>
        <v>0.65249999999999986</v>
      </c>
    </row>
    <row r="82" spans="1:20" x14ac:dyDescent="0.25">
      <c r="A82" s="27">
        <v>44376</v>
      </c>
      <c r="B82" s="28">
        <v>15807.5</v>
      </c>
      <c r="C82" s="28">
        <v>15835.900390999999</v>
      </c>
      <c r="D82" s="28">
        <v>15724.049805000001</v>
      </c>
      <c r="E82" s="28">
        <v>15748.450194999999</v>
      </c>
      <c r="F82" s="28">
        <v>15748.450194999999</v>
      </c>
      <c r="G82" s="29">
        <v>360300</v>
      </c>
      <c r="H82" s="30">
        <f t="shared" si="12"/>
        <v>-66.25</v>
      </c>
      <c r="I82" s="31">
        <f t="shared" si="13"/>
        <v>-4.1891404315679472E-3</v>
      </c>
      <c r="J82" s="26">
        <f t="shared" si="8"/>
        <v>111.85058599999866</v>
      </c>
      <c r="K82" s="19">
        <f t="shared" si="10"/>
        <v>-7.2001949999994395</v>
      </c>
      <c r="L82" s="14">
        <f t="shared" si="11"/>
        <v>-59.049805000000561</v>
      </c>
      <c r="M82" s="21">
        <v>13.4025</v>
      </c>
      <c r="N82" s="21">
        <v>13.4025</v>
      </c>
      <c r="O82" s="21">
        <v>12.9025</v>
      </c>
      <c r="P82" s="21">
        <v>13.0025</v>
      </c>
      <c r="Q82" s="21">
        <v>13.4025</v>
      </c>
      <c r="R82" s="22">
        <v>-0.4</v>
      </c>
      <c r="S82" s="22">
        <v>-2.98</v>
      </c>
      <c r="T82" s="21">
        <f t="shared" si="9"/>
        <v>0.5</v>
      </c>
    </row>
    <row r="83" spans="1:20" x14ac:dyDescent="0.25">
      <c r="A83" s="23">
        <v>44377</v>
      </c>
      <c r="B83" s="28">
        <v>15776.9</v>
      </c>
      <c r="C83" s="28">
        <v>15839.1</v>
      </c>
      <c r="D83" s="28">
        <v>15708.75</v>
      </c>
      <c r="E83" s="28">
        <v>15721.5</v>
      </c>
      <c r="F83" s="28">
        <v>15721.5</v>
      </c>
      <c r="G83" s="22">
        <v>262400</v>
      </c>
      <c r="H83" s="21">
        <f t="shared" ref="H83" si="14">F83-F82</f>
        <v>-26.950194999999439</v>
      </c>
      <c r="I83" s="25">
        <f t="shared" ref="I83" si="15">H83/F82</f>
        <v>-1.7112918837280827E-3</v>
      </c>
      <c r="J83" s="26">
        <f t="shared" ref="J83" si="16">C83-D83</f>
        <v>130.35000000000036</v>
      </c>
      <c r="K83" s="19">
        <f t="shared" ref="K83" si="17">B83-E82</f>
        <v>28.449805000000197</v>
      </c>
      <c r="L83" s="14">
        <f t="shared" ref="L83" si="18">E83-B83</f>
        <v>-55.399999999999636</v>
      </c>
      <c r="M83" s="21">
        <v>13.0025</v>
      </c>
      <c r="N83" s="21">
        <v>13.14</v>
      </c>
      <c r="O83" s="21">
        <v>12.6</v>
      </c>
      <c r="P83" s="21">
        <v>13.045</v>
      </c>
      <c r="Q83" s="21">
        <v>13.0025</v>
      </c>
      <c r="R83" s="21">
        <v>0.04</v>
      </c>
      <c r="S83" s="21">
        <v>0.33</v>
      </c>
      <c r="T83" s="21">
        <f t="shared" si="9"/>
        <v>0.54000000000000092</v>
      </c>
    </row>
  </sheetData>
  <conditionalFormatting sqref="L2:L83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K20:K83 K2:K18">
    <cfRule type="cellIs" dxfId="1" priority="5" operator="lessThan">
      <formula>-15</formula>
    </cfRule>
    <cfRule type="cellIs" dxfId="0" priority="6" operator="greater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NIFTY Data</vt:lpstr>
      <vt:lpstr>Daily VIX Range</vt:lpstr>
      <vt:lpstr>VIX Candle Chart</vt:lpstr>
      <vt:lpstr>Daily Returns</vt:lpstr>
      <vt:lpstr>Daily Range</vt:lpstr>
      <vt:lpstr>Nifty Candle Chart</vt:lpstr>
      <vt:lpstr>Gap Open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</cp:lastModifiedBy>
  <dcterms:created xsi:type="dcterms:W3CDTF">2021-07-10T13:39:00Z</dcterms:created>
  <dcterms:modified xsi:type="dcterms:W3CDTF">2021-07-26T17:51:38Z</dcterms:modified>
</cp:coreProperties>
</file>