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rika\Desktop\"/>
    </mc:Choice>
  </mc:AlternateContent>
  <xr:revisionPtr revIDLastSave="0" documentId="13_ncr:1_{45EAE284-6335-4D8A-A606-73F80F37D584}" xr6:coauthVersionLast="47" xr6:coauthVersionMax="47" xr10:uidLastSave="{00000000-0000-0000-0000-000000000000}"/>
  <bookViews>
    <workbookView xWindow="-110" yWindow="-110" windowWidth="19420" windowHeight="11500" firstSheet="1" activeTab="5" xr2:uid="{FFC14DFF-5E12-49FC-9A2E-A96FBA806EEA}"/>
  </bookViews>
  <sheets>
    <sheet name="Problem 1" sheetId="1" r:id="rId1"/>
    <sheet name="Problem 2" sheetId="3" r:id="rId2"/>
    <sheet name="Sensitivity Report 1" sheetId="5" r:id="rId3"/>
    <sheet name="Problem 3" sheetId="4" r:id="rId4"/>
    <sheet name="Sensitivity Report 2" sheetId="8" r:id="rId5"/>
    <sheet name="Problem 4" sheetId="7" r:id="rId6"/>
  </sheets>
  <definedNames>
    <definedName name="solver_adj" localSheetId="0" hidden="1">'Problem 1'!$B$6:$C$6</definedName>
    <definedName name="solver_adj" localSheetId="1" hidden="1">'Problem 2'!$C$4:$F$4</definedName>
    <definedName name="solver_adj" localSheetId="3" hidden="1">'Problem 3'!$B$12:$D$12</definedName>
    <definedName name="solver_adj" localSheetId="5" hidden="1">'Problem 4'!$B$5:$E$5</definedName>
    <definedName name="solver_cvg" localSheetId="0" hidden="1">0.0001</definedName>
    <definedName name="solver_cvg" localSheetId="1" hidden="1">0.0001</definedName>
    <definedName name="solver_cvg" localSheetId="3" hidden="1">0.0001</definedName>
    <definedName name="solver_cvg" localSheetId="5" hidden="1">0.0001</definedName>
    <definedName name="solver_drv" localSheetId="0" hidden="1">2</definedName>
    <definedName name="solver_drv" localSheetId="1" hidden="1">1</definedName>
    <definedName name="solver_drv" localSheetId="3" hidden="1">2</definedName>
    <definedName name="solver_drv" localSheetId="5" hidden="1">2</definedName>
    <definedName name="solver_eng" localSheetId="0" hidden="1">2</definedName>
    <definedName name="solver_eng" localSheetId="1" hidden="1">2</definedName>
    <definedName name="solver_eng" localSheetId="3" hidden="1">2</definedName>
    <definedName name="solver_eng" localSheetId="5" hidden="1">2</definedName>
    <definedName name="solver_est" localSheetId="0" hidden="1">1</definedName>
    <definedName name="solver_est" localSheetId="1" hidden="1">1</definedName>
    <definedName name="solver_est" localSheetId="3" hidden="1">1</definedName>
    <definedName name="solver_est" localSheetId="5" hidden="1">1</definedName>
    <definedName name="solver_itr" localSheetId="0" hidden="1">2147483647</definedName>
    <definedName name="solver_itr" localSheetId="1" hidden="1">2147483647</definedName>
    <definedName name="solver_itr" localSheetId="3" hidden="1">2147483647</definedName>
    <definedName name="solver_itr" localSheetId="5" hidden="1">2147483647</definedName>
    <definedName name="solver_lhs1" localSheetId="0" hidden="1">'Problem 1'!$D$10</definedName>
    <definedName name="solver_lhs1" localSheetId="1" hidden="1">'Problem 2'!$G$10</definedName>
    <definedName name="solver_lhs1" localSheetId="3" hidden="1">'Problem 3'!$A$17:$A$20</definedName>
    <definedName name="solver_lhs1" localSheetId="5" hidden="1">'Problem 4'!$B$5</definedName>
    <definedName name="solver_lhs2" localSheetId="0" hidden="1">'Problem 1'!$D$11:$D$12</definedName>
    <definedName name="solver_lhs2" localSheetId="1" hidden="1">'Problem 2'!$G$11</definedName>
    <definedName name="solver_lhs2" localSheetId="3" hidden="1">'Problem 3'!$A$21</definedName>
    <definedName name="solver_lhs2" localSheetId="5" hidden="1">'Problem 4'!$C$5</definedName>
    <definedName name="solver_lhs3" localSheetId="1" hidden="1">'Problem 2'!$G$8</definedName>
    <definedName name="solver_lhs3" localSheetId="5" hidden="1">'Problem 4'!$D$5</definedName>
    <definedName name="solver_lhs4" localSheetId="1" hidden="1">'Problem 2'!$G$9</definedName>
    <definedName name="solver_lhs4" localSheetId="5" hidden="1">'Problem 4'!$E$5</definedName>
    <definedName name="solver_lhs5" localSheetId="5" hidden="1">'Problem 4'!$F$10:$F$13</definedName>
    <definedName name="solver_mip" localSheetId="0" hidden="1">2147483647</definedName>
    <definedName name="solver_mip" localSheetId="1" hidden="1">2147483647</definedName>
    <definedName name="solver_mip" localSheetId="3" hidden="1">2147483647</definedName>
    <definedName name="solver_mip" localSheetId="5" hidden="1">2147483647</definedName>
    <definedName name="solver_mni" localSheetId="0" hidden="1">30</definedName>
    <definedName name="solver_mni" localSheetId="1" hidden="1">30</definedName>
    <definedName name="solver_mni" localSheetId="3" hidden="1">30</definedName>
    <definedName name="solver_mni" localSheetId="5" hidden="1">30</definedName>
    <definedName name="solver_mrt" localSheetId="0" hidden="1">0.075</definedName>
    <definedName name="solver_mrt" localSheetId="1" hidden="1">0.075</definedName>
    <definedName name="solver_mrt" localSheetId="3" hidden="1">0.075</definedName>
    <definedName name="solver_mrt" localSheetId="5" hidden="1">0.075</definedName>
    <definedName name="solver_msl" localSheetId="0" hidden="1">2</definedName>
    <definedName name="solver_msl" localSheetId="1" hidden="1">2</definedName>
    <definedName name="solver_msl" localSheetId="3" hidden="1">2</definedName>
    <definedName name="solver_msl" localSheetId="5" hidden="1">2</definedName>
    <definedName name="solver_neg" localSheetId="0" hidden="1">1</definedName>
    <definedName name="solver_neg" localSheetId="1" hidden="1">1</definedName>
    <definedName name="solver_neg" localSheetId="3" hidden="1">1</definedName>
    <definedName name="solver_neg" localSheetId="5" hidden="1">1</definedName>
    <definedName name="solver_nod" localSheetId="0" hidden="1">2147483647</definedName>
    <definedName name="solver_nod" localSheetId="1" hidden="1">2147483647</definedName>
    <definedName name="solver_nod" localSheetId="3" hidden="1">2147483647</definedName>
    <definedName name="solver_nod" localSheetId="5" hidden="1">2147483647</definedName>
    <definedName name="solver_num" localSheetId="0" hidden="1">2</definedName>
    <definedName name="solver_num" localSheetId="1" hidden="1">4</definedName>
    <definedName name="solver_num" localSheetId="3" hidden="1">2</definedName>
    <definedName name="solver_num" localSheetId="5" hidden="1">5</definedName>
    <definedName name="solver_nwt" localSheetId="0" hidden="1">1</definedName>
    <definedName name="solver_nwt" localSheetId="1" hidden="1">1</definedName>
    <definedName name="solver_nwt" localSheetId="3" hidden="1">1</definedName>
    <definedName name="solver_nwt" localSheetId="5" hidden="1">1</definedName>
    <definedName name="solver_opt" localSheetId="0" hidden="1">'Problem 1'!$E$5</definedName>
    <definedName name="solver_opt" localSheetId="1" hidden="1">'Problem 2'!$G$5</definedName>
    <definedName name="solver_opt" localSheetId="3" hidden="1">'Problem 3'!$E$13</definedName>
    <definedName name="solver_opt" localSheetId="5" hidden="1">'Problem 4'!$F$6</definedName>
    <definedName name="solver_pre" localSheetId="0" hidden="1">0.000001</definedName>
    <definedName name="solver_pre" localSheetId="1" hidden="1">0.000001</definedName>
    <definedName name="solver_pre" localSheetId="3" hidden="1">0.000001</definedName>
    <definedName name="solver_pre" localSheetId="5" hidden="1">0.000001</definedName>
    <definedName name="solver_rbv" localSheetId="0" hidden="1">2</definedName>
    <definedName name="solver_rbv" localSheetId="1" hidden="1">1</definedName>
    <definedName name="solver_rbv" localSheetId="3" hidden="1">2</definedName>
    <definedName name="solver_rbv" localSheetId="5" hidden="1">2</definedName>
    <definedName name="solver_rel1" localSheetId="0" hidden="1">1</definedName>
    <definedName name="solver_rel1" localSheetId="1" hidden="1">1</definedName>
    <definedName name="solver_rel1" localSheetId="3" hidden="1">3</definedName>
    <definedName name="solver_rel1" localSheetId="5" hidden="1">3</definedName>
    <definedName name="solver_rel2" localSheetId="0" hidden="1">3</definedName>
    <definedName name="solver_rel2" localSheetId="1" hidden="1">2</definedName>
    <definedName name="solver_rel2" localSheetId="3" hidden="1">1</definedName>
    <definedName name="solver_rel2" localSheetId="5" hidden="1">3</definedName>
    <definedName name="solver_rel3" localSheetId="1" hidden="1">3</definedName>
    <definedName name="solver_rel3" localSheetId="5" hidden="1">3</definedName>
    <definedName name="solver_rel4" localSheetId="1" hidden="1">3</definedName>
    <definedName name="solver_rel4" localSheetId="5" hidden="1">3</definedName>
    <definedName name="solver_rel5" localSheetId="5" hidden="1">1</definedName>
    <definedName name="solver_rhs1" localSheetId="0" hidden="1">'Problem 1'!$F$10</definedName>
    <definedName name="solver_rhs1" localSheetId="1" hidden="1">'Problem 2'!$I$10</definedName>
    <definedName name="solver_rhs1" localSheetId="3" hidden="1">'Problem 3'!$C$17:$C$20</definedName>
    <definedName name="solver_rhs1" localSheetId="5" hidden="1">'Problem 4'!$B$16</definedName>
    <definedName name="solver_rhs2" localSheetId="0" hidden="1">'Problem 1'!$F$11:$F$12</definedName>
    <definedName name="solver_rhs2" localSheetId="1" hidden="1">'Problem 2'!$I$11</definedName>
    <definedName name="solver_rhs2" localSheetId="3" hidden="1">'Problem 3'!$C$21</definedName>
    <definedName name="solver_rhs2" localSheetId="5" hidden="1">'Problem 4'!$C$16</definedName>
    <definedName name="solver_rhs3" localSheetId="1" hidden="1">'Problem 2'!$I$8</definedName>
    <definedName name="solver_rhs3" localSheetId="5" hidden="1">'Problem 4'!$D$16</definedName>
    <definedName name="solver_rhs4" localSheetId="1" hidden="1">'Problem 2'!$I$9</definedName>
    <definedName name="solver_rhs4" localSheetId="5" hidden="1">'Problem 4'!$E$16</definedName>
    <definedName name="solver_rhs5" localSheetId="5" hidden="1">'Problem 4'!$H$10:$H$13</definedName>
    <definedName name="solver_rlx" localSheetId="0" hidden="1">2</definedName>
    <definedName name="solver_rlx" localSheetId="1" hidden="1">2</definedName>
    <definedName name="solver_rlx" localSheetId="3" hidden="1">2</definedName>
    <definedName name="solver_rlx" localSheetId="5" hidden="1">2</definedName>
    <definedName name="solver_rsd" localSheetId="0" hidden="1">0</definedName>
    <definedName name="solver_rsd" localSheetId="1" hidden="1">0</definedName>
    <definedName name="solver_rsd" localSheetId="3" hidden="1">0</definedName>
    <definedName name="solver_rsd" localSheetId="5" hidden="1">0</definedName>
    <definedName name="solver_scl" localSheetId="0" hidden="1">2</definedName>
    <definedName name="solver_scl" localSheetId="1" hidden="1">1</definedName>
    <definedName name="solver_scl" localSheetId="3" hidden="1">2</definedName>
    <definedName name="solver_scl" localSheetId="5" hidden="1">2</definedName>
    <definedName name="solver_sho" localSheetId="0" hidden="1">2</definedName>
    <definedName name="solver_sho" localSheetId="1" hidden="1">2</definedName>
    <definedName name="solver_sho" localSheetId="3" hidden="1">2</definedName>
    <definedName name="solver_sho" localSheetId="5" hidden="1">2</definedName>
    <definedName name="solver_ssz" localSheetId="0" hidden="1">100</definedName>
    <definedName name="solver_ssz" localSheetId="1" hidden="1">100</definedName>
    <definedName name="solver_ssz" localSheetId="3" hidden="1">100</definedName>
    <definedName name="solver_ssz" localSheetId="5" hidden="1">100</definedName>
    <definedName name="solver_tim" localSheetId="0" hidden="1">2147483647</definedName>
    <definedName name="solver_tim" localSheetId="1" hidden="1">2147483647</definedName>
    <definedName name="solver_tim" localSheetId="3" hidden="1">2147483647</definedName>
    <definedName name="solver_tim" localSheetId="5" hidden="1">2147483647</definedName>
    <definedName name="solver_tol" localSheetId="0" hidden="1">0.01</definedName>
    <definedName name="solver_tol" localSheetId="1" hidden="1">0.01</definedName>
    <definedName name="solver_tol" localSheetId="3" hidden="1">0.01</definedName>
    <definedName name="solver_tol" localSheetId="5" hidden="1">0.01</definedName>
    <definedName name="solver_typ" localSheetId="0" hidden="1">1</definedName>
    <definedName name="solver_typ" localSheetId="1" hidden="1">2</definedName>
    <definedName name="solver_typ" localSheetId="3" hidden="1">2</definedName>
    <definedName name="solver_typ" localSheetId="5" hidden="1">1</definedName>
    <definedName name="solver_val" localSheetId="0" hidden="1">0</definedName>
    <definedName name="solver_val" localSheetId="1" hidden="1">0</definedName>
    <definedName name="solver_val" localSheetId="3" hidden="1">0</definedName>
    <definedName name="solver_val" localSheetId="5" hidden="1">0</definedName>
    <definedName name="solver_ver" localSheetId="0" hidden="1">3</definedName>
    <definedName name="solver_ver" localSheetId="1" hidden="1">3</definedName>
    <definedName name="solver_ver" localSheetId="3" hidden="1">3</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7" l="1"/>
  <c r="F12" i="7"/>
  <c r="F11" i="7"/>
  <c r="F10" i="7"/>
  <c r="F6" i="7"/>
  <c r="B35" i="7" s="1"/>
  <c r="A19" i="4"/>
  <c r="A18" i="4"/>
  <c r="A20" i="4"/>
  <c r="A21" i="4"/>
  <c r="A17" i="4"/>
  <c r="E13" i="4"/>
  <c r="B32" i="4" s="1"/>
  <c r="B23" i="3"/>
  <c r="B22" i="3"/>
  <c r="B21" i="3"/>
  <c r="B20" i="3"/>
  <c r="B19" i="3"/>
  <c r="G9" i="3"/>
  <c r="G10" i="3"/>
  <c r="G11" i="3"/>
  <c r="G8" i="3"/>
  <c r="G5" i="3"/>
  <c r="B15" i="1" l="1"/>
  <c r="B14" i="1"/>
  <c r="D12" i="1"/>
  <c r="D11" i="1"/>
  <c r="E5" i="1"/>
  <c r="B16" i="1" s="1"/>
  <c r="D10" i="1" l="1"/>
</calcChain>
</file>

<file path=xl/sharedStrings.xml><?xml version="1.0" encoding="utf-8"?>
<sst xmlns="http://schemas.openxmlformats.org/spreadsheetml/2006/main" count="249" uniqueCount="174">
  <si>
    <t>20X+25Y&lt;=800</t>
  </si>
  <si>
    <r>
      <rPr>
        <b/>
        <sz val="11"/>
        <color theme="1"/>
        <rFont val="Calibri"/>
        <family val="2"/>
        <scheme val="minor"/>
      </rPr>
      <t>B</t>
    </r>
    <r>
      <rPr>
        <sz val="11"/>
        <color theme="1"/>
        <rFont val="Calibri"/>
        <family val="2"/>
        <scheme val="minor"/>
      </rPr>
      <t>.</t>
    </r>
    <r>
      <rPr>
        <b/>
        <sz val="11"/>
        <color theme="1"/>
        <rFont val="Calibri"/>
        <family val="2"/>
        <scheme val="minor"/>
      </rPr>
      <t>Variables</t>
    </r>
  </si>
  <si>
    <t>Alpha(4X)</t>
  </si>
  <si>
    <t>Beta(5Y)</t>
  </si>
  <si>
    <t>Objective function</t>
  </si>
  <si>
    <t>Units produced</t>
  </si>
  <si>
    <t>Constarints</t>
  </si>
  <si>
    <t>Labour Hours</t>
  </si>
  <si>
    <t>Min Req Alpha4'S</t>
  </si>
  <si>
    <t>Min Req Beta 5's</t>
  </si>
  <si>
    <t>hours available</t>
  </si>
  <si>
    <t>&lt;=</t>
  </si>
  <si>
    <t>&gt;=</t>
  </si>
  <si>
    <t>Profit</t>
  </si>
  <si>
    <r>
      <rPr>
        <b/>
        <sz val="11"/>
        <color theme="1"/>
        <rFont val="Calibri"/>
        <family val="2"/>
        <scheme val="minor"/>
      </rPr>
      <t>A</t>
    </r>
    <r>
      <rPr>
        <sz val="11"/>
        <color theme="1"/>
        <rFont val="Calibri"/>
        <family val="2"/>
        <scheme val="minor"/>
      </rPr>
      <t xml:space="preserve">. </t>
    </r>
  </si>
  <si>
    <t>Number of Apha 4's</t>
  </si>
  <si>
    <t>Number of Beta 5's</t>
  </si>
  <si>
    <t>Maximum Profit</t>
  </si>
  <si>
    <t>0.12W+0.09X+0.11Y+0.04Z=50</t>
  </si>
  <si>
    <t>Units Produced</t>
  </si>
  <si>
    <t>Constraints</t>
  </si>
  <si>
    <t>Cost</t>
  </si>
  <si>
    <t>=</t>
  </si>
  <si>
    <t>Specifications/Constraints</t>
  </si>
  <si>
    <t>Z/50&gt;=0.15</t>
  </si>
  <si>
    <t>0.15*50</t>
  </si>
  <si>
    <t>(W+X)/50&gt;=0.45</t>
  </si>
  <si>
    <t>0.45*50</t>
  </si>
  <si>
    <t>(Y+X)/50&lt;=0.30</t>
  </si>
  <si>
    <t>0.3*50</t>
  </si>
  <si>
    <t>W+X+Y+Z=50</t>
  </si>
  <si>
    <t>1*50</t>
  </si>
  <si>
    <t>(W+X+Y+Z)&gt;=0</t>
  </si>
  <si>
    <t>Total cost</t>
  </si>
  <si>
    <t>Usage of W</t>
  </si>
  <si>
    <t>Usage of X</t>
  </si>
  <si>
    <t>Usage of Y</t>
  </si>
  <si>
    <t>Usage of Z</t>
  </si>
  <si>
    <t>Chemical Compound</t>
  </si>
  <si>
    <t>C-30 (W)</t>
  </si>
  <si>
    <t>C-92 (X)</t>
  </si>
  <si>
    <t>D-21 (Y)</t>
  </si>
  <si>
    <t>E-11 (Z)</t>
  </si>
  <si>
    <t>Units required</t>
  </si>
  <si>
    <t>Cost per pound</t>
  </si>
  <si>
    <t>LHS</t>
  </si>
  <si>
    <t>RHS</t>
  </si>
  <si>
    <t>A. Minimize total cost</t>
  </si>
  <si>
    <t>2X+4Y+2.50Z</t>
  </si>
  <si>
    <t>B.</t>
  </si>
  <si>
    <t>STOCK X</t>
  </si>
  <si>
    <t>STOCK Y</t>
  </si>
  <si>
    <t>STOCK Z</t>
  </si>
  <si>
    <t>Min Req</t>
  </si>
  <si>
    <t>A</t>
  </si>
  <si>
    <t>B</t>
  </si>
  <si>
    <t>C</t>
  </si>
  <si>
    <t>D</t>
  </si>
  <si>
    <t>Minimum cost</t>
  </si>
  <si>
    <t>2X+4Y+2.5Z</t>
  </si>
  <si>
    <t>Ingredient A Requirement</t>
  </si>
  <si>
    <t>3X+2Y+4Z&gt;=64</t>
  </si>
  <si>
    <t>Ingredient B Requirement</t>
  </si>
  <si>
    <t>2X+3Y+1Z&gt;=80</t>
  </si>
  <si>
    <t>Ingredient C Requirement</t>
  </si>
  <si>
    <t>1X+2Z&gt;=16</t>
  </si>
  <si>
    <t>Ingredient D Requirement</t>
  </si>
  <si>
    <t>6X+8Y+4Z&gt;=128</t>
  </si>
  <si>
    <t>C)1)</t>
  </si>
  <si>
    <t>X=40</t>
  </si>
  <si>
    <t>Y=0</t>
  </si>
  <si>
    <t>Z=0</t>
  </si>
  <si>
    <t>C)2)</t>
  </si>
  <si>
    <t>C)3)</t>
  </si>
  <si>
    <t>C)4)</t>
  </si>
  <si>
    <t>As only 80 ounces of Ingredient A usage is within the allowable decrease range (Infinity) the total cost change will be optimal</t>
  </si>
  <si>
    <t>C)5)</t>
  </si>
  <si>
    <t>As only 90 ounces of Ingredient B usage is within the allowable increase range (Infinity) the total cost change will be optimal</t>
  </si>
  <si>
    <t>As increase of Stock X price to $2.5 from $2 is within the allowable increase range so the optimal solution does not change.</t>
  </si>
  <si>
    <t>As decrease of Stock Z price to $1.7 from $2.5 is within the allowable decrease range , so the optimal solution does not change</t>
  </si>
  <si>
    <r>
      <rPr>
        <b/>
        <sz val="11"/>
        <color theme="1"/>
        <rFont val="Calibri"/>
        <family val="2"/>
        <scheme val="minor"/>
      </rPr>
      <t>A</t>
    </r>
    <r>
      <rPr>
        <sz val="11"/>
        <color theme="1"/>
        <rFont val="Calibri"/>
        <family val="2"/>
        <scheme val="minor"/>
      </rPr>
      <t>.Minimum Cost</t>
    </r>
  </si>
  <si>
    <t>Microsoft Excel 16.0 Sensitivity Report</t>
  </si>
  <si>
    <t>Worksheet: [Narra Homework 2.xlsx]Problem 3</t>
  </si>
  <si>
    <t>Report Created: 3/31/2023 10:32:21 AM</t>
  </si>
  <si>
    <t>Variable Cells</t>
  </si>
  <si>
    <t>Cell</t>
  </si>
  <si>
    <t>Name</t>
  </si>
  <si>
    <t>Final</t>
  </si>
  <si>
    <t>Value</t>
  </si>
  <si>
    <t>Reduced</t>
  </si>
  <si>
    <t>Objective</t>
  </si>
  <si>
    <t>Coefficient</t>
  </si>
  <si>
    <t>Allowable</t>
  </si>
  <si>
    <t>Increase</t>
  </si>
  <si>
    <t>Decrease</t>
  </si>
  <si>
    <t>Shadow</t>
  </si>
  <si>
    <t>Price</t>
  </si>
  <si>
    <t>Constraint</t>
  </si>
  <si>
    <t>R.H. Side</t>
  </si>
  <si>
    <t>$B$12</t>
  </si>
  <si>
    <t>Units Produced STOCK X</t>
  </si>
  <si>
    <t>$C$12</t>
  </si>
  <si>
    <t>Units Produced STOCK Y</t>
  </si>
  <si>
    <t>$D$12</t>
  </si>
  <si>
    <t>Units Produced STOCK Z</t>
  </si>
  <si>
    <t>$A$17</t>
  </si>
  <si>
    <t>$A$18</t>
  </si>
  <si>
    <t>$A$19</t>
  </si>
  <si>
    <t>$A$20</t>
  </si>
  <si>
    <t>$A$21</t>
  </si>
  <si>
    <t>9W+12X+10Y+8Z</t>
  </si>
  <si>
    <t>Wiring</t>
  </si>
  <si>
    <t>Drilling</t>
  </si>
  <si>
    <t>Assembly</t>
  </si>
  <si>
    <t>Inspection</t>
  </si>
  <si>
    <t>Variables</t>
  </si>
  <si>
    <t>XJ201 (W)</t>
  </si>
  <si>
    <t>XM897 (X)</t>
  </si>
  <si>
    <t>TR29 (Y)</t>
  </si>
  <si>
    <t>BR788 (Z)</t>
  </si>
  <si>
    <t>Required product</t>
  </si>
  <si>
    <t>Unit profit</t>
  </si>
  <si>
    <t>LHS (Amt. of Ing.)</t>
  </si>
  <si>
    <t>Minimum product requirement</t>
  </si>
  <si>
    <t>LP Formulations</t>
  </si>
  <si>
    <t>Maximum profit</t>
  </si>
  <si>
    <t>Constraints of Hours for Wiring</t>
  </si>
  <si>
    <t>0.5W+1.5X+1.5Y+1Z&lt;=15000</t>
  </si>
  <si>
    <t>Constraints of Hours for Drilling</t>
  </si>
  <si>
    <t>0.3W+1X+2Y+3Z&lt;=17000</t>
  </si>
  <si>
    <t>Constraints of Hours for Assembly</t>
  </si>
  <si>
    <t>0.2W+4X+1Y+2Z&lt;=26000</t>
  </si>
  <si>
    <t>Constraints of Hours for Inspection</t>
  </si>
  <si>
    <t>0.5W+1X+0.5Y+0.5Z&lt;=12000</t>
  </si>
  <si>
    <t>Constraints of minimum product required of W</t>
  </si>
  <si>
    <t>W&gt;=150</t>
  </si>
  <si>
    <t>Constraints of minimum product required of X</t>
  </si>
  <si>
    <t>X&gt;=100</t>
  </si>
  <si>
    <t>Constraints of minimum product required of Y</t>
  </si>
  <si>
    <t>Y&gt;=300</t>
  </si>
  <si>
    <t>Constraints of minimum product required of Z</t>
  </si>
  <si>
    <t>Z&gt;=400</t>
  </si>
  <si>
    <t xml:space="preserve">Product W produced </t>
  </si>
  <si>
    <t xml:space="preserve">Product X produced </t>
  </si>
  <si>
    <t xml:space="preserve">Product Y produced </t>
  </si>
  <si>
    <t xml:space="preserve">Product Z produced </t>
  </si>
  <si>
    <t>Profit received</t>
  </si>
  <si>
    <t>As Product X (XM897) profit increased by 20% which is $2.4 for $12 to $14.4, as per Sensitivity report the allowable increase is $6.5 hence there will be NO change to Maximum profit.</t>
  </si>
  <si>
    <t>As Product W (XJ201) profit decrease by 10% which is $0.90 for $9 to $8.10, as per sensitivity report the allowable decrease is $3 hence there will be NO change to Maximum profit.</t>
  </si>
  <si>
    <t>As Wiring hours are increased by 1000 for 15000 to 16000, as per sensitivity report the allowable increase is 2355.882353, hence there will be NO change to Maximum profit.</t>
  </si>
  <si>
    <t>As Drilling hours are decreased by 4000 for 17000 to 13000, as per sensitivity report the allowable decrease is 4005, hence there will be NO change to Maximum profit.</t>
  </si>
  <si>
    <t>C)6)</t>
  </si>
  <si>
    <t>As Assembly hours are decreased by 2000 for 26000 to 24000, as per sensitivity report the allowable decrease is 17920, hence there will be NO change to Maximum profit.</t>
  </si>
  <si>
    <t>C)7)</t>
  </si>
  <si>
    <t>C)8)</t>
  </si>
  <si>
    <t>If the company decides to manufacture at least 550 units of BR788, The optimal profit will definitly change as the solution provided by solver is 400 units of BR788 and it was completely fulfilled of the constraint so any change in that will result in change in optimal solution. And this is not provided by Sensitivity report.</t>
  </si>
  <si>
    <t>Worksheet: [Narra Homework 2.xlsx]Problem 4</t>
  </si>
  <si>
    <t>Report Created: 3/31/2023 11:15:34 AM</t>
  </si>
  <si>
    <t>$B$5</t>
  </si>
  <si>
    <t>Required product XJ201 (W)</t>
  </si>
  <si>
    <t>$C$5</t>
  </si>
  <si>
    <t>Required product XM897 (X)</t>
  </si>
  <si>
    <t>$D$5</t>
  </si>
  <si>
    <t>Required product TR29 (Y)</t>
  </si>
  <si>
    <t>$E$5</t>
  </si>
  <si>
    <t>Required product BR788 (Z)</t>
  </si>
  <si>
    <t>$F$10</t>
  </si>
  <si>
    <t>Wiring Cost</t>
  </si>
  <si>
    <t>$F$11</t>
  </si>
  <si>
    <t>Drilling Cost</t>
  </si>
  <si>
    <t>$F$12</t>
  </si>
  <si>
    <t>Assembly Cost</t>
  </si>
  <si>
    <t>$F$13</t>
  </si>
  <si>
    <t>Inspection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</si>
</sst>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indexed="18"/>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59999389629810485"/>
        <bgColor indexed="64"/>
      </patternFill>
    </fill>
  </fills>
  <borders count="5">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0" fillId="2" borderId="0" xfId="0" applyFill="1"/>
    <xf numFmtId="0" fontId="0" fillId="3" borderId="0" xfId="0" applyFill="1"/>
    <xf numFmtId="0" fontId="2" fillId="0" borderId="0" xfId="0" applyFont="1"/>
    <xf numFmtId="0" fontId="0" fillId="0" borderId="0" xfId="0" applyAlignment="1">
      <alignment horizontal="center"/>
    </xf>
    <xf numFmtId="164" fontId="0" fillId="0" borderId="0" xfId="0" applyNumberFormat="1" applyAlignment="1">
      <alignment horizontal="center"/>
    </xf>
    <xf numFmtId="44" fontId="0" fillId="4" borderId="0" xfId="1" applyFont="1" applyFill="1"/>
    <xf numFmtId="44" fontId="0" fillId="0" borderId="0" xfId="1" applyFont="1"/>
    <xf numFmtId="44" fontId="0" fillId="3" borderId="0" xfId="0" applyNumberFormat="1" applyFill="1"/>
    <xf numFmtId="9" fontId="0" fillId="0" borderId="0" xfId="0" applyNumberFormat="1"/>
    <xf numFmtId="44" fontId="0" fillId="5" borderId="0" xfId="1" applyFont="1" applyFill="1"/>
    <xf numFmtId="6" fontId="0" fillId="3" borderId="0" xfId="0" applyNumberFormat="1" applyFill="1"/>
    <xf numFmtId="0" fontId="0" fillId="0" borderId="3" xfId="0" applyBorder="1"/>
    <xf numFmtId="0" fontId="0" fillId="0" borderId="4" xfId="0" applyBorder="1"/>
    <xf numFmtId="0" fontId="3" fillId="0" borderId="1" xfId="0" applyFont="1" applyBorder="1" applyAlignment="1">
      <alignment horizontal="center"/>
    </xf>
    <xf numFmtId="0" fontId="3" fillId="0" borderId="2" xfId="0" applyFont="1" applyBorder="1" applyAlignment="1">
      <alignment horizontal="center"/>
    </xf>
    <xf numFmtId="44" fontId="0" fillId="0" borderId="0" xfId="1" applyFont="1" applyFill="1"/>
    <xf numFmtId="0" fontId="0" fillId="6" borderId="0" xfId="0" applyFill="1"/>
    <xf numFmtId="0" fontId="0" fillId="6" borderId="0" xfId="0" applyFill="1" applyAlignment="1">
      <alignment horizontal="center"/>
    </xf>
    <xf numFmtId="0" fontId="0" fillId="0" borderId="0" xfId="1" applyNumberFormat="1" applyFont="1" applyFill="1"/>
    <xf numFmtId="0" fontId="0" fillId="0" borderId="0" xfId="1" applyNumberFormat="1" applyFont="1"/>
    <xf numFmtId="0" fontId="2" fillId="3" borderId="0" xfId="0" applyFont="1" applyFill="1"/>
    <xf numFmtId="164" fontId="0" fillId="7" borderId="0" xfId="0" applyNumberFormat="1" applyFill="1"/>
    <xf numFmtId="0" fontId="0" fillId="0" borderId="3" xfId="0" applyFill="1" applyBorder="1" applyAlignment="1"/>
    <xf numFmtId="0" fontId="0" fillId="0" borderId="4" xfId="0" applyFill="1" applyBorder="1" applyAlignment="1"/>
    <xf numFmtId="0" fontId="3" fillId="0" borderId="1" xfId="0" applyFont="1" applyFill="1" applyBorder="1" applyAlignment="1">
      <alignment horizontal="center"/>
    </xf>
    <xf numFmtId="0" fontId="3" fillId="0" borderId="2"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26EAF-840B-49D5-852F-8F6F337E7B0A}">
  <dimension ref="A1:F16"/>
  <sheetViews>
    <sheetView workbookViewId="0">
      <selection activeCell="B20" sqref="B20"/>
    </sheetView>
  </sheetViews>
  <sheetFormatPr defaultRowHeight="14.5" x14ac:dyDescent="0.35"/>
  <cols>
    <col min="1" max="1" width="23.26953125" customWidth="1"/>
    <col min="2" max="2" width="14.1796875" customWidth="1"/>
    <col min="3" max="3" width="11.26953125" customWidth="1"/>
    <col min="4" max="4" width="8.54296875" customWidth="1"/>
    <col min="5" max="5" width="15.54296875" customWidth="1"/>
    <col min="6" max="6" width="13.36328125" customWidth="1"/>
  </cols>
  <sheetData>
    <row r="1" spans="1:6" x14ac:dyDescent="0.35">
      <c r="A1" t="s">
        <v>14</v>
      </c>
      <c r="B1" s="2" t="s">
        <v>0</v>
      </c>
    </row>
    <row r="4" spans="1:6" x14ac:dyDescent="0.35">
      <c r="A4" t="s">
        <v>1</v>
      </c>
      <c r="B4" t="s">
        <v>2</v>
      </c>
      <c r="C4" t="s">
        <v>3</v>
      </c>
      <c r="E4" t="s">
        <v>13</v>
      </c>
    </row>
    <row r="5" spans="1:6" x14ac:dyDescent="0.35">
      <c r="A5" t="s">
        <v>4</v>
      </c>
      <c r="B5" s="7">
        <v>1200</v>
      </c>
      <c r="C5" s="7">
        <v>1800</v>
      </c>
      <c r="E5" s="6">
        <f>SUMPRODUCT(B5:C5,B6:C6)</f>
        <v>55200</v>
      </c>
    </row>
    <row r="6" spans="1:6" x14ac:dyDescent="0.35">
      <c r="A6" t="s">
        <v>5</v>
      </c>
      <c r="B6" s="1">
        <v>10</v>
      </c>
      <c r="C6" s="1">
        <v>24</v>
      </c>
    </row>
    <row r="9" spans="1:6" x14ac:dyDescent="0.35">
      <c r="A9" t="s">
        <v>6</v>
      </c>
      <c r="B9" t="s">
        <v>2</v>
      </c>
      <c r="C9" t="s">
        <v>3</v>
      </c>
      <c r="F9" t="s">
        <v>10</v>
      </c>
    </row>
    <row r="10" spans="1:6" x14ac:dyDescent="0.35">
      <c r="A10" t="s">
        <v>7</v>
      </c>
      <c r="B10">
        <v>20</v>
      </c>
      <c r="C10">
        <v>25</v>
      </c>
      <c r="D10" s="2">
        <f>SUMPRODUCT(B6:C6,B10:C10)</f>
        <v>800</v>
      </c>
      <c r="E10" t="s">
        <v>11</v>
      </c>
      <c r="F10">
        <v>800</v>
      </c>
    </row>
    <row r="11" spans="1:6" x14ac:dyDescent="0.35">
      <c r="A11" t="s">
        <v>8</v>
      </c>
      <c r="D11">
        <f>B6</f>
        <v>10</v>
      </c>
      <c r="E11" t="s">
        <v>12</v>
      </c>
      <c r="F11">
        <v>10</v>
      </c>
    </row>
    <row r="12" spans="1:6" x14ac:dyDescent="0.35">
      <c r="A12" t="s">
        <v>9</v>
      </c>
      <c r="D12">
        <f>C6</f>
        <v>24</v>
      </c>
      <c r="E12" t="s">
        <v>12</v>
      </c>
      <c r="F12">
        <v>15</v>
      </c>
    </row>
    <row r="14" spans="1:6" x14ac:dyDescent="0.35">
      <c r="A14" s="2" t="s">
        <v>15</v>
      </c>
      <c r="B14" s="2">
        <f>B6</f>
        <v>10</v>
      </c>
    </row>
    <row r="15" spans="1:6" x14ac:dyDescent="0.35">
      <c r="A15" s="2" t="s">
        <v>16</v>
      </c>
      <c r="B15" s="2">
        <f>C6</f>
        <v>24</v>
      </c>
    </row>
    <row r="16" spans="1:6" x14ac:dyDescent="0.35">
      <c r="A16" s="2" t="s">
        <v>17</v>
      </c>
      <c r="B16" s="8">
        <f>E5</f>
        <v>55200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E269-76E0-4FC8-AA84-041A8B67843A}">
  <dimension ref="A1:I23"/>
  <sheetViews>
    <sheetView topLeftCell="A2" workbookViewId="0">
      <selection sqref="A1:C1"/>
    </sheetView>
  </sheetViews>
  <sheetFormatPr defaultRowHeight="14.5" x14ac:dyDescent="0.35"/>
  <cols>
    <col min="1" max="1" width="24.36328125" customWidth="1"/>
    <col min="2" max="2" width="20.54296875" customWidth="1"/>
    <col min="7" max="7" width="19.08984375" customWidth="1"/>
  </cols>
  <sheetData>
    <row r="1" spans="1:9" x14ac:dyDescent="0.35">
      <c r="A1" s="21" t="s">
        <v>47</v>
      </c>
      <c r="B1" s="2" t="s">
        <v>18</v>
      </c>
      <c r="C1" s="2"/>
    </row>
    <row r="3" spans="1:9" x14ac:dyDescent="0.35">
      <c r="A3" t="s">
        <v>38</v>
      </c>
      <c r="C3" t="s">
        <v>39</v>
      </c>
      <c r="D3" t="s">
        <v>40</v>
      </c>
      <c r="E3" t="s">
        <v>41</v>
      </c>
      <c r="F3" t="s">
        <v>42</v>
      </c>
    </row>
    <row r="4" spans="1:9" x14ac:dyDescent="0.35">
      <c r="A4" t="s">
        <v>43</v>
      </c>
      <c r="C4" s="17">
        <v>7.5</v>
      </c>
      <c r="D4" s="17">
        <v>15</v>
      </c>
      <c r="E4" s="17">
        <v>0</v>
      </c>
      <c r="F4" s="17">
        <v>27.5</v>
      </c>
      <c r="G4" t="s">
        <v>21</v>
      </c>
    </row>
    <row r="5" spans="1:9" x14ac:dyDescent="0.35">
      <c r="A5" t="s">
        <v>44</v>
      </c>
      <c r="C5" s="16">
        <v>0.12</v>
      </c>
      <c r="D5" s="16">
        <v>0.09</v>
      </c>
      <c r="E5" s="16">
        <v>0.11</v>
      </c>
      <c r="F5" s="16">
        <v>0.04</v>
      </c>
      <c r="G5" s="10">
        <f>SUMPRODUCT(C4:F4,C5:F5)</f>
        <v>3.35</v>
      </c>
    </row>
    <row r="7" spans="1:9" x14ac:dyDescent="0.35">
      <c r="A7" s="3" t="s">
        <v>20</v>
      </c>
      <c r="G7" s="3" t="s">
        <v>45</v>
      </c>
      <c r="I7" s="3" t="s">
        <v>46</v>
      </c>
    </row>
    <row r="8" spans="1:9" x14ac:dyDescent="0.35">
      <c r="A8">
        <v>1</v>
      </c>
      <c r="F8">
        <v>1</v>
      </c>
      <c r="G8" s="2">
        <f>SUMPRODUCT($C$4:$F$4,C8:F8)</f>
        <v>27.5</v>
      </c>
      <c r="H8" t="s">
        <v>12</v>
      </c>
      <c r="I8" s="2">
        <v>7.5</v>
      </c>
    </row>
    <row r="9" spans="1:9" x14ac:dyDescent="0.35">
      <c r="A9">
        <v>2</v>
      </c>
      <c r="C9">
        <v>1</v>
      </c>
      <c r="D9">
        <v>1</v>
      </c>
      <c r="G9" s="2">
        <f t="shared" ref="G9:G11" si="0">SUMPRODUCT($C$4:$F$4,C9:F9)</f>
        <v>22.5</v>
      </c>
      <c r="H9" t="s">
        <v>12</v>
      </c>
      <c r="I9" s="2">
        <v>22.5</v>
      </c>
    </row>
    <row r="10" spans="1:9" x14ac:dyDescent="0.35">
      <c r="A10">
        <v>3</v>
      </c>
      <c r="D10">
        <v>1</v>
      </c>
      <c r="E10">
        <v>1</v>
      </c>
      <c r="G10" s="2">
        <f t="shared" si="0"/>
        <v>15</v>
      </c>
      <c r="H10" t="s">
        <v>11</v>
      </c>
      <c r="I10" s="2">
        <v>15</v>
      </c>
    </row>
    <row r="11" spans="1:9" x14ac:dyDescent="0.35">
      <c r="A11">
        <v>4</v>
      </c>
      <c r="C11">
        <v>1</v>
      </c>
      <c r="D11">
        <v>1</v>
      </c>
      <c r="E11">
        <v>1</v>
      </c>
      <c r="F11">
        <v>1</v>
      </c>
      <c r="G11" s="2">
        <f t="shared" si="0"/>
        <v>50</v>
      </c>
      <c r="H11" t="s">
        <v>22</v>
      </c>
      <c r="I11" s="2">
        <v>50</v>
      </c>
    </row>
    <row r="13" spans="1:9" x14ac:dyDescent="0.35">
      <c r="A13" s="3" t="s">
        <v>23</v>
      </c>
      <c r="B13" s="2" t="s">
        <v>24</v>
      </c>
      <c r="D13" s="9">
        <v>0.15</v>
      </c>
      <c r="E13" t="s">
        <v>25</v>
      </c>
      <c r="F13">
        <v>7.5</v>
      </c>
    </row>
    <row r="14" spans="1:9" x14ac:dyDescent="0.35">
      <c r="B14" s="2" t="s">
        <v>26</v>
      </c>
      <c r="D14" s="9">
        <v>0.45</v>
      </c>
      <c r="E14" t="s">
        <v>27</v>
      </c>
      <c r="F14">
        <v>22.5</v>
      </c>
    </row>
    <row r="15" spans="1:9" x14ac:dyDescent="0.35">
      <c r="B15" s="2" t="s">
        <v>28</v>
      </c>
      <c r="D15" s="9">
        <v>0.3</v>
      </c>
      <c r="E15" t="s">
        <v>29</v>
      </c>
      <c r="F15">
        <v>15</v>
      </c>
    </row>
    <row r="16" spans="1:9" x14ac:dyDescent="0.35">
      <c r="B16" s="2" t="s">
        <v>30</v>
      </c>
      <c r="D16" s="9">
        <v>1</v>
      </c>
      <c r="E16" t="s">
        <v>31</v>
      </c>
      <c r="F16">
        <v>50</v>
      </c>
    </row>
    <row r="17" spans="1:2" x14ac:dyDescent="0.35">
      <c r="B17" s="2" t="s">
        <v>32</v>
      </c>
    </row>
    <row r="19" spans="1:2" x14ac:dyDescent="0.35">
      <c r="A19" t="s">
        <v>33</v>
      </c>
      <c r="B19" s="8">
        <f>G5</f>
        <v>3.35</v>
      </c>
    </row>
    <row r="20" spans="1:2" x14ac:dyDescent="0.35">
      <c r="A20" t="s">
        <v>34</v>
      </c>
      <c r="B20" s="2">
        <f>C4</f>
        <v>7.5</v>
      </c>
    </row>
    <row r="21" spans="1:2" x14ac:dyDescent="0.35">
      <c r="A21" t="s">
        <v>35</v>
      </c>
      <c r="B21" s="2">
        <f>D4</f>
        <v>15</v>
      </c>
    </row>
    <row r="22" spans="1:2" x14ac:dyDescent="0.35">
      <c r="A22" t="s">
        <v>36</v>
      </c>
      <c r="B22" s="2">
        <f>E4</f>
        <v>0</v>
      </c>
    </row>
    <row r="23" spans="1:2" x14ac:dyDescent="0.35">
      <c r="A23" t="s">
        <v>37</v>
      </c>
      <c r="B23" s="2">
        <f>F4</f>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9497-2535-4FF9-A060-63505D26D593}">
  <dimension ref="A1:H20"/>
  <sheetViews>
    <sheetView showGridLines="0" workbookViewId="0"/>
  </sheetViews>
  <sheetFormatPr defaultRowHeight="14.5" x14ac:dyDescent="0.35"/>
  <cols>
    <col min="1" max="1" width="2.1796875" customWidth="1"/>
    <col min="2" max="2" width="6.08984375" bestFit="1" customWidth="1"/>
    <col min="3" max="3" width="20.90625" bestFit="1" customWidth="1"/>
    <col min="4" max="4" width="5.54296875" bestFit="1" customWidth="1"/>
    <col min="5" max="5" width="8" bestFit="1" customWidth="1"/>
    <col min="6" max="6" width="9.81640625" bestFit="1" customWidth="1"/>
    <col min="7" max="8" width="11.81640625" bestFit="1" customWidth="1"/>
  </cols>
  <sheetData>
    <row r="1" spans="1:8" x14ac:dyDescent="0.35">
      <c r="A1" s="3" t="s">
        <v>81</v>
      </c>
    </row>
    <row r="2" spans="1:8" x14ac:dyDescent="0.35">
      <c r="A2" s="3" t="s">
        <v>82</v>
      </c>
    </row>
    <row r="3" spans="1:8" x14ac:dyDescent="0.35">
      <c r="A3" s="3" t="s">
        <v>83</v>
      </c>
    </row>
    <row r="6" spans="1:8" ht="15" thickBot="1" x14ac:dyDescent="0.4">
      <c r="A6" t="s">
        <v>84</v>
      </c>
    </row>
    <row r="7" spans="1:8" x14ac:dyDescent="0.35">
      <c r="B7" s="14"/>
      <c r="C7" s="14"/>
      <c r="D7" s="14" t="s">
        <v>87</v>
      </c>
      <c r="E7" s="14" t="s">
        <v>89</v>
      </c>
      <c r="F7" s="14" t="s">
        <v>90</v>
      </c>
      <c r="G7" s="14" t="s">
        <v>92</v>
      </c>
      <c r="H7" s="14" t="s">
        <v>92</v>
      </c>
    </row>
    <row r="8" spans="1:8" ht="15" thickBot="1" x14ac:dyDescent="0.4">
      <c r="B8" s="15" t="s">
        <v>85</v>
      </c>
      <c r="C8" s="15" t="s">
        <v>86</v>
      </c>
      <c r="D8" s="15" t="s">
        <v>88</v>
      </c>
      <c r="E8" s="15" t="s">
        <v>21</v>
      </c>
      <c r="F8" s="15" t="s">
        <v>91</v>
      </c>
      <c r="G8" s="15" t="s">
        <v>93</v>
      </c>
      <c r="H8" s="15" t="s">
        <v>94</v>
      </c>
    </row>
    <row r="9" spans="1:8" x14ac:dyDescent="0.35">
      <c r="B9" s="12" t="s">
        <v>99</v>
      </c>
      <c r="C9" s="12" t="s">
        <v>100</v>
      </c>
      <c r="D9" s="12">
        <v>40</v>
      </c>
      <c r="E9" s="12">
        <v>0</v>
      </c>
      <c r="F9" s="12">
        <v>2</v>
      </c>
      <c r="G9" s="12">
        <v>0.66666666666666696</v>
      </c>
      <c r="H9" s="12">
        <v>2</v>
      </c>
    </row>
    <row r="10" spans="1:8" x14ac:dyDescent="0.35">
      <c r="B10" s="12" t="s">
        <v>101</v>
      </c>
      <c r="C10" s="12" t="s">
        <v>102</v>
      </c>
      <c r="D10" s="12">
        <v>0</v>
      </c>
      <c r="E10" s="12">
        <v>1.0000000000000002</v>
      </c>
      <c r="F10" s="12">
        <v>4</v>
      </c>
      <c r="G10" s="12">
        <v>1E+30</v>
      </c>
      <c r="H10" s="12">
        <v>1.0000000000000002</v>
      </c>
    </row>
    <row r="11" spans="1:8" ht="15" thickBot="1" x14ac:dyDescent="0.4">
      <c r="B11" s="13" t="s">
        <v>103</v>
      </c>
      <c r="C11" s="13" t="s">
        <v>104</v>
      </c>
      <c r="D11" s="13">
        <v>0</v>
      </c>
      <c r="E11" s="13">
        <v>1.4999999999999998</v>
      </c>
      <c r="F11" s="13">
        <v>2.5</v>
      </c>
      <c r="G11" s="13">
        <v>1E+30</v>
      </c>
      <c r="H11" s="13">
        <v>1.4999999999999998</v>
      </c>
    </row>
    <row r="13" spans="1:8" ht="15" thickBot="1" x14ac:dyDescent="0.4">
      <c r="A13" t="s">
        <v>20</v>
      </c>
    </row>
    <row r="14" spans="1:8" x14ac:dyDescent="0.35">
      <c r="B14" s="14"/>
      <c r="C14" s="14"/>
      <c r="D14" s="14" t="s">
        <v>87</v>
      </c>
      <c r="E14" s="14" t="s">
        <v>95</v>
      </c>
      <c r="F14" s="14" t="s">
        <v>97</v>
      </c>
      <c r="G14" s="14" t="s">
        <v>92</v>
      </c>
      <c r="H14" s="14" t="s">
        <v>92</v>
      </c>
    </row>
    <row r="15" spans="1:8" ht="15" thickBot="1" x14ac:dyDescent="0.4">
      <c r="B15" s="15" t="s">
        <v>85</v>
      </c>
      <c r="C15" s="15" t="s">
        <v>86</v>
      </c>
      <c r="D15" s="15" t="s">
        <v>88</v>
      </c>
      <c r="E15" s="15" t="s">
        <v>96</v>
      </c>
      <c r="F15" s="15" t="s">
        <v>98</v>
      </c>
      <c r="G15" s="15" t="s">
        <v>93</v>
      </c>
      <c r="H15" s="15" t="s">
        <v>94</v>
      </c>
    </row>
    <row r="16" spans="1:8" x14ac:dyDescent="0.35">
      <c r="B16" s="12" t="s">
        <v>105</v>
      </c>
      <c r="C16" s="12" t="s">
        <v>20</v>
      </c>
      <c r="D16" s="12">
        <v>120</v>
      </c>
      <c r="E16" s="12">
        <v>0</v>
      </c>
      <c r="F16" s="12">
        <v>64</v>
      </c>
      <c r="G16" s="12">
        <v>55.999999999999993</v>
      </c>
      <c r="H16" s="12">
        <v>1E+30</v>
      </c>
    </row>
    <row r="17" spans="2:8" x14ac:dyDescent="0.35">
      <c r="B17" s="12" t="s">
        <v>106</v>
      </c>
      <c r="C17" s="12" t="s">
        <v>20</v>
      </c>
      <c r="D17" s="12">
        <v>80</v>
      </c>
      <c r="E17" s="12">
        <v>0.99999999999999978</v>
      </c>
      <c r="F17" s="12">
        <v>80</v>
      </c>
      <c r="G17" s="12">
        <v>1E+30</v>
      </c>
      <c r="H17" s="12">
        <v>37.333333333333336</v>
      </c>
    </row>
    <row r="18" spans="2:8" x14ac:dyDescent="0.35">
      <c r="B18" s="12" t="s">
        <v>107</v>
      </c>
      <c r="C18" s="12" t="s">
        <v>20</v>
      </c>
      <c r="D18" s="12">
        <v>40</v>
      </c>
      <c r="E18" s="12">
        <v>0</v>
      </c>
      <c r="F18" s="12">
        <v>16</v>
      </c>
      <c r="G18" s="12">
        <v>23.999999999999996</v>
      </c>
      <c r="H18" s="12">
        <v>1E+30</v>
      </c>
    </row>
    <row r="19" spans="2:8" x14ac:dyDescent="0.35">
      <c r="B19" s="12" t="s">
        <v>108</v>
      </c>
      <c r="C19" s="12" t="s">
        <v>20</v>
      </c>
      <c r="D19" s="12">
        <v>240</v>
      </c>
      <c r="E19" s="12">
        <v>0</v>
      </c>
      <c r="F19" s="12">
        <v>128</v>
      </c>
      <c r="G19" s="12">
        <v>111.99999999999999</v>
      </c>
      <c r="H19" s="12">
        <v>1E+30</v>
      </c>
    </row>
    <row r="20" spans="2:8" ht="15" thickBot="1" x14ac:dyDescent="0.4">
      <c r="B20" s="13" t="s">
        <v>109</v>
      </c>
      <c r="C20" s="13" t="s">
        <v>20</v>
      </c>
      <c r="D20" s="13">
        <v>0</v>
      </c>
      <c r="E20" s="13">
        <v>0</v>
      </c>
      <c r="F20" s="13">
        <v>80</v>
      </c>
      <c r="G20" s="13">
        <v>1E+30</v>
      </c>
      <c r="H20" s="13">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58535-E383-419B-9B36-DF573B6CA6E3}">
  <dimension ref="A1:M37"/>
  <sheetViews>
    <sheetView workbookViewId="0">
      <selection activeCell="E13" sqref="E13"/>
    </sheetView>
  </sheetViews>
  <sheetFormatPr defaultRowHeight="14.5" x14ac:dyDescent="0.35"/>
  <cols>
    <col min="1" max="1" width="22.1796875" customWidth="1"/>
    <col min="2" max="2" width="15.453125" customWidth="1"/>
  </cols>
  <sheetData>
    <row r="1" spans="1:5" x14ac:dyDescent="0.35">
      <c r="A1" t="s">
        <v>80</v>
      </c>
      <c r="B1" s="2" t="s">
        <v>48</v>
      </c>
    </row>
    <row r="4" spans="1:5" x14ac:dyDescent="0.35">
      <c r="A4" s="3" t="s">
        <v>49</v>
      </c>
    </row>
    <row r="5" spans="1:5" x14ac:dyDescent="0.35">
      <c r="B5" s="4" t="s">
        <v>50</v>
      </c>
      <c r="C5" s="4" t="s">
        <v>51</v>
      </c>
      <c r="D5" s="4" t="s">
        <v>52</v>
      </c>
      <c r="E5" s="4" t="s">
        <v>53</v>
      </c>
    </row>
    <row r="6" spans="1:5" x14ac:dyDescent="0.35">
      <c r="A6" t="s">
        <v>54</v>
      </c>
      <c r="B6" s="4">
        <v>3</v>
      </c>
      <c r="C6" s="4">
        <v>2</v>
      </c>
      <c r="D6" s="4">
        <v>4</v>
      </c>
      <c r="E6" s="4">
        <v>64</v>
      </c>
    </row>
    <row r="7" spans="1:5" x14ac:dyDescent="0.35">
      <c r="A7" t="s">
        <v>55</v>
      </c>
      <c r="B7" s="4">
        <v>2</v>
      </c>
      <c r="C7" s="4">
        <v>3</v>
      </c>
      <c r="D7" s="4">
        <v>1</v>
      </c>
      <c r="E7" s="4">
        <v>80</v>
      </c>
    </row>
    <row r="8" spans="1:5" x14ac:dyDescent="0.35">
      <c r="A8" t="s">
        <v>56</v>
      </c>
      <c r="B8" s="4">
        <v>1</v>
      </c>
      <c r="C8" s="4">
        <v>0</v>
      </c>
      <c r="D8" s="4">
        <v>2</v>
      </c>
      <c r="E8" s="4">
        <v>16</v>
      </c>
    </row>
    <row r="9" spans="1:5" x14ac:dyDescent="0.35">
      <c r="A9" t="s">
        <v>57</v>
      </c>
      <c r="B9" s="4">
        <v>6</v>
      </c>
      <c r="C9" s="4">
        <v>8</v>
      </c>
      <c r="D9" s="4">
        <v>4</v>
      </c>
      <c r="E9" s="4">
        <v>128</v>
      </c>
    </row>
    <row r="12" spans="1:5" x14ac:dyDescent="0.35">
      <c r="A12" t="s">
        <v>19</v>
      </c>
      <c r="B12" s="18">
        <v>40</v>
      </c>
      <c r="C12" s="18">
        <v>0</v>
      </c>
      <c r="D12" s="18">
        <v>0</v>
      </c>
      <c r="E12" t="s">
        <v>21</v>
      </c>
    </row>
    <row r="13" spans="1:5" x14ac:dyDescent="0.35">
      <c r="A13" t="s">
        <v>4</v>
      </c>
      <c r="B13" s="5">
        <v>2</v>
      </c>
      <c r="C13" s="5">
        <v>4</v>
      </c>
      <c r="D13" s="5">
        <v>2.5</v>
      </c>
      <c r="E13" s="22">
        <f>SUMPRODUCT(B13:D13,B12:D12)</f>
        <v>80</v>
      </c>
    </row>
    <row r="16" spans="1:5" x14ac:dyDescent="0.35">
      <c r="A16" t="s">
        <v>20</v>
      </c>
    </row>
    <row r="17" spans="1:3" x14ac:dyDescent="0.35">
      <c r="A17">
        <f>SUMPRODUCT($B$12:$D$12,B6:D6)</f>
        <v>120</v>
      </c>
      <c r="B17" t="s">
        <v>12</v>
      </c>
      <c r="C17">
        <v>64</v>
      </c>
    </row>
    <row r="18" spans="1:3" x14ac:dyDescent="0.35">
      <c r="A18">
        <f t="shared" ref="A18:A21" si="0">SUMPRODUCT($B$12:$D$12,B7:D7)</f>
        <v>80</v>
      </c>
      <c r="B18" t="s">
        <v>12</v>
      </c>
      <c r="C18">
        <v>80</v>
      </c>
    </row>
    <row r="19" spans="1:3" x14ac:dyDescent="0.35">
      <c r="A19">
        <f>SUMPRODUCT($B$12:$D$12,B8:D8)</f>
        <v>40</v>
      </c>
      <c r="B19" t="s">
        <v>12</v>
      </c>
      <c r="C19">
        <v>16</v>
      </c>
    </row>
    <row r="20" spans="1:3" x14ac:dyDescent="0.35">
      <c r="A20">
        <f t="shared" si="0"/>
        <v>240</v>
      </c>
      <c r="B20" t="s">
        <v>12</v>
      </c>
      <c r="C20">
        <v>128</v>
      </c>
    </row>
    <row r="21" spans="1:3" x14ac:dyDescent="0.35">
      <c r="A21">
        <f t="shared" si="0"/>
        <v>0</v>
      </c>
      <c r="B21" t="s">
        <v>11</v>
      </c>
      <c r="C21">
        <v>80</v>
      </c>
    </row>
    <row r="23" spans="1:3" x14ac:dyDescent="0.35">
      <c r="A23" t="s">
        <v>58</v>
      </c>
      <c r="B23" s="2" t="s">
        <v>59</v>
      </c>
    </row>
    <row r="24" spans="1:3" x14ac:dyDescent="0.35">
      <c r="A24" t="s">
        <v>60</v>
      </c>
      <c r="B24" s="2" t="s">
        <v>61</v>
      </c>
    </row>
    <row r="25" spans="1:3" x14ac:dyDescent="0.35">
      <c r="A25" t="s">
        <v>62</v>
      </c>
      <c r="B25" s="2" t="s">
        <v>63</v>
      </c>
    </row>
    <row r="26" spans="1:3" x14ac:dyDescent="0.35">
      <c r="A26" t="s">
        <v>64</v>
      </c>
      <c r="B26" s="2" t="s">
        <v>65</v>
      </c>
    </row>
    <row r="27" spans="1:3" x14ac:dyDescent="0.35">
      <c r="A27" t="s">
        <v>66</v>
      </c>
      <c r="B27" s="2" t="s">
        <v>67</v>
      </c>
    </row>
    <row r="29" spans="1:3" x14ac:dyDescent="0.35">
      <c r="A29" s="2" t="s">
        <v>68</v>
      </c>
      <c r="B29" s="2" t="s">
        <v>69</v>
      </c>
    </row>
    <row r="30" spans="1:3" x14ac:dyDescent="0.35">
      <c r="A30" s="2"/>
      <c r="B30" s="2" t="s">
        <v>70</v>
      </c>
    </row>
    <row r="31" spans="1:3" x14ac:dyDescent="0.35">
      <c r="A31" s="2"/>
      <c r="B31" s="2" t="s">
        <v>71</v>
      </c>
    </row>
    <row r="32" spans="1:3" x14ac:dyDescent="0.35">
      <c r="A32" s="2" t="s">
        <v>58</v>
      </c>
      <c r="B32" s="11">
        <f>E13</f>
        <v>80</v>
      </c>
    </row>
    <row r="34" spans="1:13" x14ac:dyDescent="0.35">
      <c r="A34" s="2" t="s">
        <v>72</v>
      </c>
      <c r="B34" s="2" t="s">
        <v>78</v>
      </c>
      <c r="C34" s="2"/>
      <c r="D34" s="2"/>
      <c r="E34" s="2"/>
      <c r="F34" s="2"/>
      <c r="G34" s="2"/>
      <c r="H34" s="2"/>
      <c r="I34" s="2"/>
      <c r="J34" s="2"/>
      <c r="K34" s="2"/>
      <c r="L34" s="2"/>
      <c r="M34" s="2"/>
    </row>
    <row r="35" spans="1:13" x14ac:dyDescent="0.35">
      <c r="A35" s="2" t="s">
        <v>73</v>
      </c>
      <c r="B35" s="2" t="s">
        <v>79</v>
      </c>
      <c r="C35" s="2"/>
      <c r="D35" s="2"/>
      <c r="E35" s="2"/>
      <c r="F35" s="2"/>
      <c r="G35" s="2"/>
      <c r="H35" s="2"/>
      <c r="I35" s="2"/>
      <c r="J35" s="2"/>
      <c r="K35" s="2"/>
      <c r="L35" s="2"/>
      <c r="M35" s="2"/>
    </row>
    <row r="36" spans="1:13" x14ac:dyDescent="0.35">
      <c r="A36" s="2" t="s">
        <v>74</v>
      </c>
      <c r="B36" s="2" t="s">
        <v>75</v>
      </c>
      <c r="C36" s="2"/>
      <c r="D36" s="2"/>
      <c r="E36" s="2"/>
      <c r="F36" s="2"/>
      <c r="G36" s="2"/>
      <c r="H36" s="2"/>
      <c r="I36" s="2"/>
      <c r="J36" s="2"/>
      <c r="K36" s="2"/>
      <c r="L36" s="2"/>
      <c r="M36" s="2"/>
    </row>
    <row r="37" spans="1:13" x14ac:dyDescent="0.35">
      <c r="A37" s="2" t="s">
        <v>76</v>
      </c>
      <c r="B37" s="2" t="s">
        <v>77</v>
      </c>
      <c r="C37" s="2"/>
      <c r="D37" s="2"/>
      <c r="E37" s="2"/>
      <c r="F37" s="2"/>
      <c r="G37" s="2"/>
      <c r="H37" s="2"/>
      <c r="I37" s="2"/>
      <c r="J37" s="2"/>
      <c r="K37" s="2"/>
      <c r="L37" s="2"/>
      <c r="M37" s="2"/>
    </row>
  </sheetData>
  <pageMargins left="0.7" right="0.7" top="0.75" bottom="0.75" header="0.3" footer="0.3"/>
  <ignoredErrors>
    <ignoredError sqref="A17:A20"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2609C-8F70-418D-A4DF-AFD4888B0A2D}">
  <dimension ref="A1:H20"/>
  <sheetViews>
    <sheetView showGridLines="0" topLeftCell="A2" workbookViewId="0"/>
  </sheetViews>
  <sheetFormatPr defaultRowHeight="14.5" x14ac:dyDescent="0.35"/>
  <cols>
    <col min="1" max="1" width="2.1796875" customWidth="1"/>
    <col min="2" max="2" width="5.7265625" bestFit="1" customWidth="1"/>
    <col min="3" max="3" width="24.54296875" bestFit="1" customWidth="1"/>
    <col min="4" max="4" width="5.81640625" bestFit="1" customWidth="1"/>
    <col min="5" max="5" width="8" bestFit="1" customWidth="1"/>
    <col min="6" max="6" width="9.81640625" bestFit="1" customWidth="1"/>
    <col min="7" max="8" width="11.81640625" bestFit="1" customWidth="1"/>
  </cols>
  <sheetData>
    <row r="1" spans="1:8" x14ac:dyDescent="0.35">
      <c r="A1" s="3" t="s">
        <v>81</v>
      </c>
    </row>
    <row r="2" spans="1:8" x14ac:dyDescent="0.35">
      <c r="A2" s="3" t="s">
        <v>156</v>
      </c>
    </row>
    <row r="3" spans="1:8" x14ac:dyDescent="0.35">
      <c r="A3" s="3" t="s">
        <v>157</v>
      </c>
    </row>
    <row r="6" spans="1:8" ht="15" thickBot="1" x14ac:dyDescent="0.4">
      <c r="A6" t="s">
        <v>84</v>
      </c>
    </row>
    <row r="7" spans="1:8" x14ac:dyDescent="0.35">
      <c r="B7" s="25"/>
      <c r="C7" s="25"/>
      <c r="D7" s="25" t="s">
        <v>87</v>
      </c>
      <c r="E7" s="25" t="s">
        <v>89</v>
      </c>
      <c r="F7" s="25" t="s">
        <v>90</v>
      </c>
      <c r="G7" s="25" t="s">
        <v>92</v>
      </c>
      <c r="H7" s="25" t="s">
        <v>92</v>
      </c>
    </row>
    <row r="8" spans="1:8" ht="15" thickBot="1" x14ac:dyDescent="0.4">
      <c r="B8" s="26" t="s">
        <v>85</v>
      </c>
      <c r="C8" s="26" t="s">
        <v>86</v>
      </c>
      <c r="D8" s="26" t="s">
        <v>88</v>
      </c>
      <c r="E8" s="26" t="s">
        <v>21</v>
      </c>
      <c r="F8" s="26" t="s">
        <v>91</v>
      </c>
      <c r="G8" s="26" t="s">
        <v>93</v>
      </c>
      <c r="H8" s="26" t="s">
        <v>94</v>
      </c>
    </row>
    <row r="9" spans="1:8" x14ac:dyDescent="0.35">
      <c r="B9" s="23" t="s">
        <v>158</v>
      </c>
      <c r="C9" s="23" t="s">
        <v>159</v>
      </c>
      <c r="D9" s="23">
        <v>20650.000000000004</v>
      </c>
      <c r="E9" s="23">
        <v>0</v>
      </c>
      <c r="F9" s="23">
        <v>9</v>
      </c>
      <c r="G9" s="23">
        <v>1.0000000000000013</v>
      </c>
      <c r="H9" s="23">
        <v>2.9999999999999987</v>
      </c>
    </row>
    <row r="10" spans="1:8" x14ac:dyDescent="0.35">
      <c r="B10" s="23" t="s">
        <v>160</v>
      </c>
      <c r="C10" s="23" t="s">
        <v>161</v>
      </c>
      <c r="D10" s="23">
        <v>100</v>
      </c>
      <c r="E10" s="23">
        <v>-6.5000000000000018</v>
      </c>
      <c r="F10" s="23">
        <v>12</v>
      </c>
      <c r="G10" s="23">
        <v>6.5000000000000018</v>
      </c>
      <c r="H10" s="23">
        <v>1E+30</v>
      </c>
    </row>
    <row r="11" spans="1:8" x14ac:dyDescent="0.35">
      <c r="B11" s="23" t="s">
        <v>162</v>
      </c>
      <c r="C11" s="23" t="s">
        <v>163</v>
      </c>
      <c r="D11" s="23">
        <v>2750.0000000000005</v>
      </c>
      <c r="E11" s="23">
        <v>0</v>
      </c>
      <c r="F11" s="23">
        <v>10</v>
      </c>
      <c r="G11" s="23">
        <v>16.999999999999993</v>
      </c>
      <c r="H11" s="23">
        <v>1</v>
      </c>
    </row>
    <row r="12" spans="1:8" ht="15" thickBot="1" x14ac:dyDescent="0.4">
      <c r="B12" s="24" t="s">
        <v>164</v>
      </c>
      <c r="C12" s="24" t="s">
        <v>165</v>
      </c>
      <c r="D12" s="24">
        <v>400</v>
      </c>
      <c r="E12" s="24">
        <v>-1.5</v>
      </c>
      <c r="F12" s="24">
        <v>8</v>
      </c>
      <c r="G12" s="24">
        <v>1.5</v>
      </c>
      <c r="H12" s="24">
        <v>1E+30</v>
      </c>
    </row>
    <row r="14" spans="1:8" ht="15" thickBot="1" x14ac:dyDescent="0.4">
      <c r="A14" t="s">
        <v>20</v>
      </c>
    </row>
    <row r="15" spans="1:8" x14ac:dyDescent="0.35">
      <c r="B15" s="25"/>
      <c r="C15" s="25"/>
      <c r="D15" s="25" t="s">
        <v>87</v>
      </c>
      <c r="E15" s="25" t="s">
        <v>95</v>
      </c>
      <c r="F15" s="25" t="s">
        <v>97</v>
      </c>
      <c r="G15" s="25" t="s">
        <v>92</v>
      </c>
      <c r="H15" s="25" t="s">
        <v>92</v>
      </c>
    </row>
    <row r="16" spans="1:8" ht="15" thickBot="1" x14ac:dyDescent="0.4">
      <c r="B16" s="26" t="s">
        <v>85</v>
      </c>
      <c r="C16" s="26" t="s">
        <v>86</v>
      </c>
      <c r="D16" s="26" t="s">
        <v>88</v>
      </c>
      <c r="E16" s="26" t="s">
        <v>96</v>
      </c>
      <c r="F16" s="26" t="s">
        <v>98</v>
      </c>
      <c r="G16" s="26" t="s">
        <v>93</v>
      </c>
      <c r="H16" s="26" t="s">
        <v>94</v>
      </c>
    </row>
    <row r="17" spans="2:8" x14ac:dyDescent="0.35">
      <c r="B17" s="23" t="s">
        <v>166</v>
      </c>
      <c r="C17" s="23" t="s">
        <v>167</v>
      </c>
      <c r="D17" s="23">
        <v>15000.000000000004</v>
      </c>
      <c r="E17" s="23">
        <v>1.0000000000000002</v>
      </c>
      <c r="F17" s="23">
        <v>15000</v>
      </c>
      <c r="G17" s="23">
        <v>2355.882352941177</v>
      </c>
      <c r="H17" s="23">
        <v>2450</v>
      </c>
    </row>
    <row r="18" spans="2:8" x14ac:dyDescent="0.35">
      <c r="B18" s="23" t="s">
        <v>168</v>
      </c>
      <c r="C18" s="23" t="s">
        <v>169</v>
      </c>
      <c r="D18" s="23">
        <v>12995.000000000002</v>
      </c>
      <c r="E18" s="23">
        <v>0</v>
      </c>
      <c r="F18" s="23">
        <v>17000</v>
      </c>
      <c r="G18" s="23">
        <v>1E+30</v>
      </c>
      <c r="H18" s="23">
        <v>4005.0000000000009</v>
      </c>
    </row>
    <row r="19" spans="2:8" x14ac:dyDescent="0.35">
      <c r="B19" s="23" t="s">
        <v>170</v>
      </c>
      <c r="C19" s="23" t="s">
        <v>171</v>
      </c>
      <c r="D19" s="23">
        <v>8080.0000000000018</v>
      </c>
      <c r="E19" s="23">
        <v>0</v>
      </c>
      <c r="F19" s="23">
        <v>26000</v>
      </c>
      <c r="G19" s="23">
        <v>1E+30</v>
      </c>
      <c r="H19" s="23">
        <v>17920.000000000004</v>
      </c>
    </row>
    <row r="20" spans="2:8" ht="15" thickBot="1" x14ac:dyDescent="0.4">
      <c r="B20" s="24" t="s">
        <v>172</v>
      </c>
      <c r="C20" s="24" t="s">
        <v>173</v>
      </c>
      <c r="D20" s="24">
        <v>12000.000000000002</v>
      </c>
      <c r="E20" s="24">
        <v>16.999999999999996</v>
      </c>
      <c r="F20" s="24">
        <v>12000</v>
      </c>
      <c r="G20" s="24">
        <v>2450</v>
      </c>
      <c r="H20" s="24">
        <v>3640.9090909090914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14516-B1EF-471B-BBAB-6209010CE606}">
  <dimension ref="A1:Y56"/>
  <sheetViews>
    <sheetView tabSelected="1" workbookViewId="0">
      <selection activeCell="F6" sqref="F6"/>
    </sheetView>
  </sheetViews>
  <sheetFormatPr defaultRowHeight="14.5" x14ac:dyDescent="0.35"/>
  <cols>
    <col min="1" max="1" width="39.6328125" customWidth="1"/>
    <col min="2" max="2" width="14.36328125" customWidth="1"/>
    <col min="6" max="6" width="15.90625" customWidth="1"/>
    <col min="11" max="11" width="28.7265625" customWidth="1"/>
    <col min="12" max="12" width="13.1796875" customWidth="1"/>
    <col min="16" max="16" width="17.54296875" customWidth="1"/>
  </cols>
  <sheetData>
    <row r="1" spans="1:21" x14ac:dyDescent="0.35">
      <c r="A1" s="3"/>
      <c r="K1" s="3"/>
    </row>
    <row r="3" spans="1:21" x14ac:dyDescent="0.35">
      <c r="A3" s="3" t="s">
        <v>115</v>
      </c>
      <c r="B3" t="s">
        <v>116</v>
      </c>
      <c r="C3" t="s">
        <v>117</v>
      </c>
      <c r="D3" t="s">
        <v>118</v>
      </c>
      <c r="E3" t="s">
        <v>119</v>
      </c>
      <c r="K3" s="3"/>
    </row>
    <row r="4" spans="1:21" x14ac:dyDescent="0.35">
      <c r="A4" s="3"/>
      <c r="J4" s="3"/>
      <c r="K4" s="3"/>
      <c r="L4" s="3"/>
      <c r="M4" s="3"/>
      <c r="N4" s="3"/>
      <c r="O4" s="3"/>
      <c r="P4" s="3"/>
      <c r="Q4" s="3"/>
      <c r="R4" s="3"/>
      <c r="S4" s="3"/>
      <c r="T4" s="3"/>
      <c r="U4" s="3"/>
    </row>
    <row r="5" spans="1:21" x14ac:dyDescent="0.35">
      <c r="A5" t="s">
        <v>120</v>
      </c>
      <c r="B5" s="17">
        <v>20650.000000000004</v>
      </c>
      <c r="C5" s="17">
        <v>100</v>
      </c>
      <c r="D5" s="17">
        <v>2750.0000000000005</v>
      </c>
      <c r="E5" s="17">
        <v>400</v>
      </c>
      <c r="F5" t="s">
        <v>21</v>
      </c>
      <c r="J5" s="3"/>
      <c r="K5" s="3"/>
      <c r="L5" s="3"/>
      <c r="M5" s="3"/>
      <c r="N5" s="3"/>
      <c r="O5" s="3"/>
      <c r="P5" s="3"/>
      <c r="Q5" s="3"/>
      <c r="R5" s="3"/>
      <c r="S5" s="3"/>
      <c r="T5" s="3"/>
      <c r="U5" s="3"/>
    </row>
    <row r="6" spans="1:21" x14ac:dyDescent="0.35">
      <c r="A6" t="s">
        <v>121</v>
      </c>
      <c r="B6" s="7">
        <v>9</v>
      </c>
      <c r="C6" s="7">
        <v>12</v>
      </c>
      <c r="D6" s="7">
        <v>10</v>
      </c>
      <c r="E6" s="7">
        <v>8</v>
      </c>
      <c r="F6" s="10">
        <f>SUMPRODUCT(B5:E5,B6:E6)</f>
        <v>217750.00000000003</v>
      </c>
      <c r="J6" s="3"/>
      <c r="K6" s="3"/>
      <c r="L6" s="3"/>
      <c r="M6" s="3"/>
      <c r="N6" s="3"/>
      <c r="O6" s="3"/>
      <c r="P6" s="3"/>
      <c r="Q6" s="3"/>
      <c r="R6" s="3"/>
      <c r="S6" s="3"/>
      <c r="T6" s="3"/>
      <c r="U6" s="3"/>
    </row>
    <row r="7" spans="1:21" x14ac:dyDescent="0.35">
      <c r="J7" s="3"/>
      <c r="K7" s="3"/>
      <c r="L7" s="3"/>
      <c r="M7" s="3"/>
      <c r="N7" s="3"/>
      <c r="O7" s="3"/>
      <c r="P7" s="3"/>
      <c r="Q7" s="3"/>
      <c r="R7" s="3"/>
      <c r="S7" s="3"/>
      <c r="T7" s="3"/>
      <c r="U7" s="3"/>
    </row>
    <row r="8" spans="1:21" x14ac:dyDescent="0.35">
      <c r="J8" s="3"/>
      <c r="K8" s="3"/>
      <c r="L8" s="3"/>
      <c r="M8" s="3"/>
      <c r="N8" s="3"/>
      <c r="O8" s="3"/>
      <c r="P8" s="3"/>
      <c r="Q8" s="3"/>
      <c r="R8" s="3"/>
      <c r="S8" s="3"/>
      <c r="T8" s="3"/>
      <c r="U8" s="3"/>
    </row>
    <row r="9" spans="1:21" x14ac:dyDescent="0.35">
      <c r="A9" s="3" t="s">
        <v>20</v>
      </c>
      <c r="E9" t="s">
        <v>122</v>
      </c>
      <c r="H9" t="s">
        <v>46</v>
      </c>
      <c r="J9" s="3"/>
      <c r="K9" s="3"/>
      <c r="L9" s="3"/>
      <c r="M9" s="3"/>
      <c r="N9" s="3"/>
      <c r="O9" s="3"/>
      <c r="P9" s="3"/>
      <c r="Q9" s="3"/>
      <c r="R9" s="3"/>
      <c r="S9" s="3"/>
      <c r="T9" s="3"/>
      <c r="U9" s="3"/>
    </row>
    <row r="10" spans="1:21" x14ac:dyDescent="0.35">
      <c r="A10" t="s">
        <v>111</v>
      </c>
      <c r="B10">
        <v>0.5</v>
      </c>
      <c r="C10">
        <v>1.5</v>
      </c>
      <c r="D10">
        <v>1.5</v>
      </c>
      <c r="E10">
        <v>1</v>
      </c>
      <c r="F10" s="2">
        <f>SUMPRODUCT($B$5:$E$5,B10:E10)</f>
        <v>15000.000000000004</v>
      </c>
      <c r="G10" t="s">
        <v>11</v>
      </c>
      <c r="H10" s="2">
        <v>15000</v>
      </c>
      <c r="J10" s="3"/>
      <c r="K10" s="3"/>
      <c r="L10" s="3"/>
      <c r="M10" s="3"/>
      <c r="N10" s="3"/>
      <c r="O10" s="3"/>
      <c r="P10" s="3"/>
      <c r="Q10" s="3"/>
      <c r="R10" s="3"/>
      <c r="S10" s="3"/>
      <c r="T10" s="3"/>
      <c r="U10" s="3"/>
    </row>
    <row r="11" spans="1:21" x14ac:dyDescent="0.35">
      <c r="A11" t="s">
        <v>112</v>
      </c>
      <c r="B11" s="19">
        <v>0.3</v>
      </c>
      <c r="C11" s="19">
        <v>1</v>
      </c>
      <c r="D11" s="20">
        <v>2</v>
      </c>
      <c r="E11" s="20">
        <v>3</v>
      </c>
      <c r="F11" s="2">
        <f t="shared" ref="F11:F13" si="0">SUMPRODUCT($B$5:$E$5,B11:E11)</f>
        <v>12995.000000000002</v>
      </c>
      <c r="G11" t="s">
        <v>11</v>
      </c>
      <c r="H11" s="2">
        <v>17000</v>
      </c>
      <c r="J11" s="3"/>
      <c r="K11" s="3"/>
      <c r="L11" s="3"/>
      <c r="M11" s="3"/>
      <c r="N11" s="3"/>
      <c r="O11" s="3"/>
      <c r="P11" s="3"/>
      <c r="Q11" s="3"/>
      <c r="R11" s="3"/>
      <c r="S11" s="3"/>
      <c r="T11" s="3"/>
      <c r="U11" s="3"/>
    </row>
    <row r="12" spans="1:21" x14ac:dyDescent="0.35">
      <c r="A12" t="s">
        <v>113</v>
      </c>
      <c r="B12">
        <v>0.2</v>
      </c>
      <c r="C12">
        <v>4</v>
      </c>
      <c r="D12">
        <v>1</v>
      </c>
      <c r="E12">
        <v>2</v>
      </c>
      <c r="F12" s="2">
        <f t="shared" si="0"/>
        <v>8080.0000000000018</v>
      </c>
      <c r="G12" t="s">
        <v>11</v>
      </c>
      <c r="H12" s="2">
        <v>26000</v>
      </c>
      <c r="J12" s="3"/>
      <c r="K12" s="3"/>
      <c r="L12" s="3"/>
      <c r="M12" s="3"/>
      <c r="N12" s="3"/>
      <c r="O12" s="3"/>
      <c r="P12" s="3"/>
      <c r="Q12" s="3"/>
      <c r="R12" s="3"/>
      <c r="S12" s="3"/>
      <c r="T12" s="3"/>
      <c r="U12" s="3"/>
    </row>
    <row r="13" spans="1:21" x14ac:dyDescent="0.35">
      <c r="A13" t="s">
        <v>114</v>
      </c>
      <c r="B13">
        <v>0.5</v>
      </c>
      <c r="C13">
        <v>1</v>
      </c>
      <c r="D13">
        <v>0.5</v>
      </c>
      <c r="E13">
        <v>0.5</v>
      </c>
      <c r="F13" s="2">
        <f t="shared" si="0"/>
        <v>12000.000000000002</v>
      </c>
      <c r="G13" t="s">
        <v>11</v>
      </c>
      <c r="H13" s="2">
        <v>12000</v>
      </c>
      <c r="J13" s="3"/>
      <c r="K13" s="3"/>
      <c r="L13" s="3"/>
      <c r="M13" s="3"/>
      <c r="N13" s="3"/>
      <c r="O13" s="3"/>
      <c r="P13" s="3"/>
      <c r="Q13" s="3"/>
      <c r="R13" s="3"/>
      <c r="S13" s="3"/>
      <c r="T13" s="3"/>
      <c r="U13" s="3"/>
    </row>
    <row r="14" spans="1:21" x14ac:dyDescent="0.35">
      <c r="J14" s="3"/>
      <c r="K14" s="3"/>
      <c r="L14" s="3"/>
      <c r="M14" s="3"/>
      <c r="N14" s="3"/>
      <c r="O14" s="3"/>
      <c r="P14" s="3"/>
      <c r="Q14" s="3"/>
      <c r="R14" s="3"/>
      <c r="S14" s="3"/>
      <c r="T14" s="3"/>
      <c r="U14" s="3"/>
    </row>
    <row r="15" spans="1:21" x14ac:dyDescent="0.35">
      <c r="A15" t="s">
        <v>123</v>
      </c>
      <c r="B15" t="s">
        <v>12</v>
      </c>
      <c r="C15" t="s">
        <v>12</v>
      </c>
      <c r="D15" t="s">
        <v>12</v>
      </c>
      <c r="E15" t="s">
        <v>12</v>
      </c>
      <c r="J15" s="3"/>
      <c r="K15" s="3"/>
      <c r="L15" s="3"/>
      <c r="M15" s="3"/>
      <c r="N15" s="3"/>
      <c r="O15" s="3"/>
      <c r="P15" s="3"/>
      <c r="Q15" s="3"/>
      <c r="R15" s="3"/>
      <c r="S15" s="3"/>
      <c r="T15" s="3"/>
      <c r="U15" s="3"/>
    </row>
    <row r="16" spans="1:21" x14ac:dyDescent="0.35">
      <c r="B16" s="2">
        <v>150</v>
      </c>
      <c r="C16" s="2">
        <v>100</v>
      </c>
      <c r="D16" s="2">
        <v>300</v>
      </c>
      <c r="E16" s="2">
        <v>400</v>
      </c>
      <c r="J16" s="3"/>
      <c r="K16" s="3"/>
      <c r="L16" s="3"/>
      <c r="M16" s="3"/>
      <c r="N16" s="3"/>
      <c r="O16" s="3"/>
      <c r="P16" s="3"/>
      <c r="Q16" s="3"/>
      <c r="R16" s="3"/>
      <c r="S16" s="3"/>
      <c r="T16" s="3"/>
      <c r="U16" s="3"/>
    </row>
    <row r="17" spans="1:21" x14ac:dyDescent="0.35">
      <c r="J17" s="3"/>
      <c r="K17" s="3"/>
      <c r="L17" s="3"/>
      <c r="M17" s="3"/>
      <c r="N17" s="3"/>
      <c r="O17" s="3"/>
      <c r="P17" s="3"/>
      <c r="Q17" s="3"/>
      <c r="R17" s="3"/>
      <c r="S17" s="3"/>
      <c r="T17" s="3"/>
      <c r="U17" s="3"/>
    </row>
    <row r="18" spans="1:21" x14ac:dyDescent="0.35">
      <c r="A18" t="s">
        <v>124</v>
      </c>
      <c r="J18" s="3"/>
      <c r="K18" s="3"/>
      <c r="L18" s="3"/>
      <c r="M18" s="3"/>
      <c r="N18" s="3"/>
      <c r="O18" s="3"/>
      <c r="P18" s="3"/>
      <c r="Q18" s="3"/>
      <c r="R18" s="3"/>
      <c r="S18" s="3"/>
      <c r="T18" s="3"/>
      <c r="U18" s="3"/>
    </row>
    <row r="19" spans="1:21" x14ac:dyDescent="0.35">
      <c r="J19" s="3"/>
      <c r="K19" s="3"/>
      <c r="L19" s="3"/>
      <c r="M19" s="3"/>
      <c r="N19" s="3"/>
      <c r="O19" s="3"/>
      <c r="P19" s="3"/>
      <c r="Q19" s="3"/>
      <c r="R19" s="3"/>
      <c r="S19" s="3"/>
      <c r="T19" s="3"/>
      <c r="U19" s="3"/>
    </row>
    <row r="20" spans="1:21" x14ac:dyDescent="0.35">
      <c r="A20" t="s">
        <v>125</v>
      </c>
      <c r="B20" s="2" t="s">
        <v>110</v>
      </c>
      <c r="C20" s="2"/>
      <c r="D20" s="2"/>
      <c r="J20" s="3"/>
      <c r="K20" s="3"/>
      <c r="L20" s="3"/>
      <c r="M20" s="3"/>
      <c r="N20" s="3"/>
      <c r="O20" s="3"/>
      <c r="P20" s="3"/>
      <c r="Q20" s="3"/>
      <c r="R20" s="3"/>
      <c r="S20" s="3"/>
      <c r="T20" s="3"/>
      <c r="U20" s="3"/>
    </row>
    <row r="21" spans="1:21" x14ac:dyDescent="0.35">
      <c r="A21" t="s">
        <v>126</v>
      </c>
      <c r="B21" s="2" t="s">
        <v>127</v>
      </c>
      <c r="C21" s="2"/>
      <c r="D21" s="2"/>
      <c r="J21" s="3"/>
      <c r="K21" s="3"/>
      <c r="L21" s="3"/>
      <c r="M21" s="3"/>
      <c r="N21" s="3"/>
      <c r="O21" s="3"/>
      <c r="P21" s="3"/>
      <c r="Q21" s="3"/>
      <c r="R21" s="3"/>
      <c r="S21" s="3"/>
      <c r="T21" s="3"/>
      <c r="U21" s="3"/>
    </row>
    <row r="22" spans="1:21" x14ac:dyDescent="0.35">
      <c r="A22" t="s">
        <v>128</v>
      </c>
      <c r="B22" s="2" t="s">
        <v>129</v>
      </c>
      <c r="C22" s="2"/>
      <c r="D22" s="2"/>
      <c r="J22" s="3"/>
      <c r="K22" s="3"/>
      <c r="L22" s="3"/>
      <c r="M22" s="3"/>
      <c r="N22" s="3"/>
      <c r="O22" s="3"/>
      <c r="P22" s="3"/>
      <c r="Q22" s="3"/>
      <c r="R22" s="3"/>
      <c r="S22" s="3"/>
      <c r="T22" s="3"/>
      <c r="U22" s="3"/>
    </row>
    <row r="23" spans="1:21" x14ac:dyDescent="0.35">
      <c r="A23" t="s">
        <v>130</v>
      </c>
      <c r="B23" s="2" t="s">
        <v>131</v>
      </c>
      <c r="C23" s="2"/>
      <c r="D23" s="2"/>
      <c r="J23" s="3"/>
      <c r="K23" s="3"/>
      <c r="L23" s="3"/>
      <c r="M23" s="3"/>
      <c r="N23" s="3"/>
      <c r="O23" s="3"/>
      <c r="P23" s="3"/>
      <c r="Q23" s="3"/>
      <c r="R23" s="3"/>
      <c r="S23" s="3"/>
      <c r="T23" s="3"/>
      <c r="U23" s="3"/>
    </row>
    <row r="24" spans="1:21" x14ac:dyDescent="0.35">
      <c r="A24" t="s">
        <v>132</v>
      </c>
      <c r="B24" s="2" t="s">
        <v>133</v>
      </c>
      <c r="C24" s="2"/>
      <c r="D24" s="2"/>
      <c r="J24" s="3"/>
      <c r="K24" s="3"/>
      <c r="L24" s="3"/>
      <c r="M24" s="3"/>
      <c r="N24" s="3"/>
      <c r="O24" s="3"/>
      <c r="P24" s="3"/>
      <c r="Q24" s="3"/>
      <c r="R24" s="3"/>
      <c r="S24" s="3"/>
      <c r="T24" s="3"/>
      <c r="U24" s="3"/>
    </row>
    <row r="25" spans="1:21" x14ac:dyDescent="0.35">
      <c r="A25" t="s">
        <v>134</v>
      </c>
      <c r="B25" s="2" t="s">
        <v>135</v>
      </c>
      <c r="J25" s="3"/>
      <c r="K25" s="3"/>
      <c r="L25" s="3"/>
      <c r="M25" s="3"/>
      <c r="N25" s="3"/>
      <c r="O25" s="3"/>
      <c r="P25" s="3"/>
      <c r="Q25" s="3"/>
      <c r="R25" s="3"/>
      <c r="S25" s="3"/>
      <c r="T25" s="3"/>
      <c r="U25" s="3"/>
    </row>
    <row r="26" spans="1:21" x14ac:dyDescent="0.35">
      <c r="A26" t="s">
        <v>136</v>
      </c>
      <c r="B26" s="2" t="s">
        <v>137</v>
      </c>
      <c r="J26" s="3"/>
      <c r="K26" s="3"/>
      <c r="L26" s="3"/>
      <c r="M26" s="3"/>
      <c r="N26" s="3"/>
      <c r="O26" s="3"/>
      <c r="P26" s="3"/>
      <c r="Q26" s="3"/>
      <c r="R26" s="3"/>
      <c r="S26" s="3"/>
      <c r="T26" s="3"/>
      <c r="U26" s="3"/>
    </row>
    <row r="27" spans="1:21" x14ac:dyDescent="0.35">
      <c r="A27" t="s">
        <v>138</v>
      </c>
      <c r="B27" s="2" t="s">
        <v>139</v>
      </c>
      <c r="J27" s="3"/>
      <c r="K27" s="3"/>
      <c r="L27" s="3"/>
      <c r="M27" s="3"/>
      <c r="N27" s="3"/>
      <c r="O27" s="3"/>
      <c r="P27" s="3"/>
      <c r="Q27" s="3"/>
      <c r="R27" s="3"/>
      <c r="S27" s="3"/>
      <c r="T27" s="3"/>
      <c r="U27" s="3"/>
    </row>
    <row r="28" spans="1:21" x14ac:dyDescent="0.35">
      <c r="A28" t="s">
        <v>140</v>
      </c>
      <c r="B28" s="2" t="s">
        <v>141</v>
      </c>
      <c r="J28" s="3"/>
      <c r="K28" s="3"/>
      <c r="L28" s="3"/>
      <c r="M28" s="3"/>
      <c r="N28" s="3"/>
      <c r="O28" s="3"/>
      <c r="P28" s="3"/>
      <c r="Q28" s="3"/>
      <c r="R28" s="3"/>
      <c r="S28" s="3"/>
      <c r="T28" s="3"/>
      <c r="U28" s="3"/>
    </row>
    <row r="29" spans="1:21" x14ac:dyDescent="0.35">
      <c r="J29" s="3"/>
      <c r="K29" s="3"/>
      <c r="L29" s="3"/>
      <c r="M29" s="3"/>
      <c r="N29" s="3"/>
      <c r="O29" s="3"/>
      <c r="P29" s="3"/>
      <c r="Q29" s="3"/>
      <c r="R29" s="3"/>
      <c r="S29" s="3"/>
      <c r="T29" s="3"/>
      <c r="U29" s="3"/>
    </row>
    <row r="30" spans="1:21" x14ac:dyDescent="0.35">
      <c r="A30" t="s">
        <v>68</v>
      </c>
      <c r="J30" s="3"/>
      <c r="K30" s="3"/>
      <c r="L30" s="3"/>
      <c r="M30" s="3"/>
      <c r="N30" s="3"/>
      <c r="O30" s="3"/>
      <c r="P30" s="3"/>
      <c r="Q30" s="3"/>
      <c r="R30" s="3"/>
      <c r="S30" s="3"/>
      <c r="T30" s="3"/>
      <c r="U30" s="3"/>
    </row>
    <row r="31" spans="1:21" x14ac:dyDescent="0.35">
      <c r="A31" t="s">
        <v>142</v>
      </c>
      <c r="B31" s="2">
        <v>20650</v>
      </c>
      <c r="J31" s="3"/>
      <c r="K31" s="3"/>
      <c r="L31" s="3"/>
      <c r="M31" s="3"/>
      <c r="N31" s="3"/>
      <c r="O31" s="3"/>
      <c r="P31" s="3"/>
      <c r="Q31" s="3"/>
      <c r="R31" s="3"/>
      <c r="S31" s="3"/>
      <c r="T31" s="3"/>
      <c r="U31" s="3"/>
    </row>
    <row r="32" spans="1:21" x14ac:dyDescent="0.35">
      <c r="A32" t="s">
        <v>143</v>
      </c>
      <c r="B32" s="2">
        <v>100</v>
      </c>
      <c r="J32" s="3"/>
      <c r="K32" s="3"/>
      <c r="L32" s="3"/>
      <c r="M32" s="3"/>
      <c r="N32" s="3"/>
      <c r="O32" s="3"/>
      <c r="P32" s="3"/>
      <c r="Q32" s="3"/>
      <c r="R32" s="3"/>
      <c r="S32" s="3"/>
      <c r="T32" s="3"/>
      <c r="U32" s="3"/>
    </row>
    <row r="33" spans="1:21" x14ac:dyDescent="0.35">
      <c r="A33" t="s">
        <v>144</v>
      </c>
      <c r="B33" s="2">
        <v>2750</v>
      </c>
      <c r="J33" s="3"/>
      <c r="K33" s="3"/>
      <c r="L33" s="3"/>
      <c r="M33" s="3"/>
      <c r="N33" s="3"/>
      <c r="O33" s="3"/>
      <c r="P33" s="3"/>
      <c r="Q33" s="3"/>
      <c r="R33" s="3"/>
      <c r="S33" s="3"/>
      <c r="T33" s="3"/>
      <c r="U33" s="3"/>
    </row>
    <row r="34" spans="1:21" x14ac:dyDescent="0.35">
      <c r="A34" t="s">
        <v>145</v>
      </c>
      <c r="B34" s="2">
        <v>400</v>
      </c>
      <c r="J34" s="3"/>
      <c r="K34" s="3"/>
      <c r="L34" s="3"/>
      <c r="M34" s="3"/>
      <c r="N34" s="3"/>
      <c r="O34" s="3"/>
      <c r="P34" s="3"/>
      <c r="Q34" s="3"/>
      <c r="R34" s="3"/>
      <c r="S34" s="3"/>
      <c r="T34" s="3"/>
      <c r="U34" s="3"/>
    </row>
    <row r="35" spans="1:21" x14ac:dyDescent="0.35">
      <c r="A35" t="s">
        <v>146</v>
      </c>
      <c r="B35" s="8">
        <f>F6</f>
        <v>217750.00000000003</v>
      </c>
      <c r="J35" s="3"/>
      <c r="K35" s="3"/>
      <c r="L35" s="3"/>
      <c r="M35" s="3"/>
      <c r="N35" s="3"/>
      <c r="O35" s="3"/>
      <c r="P35" s="3"/>
      <c r="Q35" s="3"/>
      <c r="R35" s="3"/>
      <c r="S35" s="3"/>
      <c r="T35" s="3"/>
      <c r="U35" s="3"/>
    </row>
    <row r="36" spans="1:21" x14ac:dyDescent="0.35">
      <c r="J36" s="3"/>
      <c r="K36" s="3"/>
      <c r="L36" s="3"/>
      <c r="M36" s="3"/>
      <c r="N36" s="3"/>
      <c r="O36" s="3"/>
      <c r="P36" s="3"/>
      <c r="Q36" s="3"/>
      <c r="R36" s="3"/>
      <c r="S36" s="3"/>
      <c r="T36" s="3"/>
      <c r="U36" s="3"/>
    </row>
    <row r="37" spans="1:21" x14ac:dyDescent="0.35">
      <c r="A37" t="s">
        <v>72</v>
      </c>
    </row>
    <row r="38" spans="1:21" x14ac:dyDescent="0.35">
      <c r="A38" s="2" t="s">
        <v>147</v>
      </c>
      <c r="B38" s="2"/>
      <c r="C38" s="2"/>
      <c r="D38" s="2"/>
      <c r="E38" s="2"/>
      <c r="F38" s="2"/>
      <c r="G38" s="2"/>
      <c r="H38" s="2"/>
      <c r="I38" s="2"/>
      <c r="J38" s="2"/>
      <c r="K38" s="2"/>
      <c r="L38" s="2"/>
      <c r="M38" s="2"/>
    </row>
    <row r="40" spans="1:21" x14ac:dyDescent="0.35">
      <c r="A40" t="s">
        <v>73</v>
      </c>
    </row>
    <row r="41" spans="1:21" x14ac:dyDescent="0.35">
      <c r="A41" s="2" t="s">
        <v>148</v>
      </c>
      <c r="B41" s="2"/>
      <c r="C41" s="2"/>
      <c r="D41" s="2"/>
      <c r="E41" s="2"/>
      <c r="F41" s="2"/>
      <c r="G41" s="2"/>
      <c r="H41" s="2"/>
      <c r="I41" s="2"/>
      <c r="J41" s="2"/>
      <c r="K41" s="2"/>
      <c r="L41" s="2"/>
      <c r="M41" s="2"/>
    </row>
    <row r="43" spans="1:21" x14ac:dyDescent="0.35">
      <c r="A43" t="s">
        <v>74</v>
      </c>
    </row>
    <row r="44" spans="1:21" x14ac:dyDescent="0.35">
      <c r="A44" s="2" t="s">
        <v>149</v>
      </c>
      <c r="B44" s="2"/>
      <c r="C44" s="2"/>
      <c r="D44" s="2"/>
      <c r="E44" s="2"/>
      <c r="F44" s="2"/>
      <c r="G44" s="2"/>
      <c r="H44" s="2"/>
      <c r="I44" s="2"/>
      <c r="J44" s="2"/>
      <c r="K44" s="2"/>
      <c r="L44" s="2"/>
    </row>
    <row r="46" spans="1:21" x14ac:dyDescent="0.35">
      <c r="A46" t="s">
        <v>76</v>
      </c>
    </row>
    <row r="47" spans="1:21" x14ac:dyDescent="0.35">
      <c r="A47" s="2" t="s">
        <v>150</v>
      </c>
      <c r="B47" s="2"/>
      <c r="C47" s="2"/>
      <c r="D47" s="2"/>
      <c r="E47" s="2"/>
      <c r="F47" s="2"/>
      <c r="G47" s="2"/>
      <c r="H47" s="2"/>
      <c r="I47" s="2"/>
      <c r="J47" s="2"/>
      <c r="K47" s="2"/>
      <c r="L47" s="2"/>
    </row>
    <row r="49" spans="1:25" x14ac:dyDescent="0.35">
      <c r="A49" t="s">
        <v>151</v>
      </c>
    </row>
    <row r="50" spans="1:25" x14ac:dyDescent="0.35">
      <c r="A50" s="2" t="s">
        <v>152</v>
      </c>
      <c r="B50" s="2"/>
      <c r="C50" s="2"/>
      <c r="D50" s="2"/>
      <c r="E50" s="2"/>
      <c r="F50" s="2"/>
      <c r="G50" s="2"/>
      <c r="H50" s="2"/>
      <c r="I50" s="2"/>
      <c r="J50" s="2"/>
      <c r="K50" s="2"/>
      <c r="L50" s="2"/>
    </row>
    <row r="52" spans="1:25" x14ac:dyDescent="0.35">
      <c r="A52" t="s">
        <v>153</v>
      </c>
    </row>
    <row r="53" spans="1:25" x14ac:dyDescent="0.35">
      <c r="A53" s="2" t="s">
        <v>152</v>
      </c>
      <c r="B53" s="2"/>
      <c r="C53" s="2"/>
      <c r="D53" s="2"/>
      <c r="E53" s="2"/>
      <c r="F53" s="2"/>
      <c r="G53" s="2"/>
      <c r="H53" s="2"/>
      <c r="I53" s="2"/>
      <c r="J53" s="2"/>
      <c r="K53" s="2"/>
      <c r="L53" s="2"/>
    </row>
    <row r="55" spans="1:25" x14ac:dyDescent="0.35">
      <c r="A55" t="s">
        <v>154</v>
      </c>
    </row>
    <row r="56" spans="1:25" x14ac:dyDescent="0.35">
      <c r="A56" s="2" t="s">
        <v>155</v>
      </c>
      <c r="B56" s="2"/>
      <c r="C56" s="2"/>
      <c r="D56" s="2"/>
      <c r="E56" s="2"/>
      <c r="F56" s="2"/>
      <c r="G56" s="2"/>
      <c r="H56" s="2"/>
      <c r="I56" s="2"/>
      <c r="J56" s="2"/>
      <c r="K56" s="2"/>
      <c r="L56" s="2"/>
      <c r="M56" s="2"/>
      <c r="N56" s="2"/>
      <c r="O56" s="2"/>
      <c r="P56" s="2"/>
      <c r="Q56" s="2"/>
      <c r="R56" s="2"/>
      <c r="S56" s="2"/>
      <c r="T56" s="2"/>
      <c r="U56" s="2"/>
      <c r="V56" s="2"/>
      <c r="W56" s="2"/>
      <c r="X56" s="2"/>
      <c r="Y5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 1</vt:lpstr>
      <vt:lpstr>Problem 2</vt:lpstr>
      <vt:lpstr>Sensitivity Report 1</vt:lpstr>
      <vt:lpstr>Problem 3</vt:lpstr>
      <vt:lpstr>Sensitivity Report 2</vt:lpstr>
      <vt:lpstr>Problem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Reddy Narra</dc:creator>
  <cp:lastModifiedBy>Srikanth Reddy Narra</cp:lastModifiedBy>
  <dcterms:created xsi:type="dcterms:W3CDTF">2023-03-31T14:02:41Z</dcterms:created>
  <dcterms:modified xsi:type="dcterms:W3CDTF">2023-03-31T16:16:33Z</dcterms:modified>
</cp:coreProperties>
</file>