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524"/>
  <workbookPr/>
  <mc:AlternateContent xmlns:mc="http://schemas.openxmlformats.org/markup-compatibility/2006">
    <mc:Choice Requires="x15">
      <x15ac:absPath xmlns:x15ac="http://schemas.microsoft.com/office/spreadsheetml/2010/11/ac" url="https://niuits-my.sharepoint.com/personal/z1831431_students_niu_edu/Documents/"/>
    </mc:Choice>
  </mc:AlternateContent>
  <xr:revisionPtr revIDLastSave="0" documentId="8_{4DBDC321-2BE9-4138-ABE3-C6B4C3A80607}" xr6:coauthVersionLast="47" xr6:coauthVersionMax="47" xr10:uidLastSave="{00000000-0000-0000-0000-000000000000}"/>
  <bookViews>
    <workbookView xWindow="-110" yWindow="-110" windowWidth="22780" windowHeight="1454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7" i="1" l="1"/>
  <c r="C14" i="1"/>
  <c r="C12" i="1"/>
  <c r="C13" i="1"/>
  <c r="C5" i="1"/>
  <c r="C6" i="1"/>
  <c r="C9" i="1"/>
  <c r="C2" i="1"/>
  <c r="C8" i="1" l="1"/>
  <c r="C10" i="1" s="1"/>
  <c r="C11" i="1" s="1"/>
</calcChain>
</file>

<file path=xl/sharedStrings.xml><?xml version="1.0" encoding="utf-8"?>
<sst xmlns="http://schemas.openxmlformats.org/spreadsheetml/2006/main" count="26" uniqueCount="26">
  <si>
    <t>I)</t>
  </si>
  <si>
    <t>Group number:</t>
  </si>
  <si>
    <t>II)</t>
  </si>
  <si>
    <t>The number of weeks planned to complete a project:</t>
  </si>
  <si>
    <t>weeks</t>
  </si>
  <si>
    <t>S.NO.:</t>
  </si>
  <si>
    <t>Project Perfomance Measure</t>
  </si>
  <si>
    <t>Values</t>
  </si>
  <si>
    <t>Comments</t>
  </si>
  <si>
    <t>BAC=</t>
  </si>
  <si>
    <t>PV=</t>
  </si>
  <si>
    <t>EV=</t>
  </si>
  <si>
    <t>AC=</t>
  </si>
  <si>
    <t>CPI=</t>
  </si>
  <si>
    <t>0.78 is less than 1.0, that means it is over planned cost</t>
  </si>
  <si>
    <t>SPI=</t>
  </si>
  <si>
    <t>0.45 is less than 1.0 that means it is behind schedule</t>
  </si>
  <si>
    <t>EAC=</t>
  </si>
  <si>
    <t>Percentage</t>
  </si>
  <si>
    <t>%</t>
  </si>
  <si>
    <t>TCPI=</t>
  </si>
  <si>
    <t>0.29 additional budget hours required to reach EAC</t>
  </si>
  <si>
    <t xml:space="preserve">New BAC </t>
  </si>
  <si>
    <t>New TCPI=</t>
  </si>
  <si>
    <t xml:space="preserve">0.24 additional budget hours required to reach EAC </t>
  </si>
  <si>
    <t>1.24 &lt; 1.29. So, it will be easier to complete the project.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</si>
</sst>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0" fillId="2" borderId="0" xfId="0" applyFill="1" applyAlignment="1">
      <alignment horizontal="right"/>
    </xf>
    <xf numFmtId="0" fontId="0" fillId="0" borderId="0" xfId="1" applyNumberFormat="1" applyFont="1"/>
    <xf numFmtId="2" fontId="0" fillId="0" borderId="0" xfId="0" applyNumberFormat="1"/>
    <xf numFmtId="3" fontId="0" fillId="0" borderId="0" xfId="0" applyNumberFormat="1"/>
    <xf numFmtId="0" fontId="0" fillId="0" borderId="0" xfId="0" applyAlignment="1">
      <alignment horizontal="left"/>
    </xf>
    <xf numFmtId="2" fontId="0" fillId="2" borderId="0" xfId="0" applyNumberFormat="1" applyFill="1"/>
    <xf numFmtId="0" fontId="0" fillId="2" borderId="0" xfId="0" applyFill="1"/>
    <xf numFmtId="164" fontId="0" fillId="0" borderId="0" xfId="0" applyNumberFormat="1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5"/>
  <sheetViews>
    <sheetView tabSelected="1" workbookViewId="0">
      <selection activeCell="C17" sqref="C17"/>
    </sheetView>
  </sheetViews>
  <sheetFormatPr defaultRowHeight="14.45"/>
  <cols>
    <col min="1" max="1" width="6.7109375" customWidth="1"/>
    <col min="2" max="2" width="46" customWidth="1"/>
    <col min="3" max="3" width="15.28515625" customWidth="1"/>
    <col min="4" max="4" width="61.140625" bestFit="1" customWidth="1"/>
  </cols>
  <sheetData>
    <row r="1" spans="1:4" ht="15">
      <c r="A1" s="11" t="s">
        <v>0</v>
      </c>
      <c r="B1" s="9" t="s">
        <v>1</v>
      </c>
      <c r="C1">
        <v>2</v>
      </c>
    </row>
    <row r="2" spans="1:4" ht="15" customHeight="1">
      <c r="A2" s="11" t="s">
        <v>2</v>
      </c>
      <c r="B2" s="10" t="s">
        <v>3</v>
      </c>
      <c r="C2" s="1">
        <f>2+7</f>
        <v>9</v>
      </c>
      <c r="D2" s="5" t="s">
        <v>4</v>
      </c>
    </row>
    <row r="3" spans="1:4" ht="15">
      <c r="A3" s="9" t="s">
        <v>5</v>
      </c>
      <c r="B3" s="12" t="s">
        <v>6</v>
      </c>
      <c r="C3" s="11" t="s">
        <v>7</v>
      </c>
      <c r="D3" s="9" t="s">
        <v>8</v>
      </c>
    </row>
    <row r="4" spans="1:4" ht="15">
      <c r="A4" s="9"/>
      <c r="B4" s="11" t="s">
        <v>9</v>
      </c>
      <c r="C4" s="4">
        <v>300000</v>
      </c>
    </row>
    <row r="5" spans="1:4" ht="15">
      <c r="A5" s="9"/>
      <c r="B5" s="11" t="s">
        <v>10</v>
      </c>
      <c r="C5" s="4">
        <f>C4*0.5</f>
        <v>150000</v>
      </c>
    </row>
    <row r="6" spans="1:4" ht="15">
      <c r="A6" s="9"/>
      <c r="B6" s="11" t="s">
        <v>11</v>
      </c>
      <c r="C6" s="2">
        <f>C4*45%</f>
        <v>135000</v>
      </c>
    </row>
    <row r="7" spans="1:4" ht="15">
      <c r="A7" s="9"/>
      <c r="B7" s="11" t="s">
        <v>12</v>
      </c>
      <c r="C7">
        <f>(C4*0.5)+(C4*0.5*0.15)</f>
        <v>172500</v>
      </c>
    </row>
    <row r="8" spans="1:4" ht="15">
      <c r="A8" s="9">
        <v>1</v>
      </c>
      <c r="B8" s="11" t="s">
        <v>13</v>
      </c>
      <c r="C8" s="6">
        <f>C6/C7</f>
        <v>0.78260869565217395</v>
      </c>
      <c r="D8" t="s">
        <v>14</v>
      </c>
    </row>
    <row r="9" spans="1:4" ht="15">
      <c r="A9" s="9">
        <v>2</v>
      </c>
      <c r="B9" s="11" t="s">
        <v>15</v>
      </c>
      <c r="C9" s="7">
        <f>C6/C4</f>
        <v>0.45</v>
      </c>
      <c r="D9" t="s">
        <v>16</v>
      </c>
    </row>
    <row r="10" spans="1:4" ht="15">
      <c r="A10" s="9">
        <v>3</v>
      </c>
      <c r="B10" s="11" t="s">
        <v>17</v>
      </c>
      <c r="C10" s="6">
        <f>C7+((C4-C6)/(C8*C9))</f>
        <v>641018.51851851842</v>
      </c>
    </row>
    <row r="11" spans="1:4" ht="15">
      <c r="A11" s="9">
        <v>4</v>
      </c>
      <c r="B11" s="11" t="s">
        <v>18</v>
      </c>
      <c r="C11" s="8">
        <f>(C10*100)/C4</f>
        <v>213.67283950617281</v>
      </c>
      <c r="D11" t="s">
        <v>19</v>
      </c>
    </row>
    <row r="12" spans="1:4" ht="15">
      <c r="A12" s="9">
        <v>5</v>
      </c>
      <c r="B12" s="11" t="s">
        <v>20</v>
      </c>
      <c r="C12" s="3">
        <f>(C4-C6)/(C4-C7)</f>
        <v>1.2941176470588236</v>
      </c>
      <c r="D12" t="s">
        <v>21</v>
      </c>
    </row>
    <row r="13" spans="1:4" ht="15">
      <c r="B13" s="11" t="s">
        <v>22</v>
      </c>
      <c r="C13">
        <f>C4+C4*0.1</f>
        <v>330000</v>
      </c>
    </row>
    <row r="14" spans="1:4" ht="15">
      <c r="B14" s="11" t="s">
        <v>23</v>
      </c>
      <c r="C14" s="3">
        <f>(C13-C6)/(C13-C7)</f>
        <v>1.2380952380952381</v>
      </c>
      <c r="D14" t="s">
        <v>24</v>
      </c>
    </row>
    <row r="15" spans="1:4" ht="15">
      <c r="D15" t="s">
        <v>25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A40049E08F5634F9BC183C3FB976854" ma:contentTypeVersion="13" ma:contentTypeDescription="Create a new document." ma:contentTypeScope="" ma:versionID="f67d5d34bde2229cdfa908e895528923">
  <xsd:schema xmlns:xsd="http://www.w3.org/2001/XMLSchema" xmlns:xs="http://www.w3.org/2001/XMLSchema" xmlns:p="http://schemas.microsoft.com/office/2006/metadata/properties" xmlns:ns3="9abe9013-3564-4724-a07a-282b473c0e85" xmlns:ns4="3658b1d5-e015-4a84-8d05-cbb6d44c1068" targetNamespace="http://schemas.microsoft.com/office/2006/metadata/properties" ma:root="true" ma:fieldsID="197bfc5e3215d302cf2733453b66c7f0" ns3:_="" ns4:_="">
    <xsd:import namespace="9abe9013-3564-4724-a07a-282b473c0e85"/>
    <xsd:import namespace="3658b1d5-e015-4a84-8d05-cbb6d44c106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LengthInSeconds" minOccurs="0"/>
                <xsd:element ref="ns3:MediaServiceGenerationTime" minOccurs="0"/>
                <xsd:element ref="ns3:MediaServiceEventHashCode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be9013-3564-4724-a07a-282b473c0e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658b1d5-e015-4a84-8d05-cbb6d44c1068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9A2DB83-0618-40BA-9B35-49DF4C0D315D}"/>
</file>

<file path=customXml/itemProps2.xml><?xml version="1.0" encoding="utf-8"?>
<ds:datastoreItem xmlns:ds="http://schemas.openxmlformats.org/officeDocument/2006/customXml" ds:itemID="{FEA673BA-D2DE-42B9-8818-92BB46990BCD}"/>
</file>

<file path=customXml/itemProps3.xml><?xml version="1.0" encoding="utf-8"?>
<ds:datastoreItem xmlns:ds="http://schemas.openxmlformats.org/officeDocument/2006/customXml" ds:itemID="{FC4493CA-6C8A-449A-B7E9-C19454646AE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Tianyu Nan</dc:creator>
  <cp:keywords/>
  <dc:description/>
  <cp:lastModifiedBy/>
  <cp:revision/>
  <dcterms:created xsi:type="dcterms:W3CDTF">2015-06-05T18:17:20Z</dcterms:created>
  <dcterms:modified xsi:type="dcterms:W3CDTF">2022-07-28T01:47:13Z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0x010100FA40049E08F5634F9BC183C3FB976854</vt:lpwstr>
  </property>
</Properties>
</file>