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rikar\Desktop\SS\R\Sem 5\Design of Exp\Practical 8\"/>
    </mc:Choice>
  </mc:AlternateContent>
  <xr:revisionPtr revIDLastSave="0" documentId="13_ncr:1_{82E52BCB-901A-43BB-8642-4644BD8E56B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D12" i="3"/>
  <c r="D10" i="3"/>
  <c r="E10" i="3"/>
  <c r="F10" i="3"/>
  <c r="G10" i="3"/>
  <c r="C10" i="3"/>
  <c r="M10" i="3"/>
  <c r="M6" i="3"/>
  <c r="M7" i="3"/>
  <c r="M8" i="3"/>
  <c r="M9" i="3"/>
  <c r="M5" i="3"/>
  <c r="H10" i="3"/>
  <c r="I9" i="3"/>
  <c r="J9" i="3"/>
  <c r="K9" i="3"/>
  <c r="L9" i="3"/>
  <c r="I8" i="3"/>
  <c r="J8" i="3"/>
  <c r="K8" i="3"/>
  <c r="L8" i="3"/>
  <c r="I7" i="3"/>
  <c r="J7" i="3"/>
  <c r="K7" i="3"/>
  <c r="L7" i="3"/>
  <c r="I6" i="3"/>
  <c r="J6" i="3"/>
  <c r="K6" i="3"/>
  <c r="L6" i="3"/>
  <c r="H6" i="3"/>
  <c r="H7" i="3"/>
  <c r="H8" i="3"/>
  <c r="H9" i="3"/>
  <c r="L5" i="3"/>
  <c r="I5" i="3"/>
  <c r="J5" i="3"/>
  <c r="K5" i="3"/>
  <c r="H5" i="3"/>
  <c r="I14" i="3" l="1"/>
</calcChain>
</file>

<file path=xl/sharedStrings.xml><?xml version="1.0" encoding="utf-8"?>
<sst xmlns="http://schemas.openxmlformats.org/spreadsheetml/2006/main" count="198" uniqueCount="79">
  <si>
    <t>seed</t>
  </si>
  <si>
    <t>freq</t>
  </si>
  <si>
    <t>treatA</t>
  </si>
  <si>
    <t>fertil1</t>
  </si>
  <si>
    <t>A</t>
  </si>
  <si>
    <t>fertil2</t>
  </si>
  <si>
    <t>E</t>
  </si>
  <si>
    <t>fertil3</t>
  </si>
  <si>
    <t>C</t>
  </si>
  <si>
    <t>fertil4</t>
  </si>
  <si>
    <t>B</t>
  </si>
  <si>
    <t>fertil5</t>
  </si>
  <si>
    <t>D</t>
  </si>
  <si>
    <t>treatB</t>
  </si>
  <si>
    <t>treatC</t>
  </si>
  <si>
    <t>treatD</t>
  </si>
  <si>
    <t>treatE</t>
  </si>
  <si>
    <t>treatment</t>
  </si>
  <si>
    <t>fertilizer</t>
  </si>
  <si>
    <t>##</t>
  </si>
  <si>
    <t>Table 1: Dataset</t>
  </si>
  <si>
    <t>Df</t>
  </si>
  <si>
    <t>Sum Sq</t>
  </si>
  <si>
    <t>Mean Sq</t>
  </si>
  <si>
    <t>F value</t>
  </si>
  <si>
    <t>data$fertilizer</t>
  </si>
  <si>
    <t>data$treatment</t>
  </si>
  <si>
    <t>0.014105 *</t>
  </si>
  <si>
    <t>data$seed</t>
  </si>
  <si>
    <t>0.000271 ***</t>
  </si>
  <si>
    <t>Residuals</t>
  </si>
  <si>
    <t>---</t>
  </si>
  <si>
    <t>Signif. codes:</t>
  </si>
  <si>
    <t>0 '</t>
  </si>
  <si>
    <t>***' 0.</t>
  </si>
  <si>
    <t>001 '**'</t>
  </si>
  <si>
    <t>0.01 '*</t>
  </si>
  <si>
    <t>' 0.05 '.' 0.1</t>
  </si>
  <si>
    <t>'</t>
  </si>
  <si>
    <t>P-Value</t>
  </si>
  <si>
    <t>Table 2:ANOVA table for crop growth</t>
  </si>
  <si>
    <t>Source of Variation</t>
  </si>
  <si>
    <t>contrast</t>
  </si>
  <si>
    <t>estimate</t>
  </si>
  <si>
    <t>SE</t>
  </si>
  <si>
    <t>df</t>
  </si>
  <si>
    <t>t.ratio</t>
  </si>
  <si>
    <t>p.value</t>
  </si>
  <si>
    <t>treatA - treatB</t>
  </si>
  <si>
    <t>treatA - treatC</t>
  </si>
  <si>
    <t>treatA - treatD</t>
  </si>
  <si>
    <t>treatA - treatE</t>
  </si>
  <si>
    <t>treatB - treatC</t>
  </si>
  <si>
    <t>treatB - treatD</t>
  </si>
  <si>
    <t>treatB - treatE</t>
  </si>
  <si>
    <t>treatC - treatD</t>
  </si>
  <si>
    <t>treatC - treatE</t>
  </si>
  <si>
    <t>treatD - treatE</t>
  </si>
  <si>
    <t>Table 3: Test for significant difference of tillage methods</t>
  </si>
  <si>
    <t>A - B</t>
  </si>
  <si>
    <t>A - C</t>
  </si>
  <si>
    <t>A - D</t>
  </si>
  <si>
    <t>A - E</t>
  </si>
  <si>
    <t>B - C</t>
  </si>
  <si>
    <t>B - D</t>
  </si>
  <si>
    <t>B - E</t>
  </si>
  <si>
    <t>C - D</t>
  </si>
  <si>
    <t>C - E</t>
  </si>
  <si>
    <t>D - E</t>
  </si>
  <si>
    <t>Table 4: Test for significant difference of different seeds</t>
  </si>
  <si>
    <t>fertilizer1</t>
  </si>
  <si>
    <t>fertilizer2</t>
  </si>
  <si>
    <t>fertilizer3</t>
  </si>
  <si>
    <t>fertilizer4</t>
  </si>
  <si>
    <t>fertilizer5</t>
  </si>
  <si>
    <t>CF</t>
  </si>
  <si>
    <t>Row SS</t>
  </si>
  <si>
    <t>RW SS</t>
  </si>
  <si>
    <t>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</si>
</sst>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i/>
      <sz val="11"/>
      <color theme="1"/>
      <name val="Calibri"/>
      <family val="2"/>
      <scheme val="minor"/>
    </font>
    <font>
      <b/>
      <sz val="11"/>
      <color rgb="FF204A87"/>
      <name val="Consolas"/>
      <family val="3"/>
    </font>
    <font>
      <sz val="7"/>
      <color rgb="FF000000"/>
      <name val="Courier New"/>
      <family val="3"/>
    </font>
    <font>
      <b/>
      <sz val="12"/>
      <color rgb="FF000000"/>
      <name val="Times New Roman"/>
      <family val="1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5" fillId="0" borderId="1" xfId="0" applyFont="1" applyBorder="1" applyAlignment="1">
      <alignment horizontal="left" vertical="center" indent="1" readingOrder="1"/>
    </xf>
    <xf numFmtId="0" fontId="6" fillId="0" borderId="1" xfId="0" applyFont="1" applyBorder="1" applyAlignment="1">
      <alignment horizontal="left" vertical="center" indent="1" readingOrder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J12" sqref="J12"/>
    </sheetView>
  </sheetViews>
  <sheetFormatPr defaultRowHeight="14.4" x14ac:dyDescent="0.3"/>
  <cols>
    <col min="1" max="1" width="10.109375" customWidth="1"/>
  </cols>
  <sheetData>
    <row r="1" spans="1:4" x14ac:dyDescent="0.3">
      <c r="A1" s="1" t="s">
        <v>17</v>
      </c>
      <c r="B1" s="1" t="s">
        <v>18</v>
      </c>
      <c r="C1" s="1" t="s">
        <v>0</v>
      </c>
      <c r="D1" s="1" t="s">
        <v>1</v>
      </c>
    </row>
    <row r="2" spans="1:4" x14ac:dyDescent="0.3">
      <c r="A2" t="s">
        <v>2</v>
      </c>
      <c r="B2" t="s">
        <v>3</v>
      </c>
      <c r="C2" t="s">
        <v>4</v>
      </c>
      <c r="D2">
        <v>42</v>
      </c>
    </row>
    <row r="3" spans="1:4" x14ac:dyDescent="0.3">
      <c r="A3" t="s">
        <v>2</v>
      </c>
      <c r="B3" t="s">
        <v>5</v>
      </c>
      <c r="C3" t="s">
        <v>6</v>
      </c>
      <c r="D3">
        <v>45</v>
      </c>
    </row>
    <row r="4" spans="1:4" x14ac:dyDescent="0.3">
      <c r="A4" t="s">
        <v>2</v>
      </c>
      <c r="B4" t="s">
        <v>7</v>
      </c>
      <c r="C4" t="s">
        <v>8</v>
      </c>
      <c r="D4">
        <v>41</v>
      </c>
    </row>
    <row r="5" spans="1:4" x14ac:dyDescent="0.3">
      <c r="A5" t="s">
        <v>2</v>
      </c>
      <c r="B5" t="s">
        <v>9</v>
      </c>
      <c r="C5" t="s">
        <v>10</v>
      </c>
      <c r="D5">
        <v>56</v>
      </c>
    </row>
    <row r="6" spans="1:4" x14ac:dyDescent="0.3">
      <c r="A6" t="s">
        <v>2</v>
      </c>
      <c r="B6" t="s">
        <v>11</v>
      </c>
      <c r="C6" t="s">
        <v>12</v>
      </c>
      <c r="D6">
        <v>47</v>
      </c>
    </row>
    <row r="7" spans="1:4" x14ac:dyDescent="0.3">
      <c r="A7" t="s">
        <v>13</v>
      </c>
      <c r="B7" t="s">
        <v>3</v>
      </c>
      <c r="C7" t="s">
        <v>8</v>
      </c>
      <c r="D7">
        <v>47</v>
      </c>
    </row>
    <row r="8" spans="1:4" x14ac:dyDescent="0.3">
      <c r="A8" t="s">
        <v>13</v>
      </c>
      <c r="B8" t="s">
        <v>5</v>
      </c>
      <c r="C8" t="s">
        <v>10</v>
      </c>
      <c r="D8">
        <v>54</v>
      </c>
    </row>
    <row r="9" spans="1:4" x14ac:dyDescent="0.3">
      <c r="A9" t="s">
        <v>13</v>
      </c>
      <c r="B9" t="s">
        <v>7</v>
      </c>
      <c r="C9" t="s">
        <v>4</v>
      </c>
      <c r="D9">
        <v>46</v>
      </c>
    </row>
    <row r="10" spans="1:4" x14ac:dyDescent="0.3">
      <c r="A10" t="s">
        <v>13</v>
      </c>
      <c r="B10" t="s">
        <v>9</v>
      </c>
      <c r="C10" t="s">
        <v>12</v>
      </c>
      <c r="D10">
        <v>52</v>
      </c>
    </row>
    <row r="11" spans="1:4" x14ac:dyDescent="0.3">
      <c r="A11" t="s">
        <v>13</v>
      </c>
      <c r="B11" t="s">
        <v>11</v>
      </c>
      <c r="C11" t="s">
        <v>6</v>
      </c>
      <c r="D11">
        <v>49</v>
      </c>
    </row>
    <row r="12" spans="1:4" x14ac:dyDescent="0.3">
      <c r="A12" t="s">
        <v>14</v>
      </c>
      <c r="B12" t="s">
        <v>3</v>
      </c>
      <c r="C12" t="s">
        <v>10</v>
      </c>
      <c r="D12">
        <v>55</v>
      </c>
    </row>
    <row r="13" spans="1:4" x14ac:dyDescent="0.3">
      <c r="A13" t="s">
        <v>14</v>
      </c>
      <c r="B13" t="s">
        <v>5</v>
      </c>
      <c r="C13" t="s">
        <v>8</v>
      </c>
      <c r="D13">
        <v>52</v>
      </c>
    </row>
    <row r="14" spans="1:4" x14ac:dyDescent="0.3">
      <c r="A14" t="s">
        <v>14</v>
      </c>
      <c r="B14" t="s">
        <v>7</v>
      </c>
      <c r="C14" t="s">
        <v>12</v>
      </c>
      <c r="D14">
        <v>57</v>
      </c>
    </row>
    <row r="15" spans="1:4" x14ac:dyDescent="0.3">
      <c r="A15" t="s">
        <v>14</v>
      </c>
      <c r="B15" t="s">
        <v>9</v>
      </c>
      <c r="C15" t="s">
        <v>6</v>
      </c>
      <c r="D15">
        <v>49</v>
      </c>
    </row>
    <row r="16" spans="1:4" x14ac:dyDescent="0.3">
      <c r="A16" t="s">
        <v>14</v>
      </c>
      <c r="B16" t="s">
        <v>11</v>
      </c>
      <c r="C16" t="s">
        <v>4</v>
      </c>
      <c r="D16">
        <v>45</v>
      </c>
    </row>
    <row r="17" spans="1:4" x14ac:dyDescent="0.3">
      <c r="A17" t="s">
        <v>15</v>
      </c>
      <c r="B17" t="s">
        <v>3</v>
      </c>
      <c r="C17" t="s">
        <v>12</v>
      </c>
      <c r="D17">
        <v>51</v>
      </c>
    </row>
    <row r="18" spans="1:4" x14ac:dyDescent="0.3">
      <c r="A18" t="s">
        <v>15</v>
      </c>
      <c r="B18" t="s">
        <v>5</v>
      </c>
      <c r="C18" t="s">
        <v>4</v>
      </c>
      <c r="D18">
        <v>44</v>
      </c>
    </row>
    <row r="19" spans="1:4" x14ac:dyDescent="0.3">
      <c r="A19" t="s">
        <v>15</v>
      </c>
      <c r="B19" t="s">
        <v>7</v>
      </c>
      <c r="C19" t="s">
        <v>6</v>
      </c>
      <c r="D19">
        <v>47</v>
      </c>
    </row>
    <row r="20" spans="1:4" x14ac:dyDescent="0.3">
      <c r="A20" t="s">
        <v>15</v>
      </c>
      <c r="B20" t="s">
        <v>9</v>
      </c>
      <c r="C20" t="s">
        <v>8</v>
      </c>
      <c r="D20">
        <v>50</v>
      </c>
    </row>
    <row r="21" spans="1:4" x14ac:dyDescent="0.3">
      <c r="A21" t="s">
        <v>15</v>
      </c>
      <c r="B21" t="s">
        <v>11</v>
      </c>
      <c r="C21" t="s">
        <v>10</v>
      </c>
      <c r="D21">
        <v>54</v>
      </c>
    </row>
    <row r="22" spans="1:4" x14ac:dyDescent="0.3">
      <c r="A22" t="s">
        <v>16</v>
      </c>
      <c r="B22" t="s">
        <v>3</v>
      </c>
      <c r="C22" t="s">
        <v>6</v>
      </c>
      <c r="D22">
        <v>44</v>
      </c>
    </row>
    <row r="23" spans="1:4" x14ac:dyDescent="0.3">
      <c r="A23" t="s">
        <v>16</v>
      </c>
      <c r="B23" t="s">
        <v>5</v>
      </c>
      <c r="C23" t="s">
        <v>12</v>
      </c>
      <c r="D23">
        <v>50</v>
      </c>
    </row>
    <row r="24" spans="1:4" x14ac:dyDescent="0.3">
      <c r="A24" t="s">
        <v>16</v>
      </c>
      <c r="B24" t="s">
        <v>7</v>
      </c>
      <c r="C24" t="s">
        <v>10</v>
      </c>
      <c r="D24">
        <v>48</v>
      </c>
    </row>
    <row r="25" spans="1:4" x14ac:dyDescent="0.3">
      <c r="A25" t="s">
        <v>16</v>
      </c>
      <c r="B25" t="s">
        <v>9</v>
      </c>
      <c r="C25" t="s">
        <v>4</v>
      </c>
      <c r="D25">
        <v>43</v>
      </c>
    </row>
    <row r="26" spans="1:4" x14ac:dyDescent="0.3">
      <c r="A26" t="s">
        <v>16</v>
      </c>
      <c r="B26" t="s">
        <v>11</v>
      </c>
      <c r="C26" t="s">
        <v>8</v>
      </c>
      <c r="D26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2106-76B2-4139-B8BF-0A0109D62E88}">
  <dimension ref="B3:M14"/>
  <sheetViews>
    <sheetView tabSelected="1" workbookViewId="0">
      <selection activeCell="H15" sqref="H15"/>
    </sheetView>
  </sheetViews>
  <sheetFormatPr defaultRowHeight="14.4" x14ac:dyDescent="0.3"/>
  <cols>
    <col min="2" max="2" width="12" customWidth="1"/>
    <col min="9" max="9" width="10" bestFit="1" customWidth="1"/>
    <col min="13" max="13" width="10" bestFit="1" customWidth="1"/>
  </cols>
  <sheetData>
    <row r="3" spans="2:13" ht="15" thickBot="1" x14ac:dyDescent="0.35"/>
    <row r="4" spans="2:13" ht="15" thickBot="1" x14ac:dyDescent="0.35">
      <c r="B4" s="7"/>
      <c r="C4" s="1" t="s">
        <v>2</v>
      </c>
      <c r="D4" s="1" t="s">
        <v>13</v>
      </c>
      <c r="E4" s="1" t="s">
        <v>14</v>
      </c>
      <c r="F4" s="1" t="s">
        <v>15</v>
      </c>
      <c r="G4" s="1" t="s">
        <v>16</v>
      </c>
    </row>
    <row r="5" spans="2:13" ht="16.2" thickBot="1" x14ac:dyDescent="0.35">
      <c r="B5" s="8" t="s">
        <v>70</v>
      </c>
      <c r="C5">
        <v>42</v>
      </c>
      <c r="D5">
        <v>47</v>
      </c>
      <c r="E5">
        <v>55</v>
      </c>
      <c r="F5">
        <v>52</v>
      </c>
      <c r="G5">
        <v>44</v>
      </c>
      <c r="H5">
        <f>C5^2</f>
        <v>1764</v>
      </c>
      <c r="I5">
        <f t="shared" ref="I5:L9" si="0">D5^2</f>
        <v>2209</v>
      </c>
      <c r="J5">
        <f t="shared" si="0"/>
        <v>3025</v>
      </c>
      <c r="K5">
        <f t="shared" si="0"/>
        <v>2704</v>
      </c>
      <c r="L5">
        <f t="shared" si="0"/>
        <v>1936</v>
      </c>
      <c r="M5" s="1">
        <f>SUM(H5:L5)^2</f>
        <v>135443044</v>
      </c>
    </row>
    <row r="6" spans="2:13" ht="16.2" thickBot="1" x14ac:dyDescent="0.35">
      <c r="B6" s="8" t="s">
        <v>71</v>
      </c>
      <c r="C6">
        <v>45</v>
      </c>
      <c r="D6">
        <v>54</v>
      </c>
      <c r="E6">
        <v>52</v>
      </c>
      <c r="F6">
        <v>44</v>
      </c>
      <c r="G6">
        <v>50</v>
      </c>
      <c r="H6">
        <f t="shared" ref="H6:H9" si="1">C6^2</f>
        <v>2025</v>
      </c>
      <c r="I6">
        <f t="shared" si="0"/>
        <v>2916</v>
      </c>
      <c r="J6">
        <f t="shared" si="0"/>
        <v>2704</v>
      </c>
      <c r="K6">
        <f t="shared" si="0"/>
        <v>1936</v>
      </c>
      <c r="L6">
        <f t="shared" si="0"/>
        <v>2500</v>
      </c>
      <c r="M6" s="1">
        <f t="shared" ref="M6:M9" si="2">SUM(H6:L6)^2</f>
        <v>145950561</v>
      </c>
    </row>
    <row r="7" spans="2:13" ht="16.2" thickBot="1" x14ac:dyDescent="0.35">
      <c r="B7" s="8" t="s">
        <v>72</v>
      </c>
      <c r="C7">
        <v>41</v>
      </c>
      <c r="D7">
        <v>46</v>
      </c>
      <c r="E7">
        <v>57</v>
      </c>
      <c r="F7">
        <v>47</v>
      </c>
      <c r="G7">
        <v>48</v>
      </c>
      <c r="H7">
        <f t="shared" si="1"/>
        <v>1681</v>
      </c>
      <c r="I7">
        <f t="shared" si="0"/>
        <v>2116</v>
      </c>
      <c r="J7">
        <f t="shared" si="0"/>
        <v>3249</v>
      </c>
      <c r="K7">
        <f t="shared" si="0"/>
        <v>2209</v>
      </c>
      <c r="L7">
        <f t="shared" si="0"/>
        <v>2304</v>
      </c>
      <c r="M7" s="1">
        <f t="shared" si="2"/>
        <v>133610481</v>
      </c>
    </row>
    <row r="8" spans="2:13" ht="16.2" thickBot="1" x14ac:dyDescent="0.35">
      <c r="B8" s="8" t="s">
        <v>73</v>
      </c>
      <c r="C8">
        <v>56</v>
      </c>
      <c r="D8">
        <v>52</v>
      </c>
      <c r="E8">
        <v>49</v>
      </c>
      <c r="F8">
        <v>50</v>
      </c>
      <c r="G8">
        <v>43</v>
      </c>
      <c r="H8">
        <f t="shared" si="1"/>
        <v>3136</v>
      </c>
      <c r="I8">
        <f t="shared" si="0"/>
        <v>2704</v>
      </c>
      <c r="J8">
        <f t="shared" si="0"/>
        <v>2401</v>
      </c>
      <c r="K8">
        <f t="shared" si="0"/>
        <v>2500</v>
      </c>
      <c r="L8">
        <f t="shared" si="0"/>
        <v>1849</v>
      </c>
      <c r="M8" s="1">
        <f t="shared" si="2"/>
        <v>158508100</v>
      </c>
    </row>
    <row r="9" spans="2:13" ht="16.2" thickBot="1" x14ac:dyDescent="0.35">
      <c r="B9" s="8" t="s">
        <v>74</v>
      </c>
      <c r="C9">
        <v>47</v>
      </c>
      <c r="D9">
        <v>49</v>
      </c>
      <c r="E9">
        <v>45</v>
      </c>
      <c r="F9">
        <v>54</v>
      </c>
      <c r="G9">
        <v>46</v>
      </c>
      <c r="H9">
        <f t="shared" si="1"/>
        <v>2209</v>
      </c>
      <c r="I9">
        <f t="shared" si="0"/>
        <v>2401</v>
      </c>
      <c r="J9">
        <f t="shared" si="0"/>
        <v>2025</v>
      </c>
      <c r="K9">
        <f t="shared" si="0"/>
        <v>2916</v>
      </c>
      <c r="L9">
        <f t="shared" si="0"/>
        <v>2116</v>
      </c>
      <c r="M9" s="1">
        <f t="shared" si="2"/>
        <v>136118889</v>
      </c>
    </row>
    <row r="10" spans="2:13" x14ac:dyDescent="0.3">
      <c r="C10">
        <f>SUM(C5:C9)</f>
        <v>231</v>
      </c>
      <c r="D10">
        <f t="shared" ref="D10:G10" si="3">SUM(D5:D9)</f>
        <v>248</v>
      </c>
      <c r="E10">
        <f t="shared" si="3"/>
        <v>258</v>
      </c>
      <c r="F10">
        <f t="shared" si="3"/>
        <v>247</v>
      </c>
      <c r="G10">
        <f t="shared" si="3"/>
        <v>231</v>
      </c>
      <c r="H10" s="9">
        <f>SUM(H5:H9)</f>
        <v>10815</v>
      </c>
      <c r="L10" t="s">
        <v>76</v>
      </c>
      <c r="M10" s="1">
        <f>SUM(M5:M9)/5</f>
        <v>141926215</v>
      </c>
    </row>
    <row r="12" spans="2:13" x14ac:dyDescent="0.3">
      <c r="C12" t="s">
        <v>78</v>
      </c>
      <c r="D12">
        <f>SUM(C10:G10)</f>
        <v>1215</v>
      </c>
    </row>
    <row r="13" spans="2:13" x14ac:dyDescent="0.3">
      <c r="H13" t="s">
        <v>75</v>
      </c>
      <c r="I13">
        <f>D12^2/25</f>
        <v>59049</v>
      </c>
    </row>
    <row r="14" spans="2:13" x14ac:dyDescent="0.3">
      <c r="H14" t="s">
        <v>77</v>
      </c>
      <c r="I14">
        <f>M10-I13</f>
        <v>141867166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15F1-5BBA-4BB2-A7D4-7103465DD135}">
  <dimension ref="A1:J66"/>
  <sheetViews>
    <sheetView topLeftCell="A49" workbookViewId="0">
      <selection activeCell="I59" sqref="I59"/>
    </sheetView>
  </sheetViews>
  <sheetFormatPr defaultRowHeight="14.4" x14ac:dyDescent="0.3"/>
  <cols>
    <col min="2" max="2" width="16.33203125" customWidth="1"/>
    <col min="5" max="5" width="13.77734375" customWidth="1"/>
    <col min="7" max="7" width="13.33203125" customWidth="1"/>
  </cols>
  <sheetData>
    <row r="1" spans="1:7" x14ac:dyDescent="0.3">
      <c r="A1" s="2" t="s">
        <v>19</v>
      </c>
    </row>
    <row r="2" spans="1:7" x14ac:dyDescent="0.3">
      <c r="A2" s="2" t="s">
        <v>19</v>
      </c>
    </row>
    <row r="3" spans="1:7" x14ac:dyDescent="0.3">
      <c r="A3" s="2" t="s">
        <v>19</v>
      </c>
    </row>
    <row r="4" spans="1:7" x14ac:dyDescent="0.3">
      <c r="A4" s="2" t="s">
        <v>19</v>
      </c>
    </row>
    <row r="5" spans="1:7" x14ac:dyDescent="0.3">
      <c r="A5" s="2" t="s">
        <v>19</v>
      </c>
    </row>
    <row r="6" spans="1:7" x14ac:dyDescent="0.3">
      <c r="A6" s="2" t="s">
        <v>19</v>
      </c>
    </row>
    <row r="7" spans="1:7" x14ac:dyDescent="0.3">
      <c r="A7" s="2" t="s">
        <v>19</v>
      </c>
    </row>
    <row r="8" spans="1:7" x14ac:dyDescent="0.3">
      <c r="A8" s="3" t="s">
        <v>19</v>
      </c>
    </row>
    <row r="9" spans="1:7" x14ac:dyDescent="0.3">
      <c r="E9" s="1" t="s">
        <v>20</v>
      </c>
    </row>
    <row r="10" spans="1:7" x14ac:dyDescent="0.3">
      <c r="D10" s="1" t="s">
        <v>17</v>
      </c>
      <c r="E10" s="1" t="s">
        <v>18</v>
      </c>
      <c r="F10" s="1" t="s">
        <v>0</v>
      </c>
      <c r="G10" s="1" t="s">
        <v>1</v>
      </c>
    </row>
    <row r="12" spans="1:7" x14ac:dyDescent="0.3">
      <c r="C12">
        <v>1</v>
      </c>
      <c r="D12" t="s">
        <v>2</v>
      </c>
      <c r="E12" t="s">
        <v>3</v>
      </c>
      <c r="F12" t="s">
        <v>4</v>
      </c>
      <c r="G12">
        <v>42</v>
      </c>
    </row>
    <row r="13" spans="1:7" x14ac:dyDescent="0.3">
      <c r="C13">
        <v>2</v>
      </c>
      <c r="D13" t="s">
        <v>2</v>
      </c>
      <c r="E13" t="s">
        <v>5</v>
      </c>
      <c r="F13" t="s">
        <v>6</v>
      </c>
      <c r="G13">
        <v>45</v>
      </c>
    </row>
    <row r="14" spans="1:7" x14ac:dyDescent="0.3">
      <c r="C14">
        <v>3</v>
      </c>
      <c r="D14" t="s">
        <v>2</v>
      </c>
      <c r="E14" t="s">
        <v>7</v>
      </c>
      <c r="F14" t="s">
        <v>8</v>
      </c>
      <c r="G14">
        <v>41</v>
      </c>
    </row>
    <row r="15" spans="1:7" x14ac:dyDescent="0.3">
      <c r="C15">
        <v>4</v>
      </c>
      <c r="D15" t="s">
        <v>2</v>
      </c>
      <c r="E15" t="s">
        <v>9</v>
      </c>
      <c r="F15" t="s">
        <v>10</v>
      </c>
      <c r="G15">
        <v>56</v>
      </c>
    </row>
    <row r="16" spans="1:7" x14ac:dyDescent="0.3">
      <c r="C16">
        <v>5</v>
      </c>
      <c r="D16" t="s">
        <v>2</v>
      </c>
      <c r="E16" t="s">
        <v>11</v>
      </c>
      <c r="F16" t="s">
        <v>12</v>
      </c>
      <c r="G16">
        <v>47</v>
      </c>
    </row>
    <row r="17" spans="1:10" x14ac:dyDescent="0.3">
      <c r="C17">
        <v>6</v>
      </c>
      <c r="D17" t="s">
        <v>13</v>
      </c>
      <c r="E17" t="s">
        <v>3</v>
      </c>
      <c r="F17" t="s">
        <v>8</v>
      </c>
      <c r="G17">
        <v>47</v>
      </c>
    </row>
    <row r="20" spans="1:10" x14ac:dyDescent="0.3">
      <c r="A20" s="2"/>
    </row>
    <row r="21" spans="1:10" x14ac:dyDescent="0.3">
      <c r="A21" s="2"/>
      <c r="D21" s="1" t="s">
        <v>40</v>
      </c>
      <c r="E21" s="1"/>
      <c r="F21" s="1"/>
      <c r="G21" s="1"/>
    </row>
    <row r="22" spans="1:10" x14ac:dyDescent="0.3">
      <c r="A22" s="2"/>
    </row>
    <row r="23" spans="1:10" x14ac:dyDescent="0.3">
      <c r="A23" s="2" t="s">
        <v>19</v>
      </c>
      <c r="B23" s="1" t="s">
        <v>41</v>
      </c>
      <c r="C23" s="1" t="s">
        <v>21</v>
      </c>
      <c r="D23" s="1" t="s">
        <v>22</v>
      </c>
      <c r="E23" s="1" t="s">
        <v>23</v>
      </c>
      <c r="F23" s="1" t="s">
        <v>24</v>
      </c>
      <c r="G23" s="1" t="s">
        <v>39</v>
      </c>
    </row>
    <row r="24" spans="1:10" x14ac:dyDescent="0.3">
      <c r="A24" s="2" t="s">
        <v>19</v>
      </c>
      <c r="B24" s="4" t="s">
        <v>25</v>
      </c>
      <c r="C24">
        <v>4</v>
      </c>
      <c r="D24">
        <v>17.760000000000002</v>
      </c>
      <c r="E24">
        <v>4.4400000000000004</v>
      </c>
      <c r="F24">
        <v>0.79669999999999996</v>
      </c>
      <c r="G24">
        <v>0.54983899999999997</v>
      </c>
    </row>
    <row r="25" spans="1:10" x14ac:dyDescent="0.3">
      <c r="A25" s="2" t="s">
        <v>19</v>
      </c>
      <c r="B25" s="4" t="s">
        <v>26</v>
      </c>
      <c r="C25">
        <v>4</v>
      </c>
      <c r="D25">
        <v>109.36</v>
      </c>
      <c r="E25">
        <v>27.34</v>
      </c>
      <c r="F25">
        <v>4.9055</v>
      </c>
      <c r="G25" t="s">
        <v>27</v>
      </c>
    </row>
    <row r="26" spans="1:10" x14ac:dyDescent="0.3">
      <c r="A26" s="2" t="s">
        <v>19</v>
      </c>
      <c r="B26" s="4" t="s">
        <v>28</v>
      </c>
      <c r="C26">
        <v>4</v>
      </c>
      <c r="D26">
        <v>286.16000000000003</v>
      </c>
      <c r="E26">
        <v>71.540000000000006</v>
      </c>
      <c r="F26">
        <v>12.8361</v>
      </c>
      <c r="G26" t="s">
        <v>29</v>
      </c>
    </row>
    <row r="27" spans="1:10" x14ac:dyDescent="0.3">
      <c r="A27" s="2" t="s">
        <v>19</v>
      </c>
      <c r="B27" s="4" t="s">
        <v>30</v>
      </c>
      <c r="C27">
        <v>12</v>
      </c>
      <c r="D27">
        <v>66.88</v>
      </c>
      <c r="E27">
        <v>5.5730000000000004</v>
      </c>
    </row>
    <row r="28" spans="1:10" x14ac:dyDescent="0.3">
      <c r="A28" s="2" t="s">
        <v>19</v>
      </c>
      <c r="B28" t="s">
        <v>31</v>
      </c>
    </row>
    <row r="29" spans="1:10" x14ac:dyDescent="0.3">
      <c r="A29" s="3" t="s">
        <v>19</v>
      </c>
      <c r="B29" t="s">
        <v>32</v>
      </c>
      <c r="C29" t="s">
        <v>33</v>
      </c>
      <c r="D29" t="s">
        <v>34</v>
      </c>
      <c r="E29" t="s">
        <v>35</v>
      </c>
      <c r="F29" t="s">
        <v>36</v>
      </c>
      <c r="G29" t="s">
        <v>37</v>
      </c>
      <c r="H29" t="s">
        <v>38</v>
      </c>
      <c r="I29" t="s">
        <v>38</v>
      </c>
      <c r="J29">
        <v>1</v>
      </c>
    </row>
    <row r="34" spans="1:10" x14ac:dyDescent="0.3">
      <c r="A34" s="5"/>
    </row>
    <row r="35" spans="1:10" x14ac:dyDescent="0.3">
      <c r="A35" s="5"/>
    </row>
    <row r="36" spans="1:10" x14ac:dyDescent="0.3">
      <c r="A36" s="5"/>
    </row>
    <row r="37" spans="1:10" x14ac:dyDescent="0.3">
      <c r="A37" s="5"/>
      <c r="F37" s="1" t="s">
        <v>58</v>
      </c>
    </row>
    <row r="38" spans="1:10" x14ac:dyDescent="0.3">
      <c r="A38" s="5"/>
    </row>
    <row r="39" spans="1:10" x14ac:dyDescent="0.3">
      <c r="A39" s="5"/>
      <c r="E39" s="1" t="s">
        <v>42</v>
      </c>
      <c r="F39" s="1" t="s">
        <v>43</v>
      </c>
      <c r="G39" s="1" t="s">
        <v>44</v>
      </c>
      <c r="H39" s="1" t="s">
        <v>45</v>
      </c>
      <c r="I39" s="1" t="s">
        <v>46</v>
      </c>
      <c r="J39" s="1" t="s">
        <v>47</v>
      </c>
    </row>
    <row r="40" spans="1:10" x14ac:dyDescent="0.3">
      <c r="A40" s="5"/>
      <c r="E40" s="4" t="s">
        <v>48</v>
      </c>
      <c r="F40">
        <v>-3.4</v>
      </c>
      <c r="G40">
        <v>1.49</v>
      </c>
      <c r="H40">
        <v>12</v>
      </c>
      <c r="I40">
        <v>-2.2770000000000001</v>
      </c>
      <c r="J40">
        <v>0.2175</v>
      </c>
    </row>
    <row r="41" spans="1:10" x14ac:dyDescent="0.3">
      <c r="A41" s="5"/>
      <c r="E41" s="4" t="s">
        <v>49</v>
      </c>
      <c r="F41">
        <v>-5.4</v>
      </c>
      <c r="G41">
        <v>1.49</v>
      </c>
      <c r="H41">
        <v>12</v>
      </c>
      <c r="I41">
        <v>-3.617</v>
      </c>
      <c r="J41">
        <v>2.4E-2</v>
      </c>
    </row>
    <row r="42" spans="1:10" x14ac:dyDescent="0.3">
      <c r="A42" s="5"/>
      <c r="E42" s="4" t="s">
        <v>50</v>
      </c>
      <c r="F42">
        <v>-3</v>
      </c>
      <c r="G42">
        <v>1.49</v>
      </c>
      <c r="H42">
        <v>12</v>
      </c>
      <c r="I42">
        <v>-2.0089999999999999</v>
      </c>
      <c r="J42">
        <v>0.31819999999999998</v>
      </c>
    </row>
    <row r="43" spans="1:10" x14ac:dyDescent="0.3">
      <c r="A43" s="5"/>
      <c r="E43" s="4" t="s">
        <v>51</v>
      </c>
      <c r="F43">
        <v>0</v>
      </c>
      <c r="G43">
        <v>1.49</v>
      </c>
      <c r="H43">
        <v>12</v>
      </c>
      <c r="I43">
        <v>0</v>
      </c>
      <c r="J43">
        <v>1</v>
      </c>
    </row>
    <row r="44" spans="1:10" x14ac:dyDescent="0.3">
      <c r="A44" s="5"/>
      <c r="E44" s="4" t="s">
        <v>52</v>
      </c>
      <c r="F44">
        <v>-2</v>
      </c>
      <c r="G44">
        <v>1.49</v>
      </c>
      <c r="H44">
        <v>12</v>
      </c>
      <c r="I44">
        <v>-1.339</v>
      </c>
      <c r="J44">
        <v>0.67379999999999995</v>
      </c>
    </row>
    <row r="45" spans="1:10" x14ac:dyDescent="0.3">
      <c r="E45" s="4" t="s">
        <v>53</v>
      </c>
      <c r="F45">
        <v>0.4</v>
      </c>
      <c r="G45">
        <v>1.49</v>
      </c>
      <c r="H45">
        <v>12</v>
      </c>
      <c r="I45">
        <v>0.26800000000000002</v>
      </c>
      <c r="J45">
        <v>0.99870000000000003</v>
      </c>
    </row>
    <row r="46" spans="1:10" x14ac:dyDescent="0.3">
      <c r="E46" s="4" t="s">
        <v>54</v>
      </c>
      <c r="F46">
        <v>3.4</v>
      </c>
      <c r="G46">
        <v>1.49</v>
      </c>
      <c r="H46">
        <v>12</v>
      </c>
      <c r="I46">
        <v>2.2770000000000001</v>
      </c>
      <c r="J46">
        <v>0.2175</v>
      </c>
    </row>
    <row r="47" spans="1:10" x14ac:dyDescent="0.3">
      <c r="E47" s="4" t="s">
        <v>55</v>
      </c>
      <c r="F47">
        <v>2.4</v>
      </c>
      <c r="G47">
        <v>1.49</v>
      </c>
      <c r="H47">
        <v>12</v>
      </c>
      <c r="I47">
        <v>1.607</v>
      </c>
      <c r="J47">
        <v>0.52010000000000001</v>
      </c>
    </row>
    <row r="48" spans="1:10" x14ac:dyDescent="0.3">
      <c r="E48" s="4" t="s">
        <v>56</v>
      </c>
      <c r="F48">
        <v>5.4</v>
      </c>
      <c r="G48">
        <v>1.49</v>
      </c>
      <c r="H48">
        <v>12</v>
      </c>
      <c r="I48">
        <v>3.617</v>
      </c>
      <c r="J48">
        <v>2.4E-2</v>
      </c>
    </row>
    <row r="49" spans="1:10" x14ac:dyDescent="0.3">
      <c r="E49" s="4" t="s">
        <v>57</v>
      </c>
      <c r="F49">
        <v>3</v>
      </c>
      <c r="G49">
        <v>1.49</v>
      </c>
      <c r="H49">
        <v>12</v>
      </c>
      <c r="I49">
        <v>2.0089999999999999</v>
      </c>
      <c r="J49">
        <v>0.31819999999999998</v>
      </c>
    </row>
    <row r="54" spans="1:10" x14ac:dyDescent="0.3">
      <c r="A54" s="2"/>
    </row>
    <row r="55" spans="1:10" x14ac:dyDescent="0.3">
      <c r="A55" s="6"/>
      <c r="C55" s="1" t="s">
        <v>69</v>
      </c>
    </row>
    <row r="56" spans="1:10" x14ac:dyDescent="0.3">
      <c r="A56" s="5" t="s">
        <v>19</v>
      </c>
      <c r="B56" s="1" t="s">
        <v>42</v>
      </c>
      <c r="C56" s="1" t="s">
        <v>43</v>
      </c>
      <c r="D56" s="1" t="s">
        <v>44</v>
      </c>
      <c r="E56" s="1" t="s">
        <v>45</v>
      </c>
      <c r="F56" s="1" t="s">
        <v>46</v>
      </c>
      <c r="G56" s="1" t="s">
        <v>47</v>
      </c>
    </row>
    <row r="57" spans="1:10" x14ac:dyDescent="0.3">
      <c r="A57" s="5" t="s">
        <v>19</v>
      </c>
      <c r="B57" s="4" t="s">
        <v>59</v>
      </c>
      <c r="C57">
        <v>-9.4</v>
      </c>
      <c r="D57">
        <v>1.49</v>
      </c>
      <c r="E57">
        <v>12</v>
      </c>
      <c r="F57">
        <v>-6.2960000000000003</v>
      </c>
      <c r="G57">
        <v>2.9999999999999997E-4</v>
      </c>
    </row>
    <row r="58" spans="1:10" x14ac:dyDescent="0.3">
      <c r="A58" s="5" t="s">
        <v>19</v>
      </c>
      <c r="B58" s="4" t="s">
        <v>60</v>
      </c>
      <c r="C58">
        <v>-3.2</v>
      </c>
      <c r="D58">
        <v>1.49</v>
      </c>
      <c r="E58">
        <v>12</v>
      </c>
      <c r="F58">
        <v>-2.1429999999999998</v>
      </c>
      <c r="G58">
        <v>0.26419999999999999</v>
      </c>
    </row>
    <row r="59" spans="1:10" x14ac:dyDescent="0.3">
      <c r="A59" s="5" t="s">
        <v>19</v>
      </c>
      <c r="B59" s="4" t="s">
        <v>61</v>
      </c>
      <c r="C59">
        <v>-7.4</v>
      </c>
      <c r="D59">
        <v>1.49</v>
      </c>
      <c r="E59">
        <v>12</v>
      </c>
      <c r="F59">
        <v>-4.9560000000000004</v>
      </c>
      <c r="G59">
        <v>2.5000000000000001E-3</v>
      </c>
    </row>
    <row r="60" spans="1:10" x14ac:dyDescent="0.3">
      <c r="A60" s="5" t="s">
        <v>19</v>
      </c>
      <c r="B60" s="4" t="s">
        <v>62</v>
      </c>
      <c r="C60">
        <v>-2.8</v>
      </c>
      <c r="D60">
        <v>1.49</v>
      </c>
      <c r="E60">
        <v>12</v>
      </c>
      <c r="F60">
        <v>-1.875</v>
      </c>
      <c r="G60">
        <v>0.37930000000000003</v>
      </c>
    </row>
    <row r="61" spans="1:10" x14ac:dyDescent="0.3">
      <c r="A61" s="5" t="s">
        <v>19</v>
      </c>
      <c r="B61" s="4" t="s">
        <v>63</v>
      </c>
      <c r="C61">
        <v>6.2</v>
      </c>
      <c r="D61">
        <v>1.49</v>
      </c>
      <c r="E61">
        <v>12</v>
      </c>
      <c r="F61">
        <v>4.1520000000000001</v>
      </c>
      <c r="G61">
        <v>9.5999999999999992E-3</v>
      </c>
    </row>
    <row r="62" spans="1:10" x14ac:dyDescent="0.3">
      <c r="A62" s="5" t="s">
        <v>19</v>
      </c>
      <c r="B62" s="4" t="s">
        <v>64</v>
      </c>
      <c r="C62">
        <v>2</v>
      </c>
      <c r="D62">
        <v>1.49</v>
      </c>
      <c r="E62">
        <v>12</v>
      </c>
      <c r="F62">
        <v>1.339</v>
      </c>
      <c r="G62">
        <v>0.67379999999999995</v>
      </c>
    </row>
    <row r="63" spans="1:10" x14ac:dyDescent="0.3">
      <c r="A63" s="5" t="s">
        <v>19</v>
      </c>
      <c r="B63" s="4" t="s">
        <v>65</v>
      </c>
      <c r="C63">
        <v>6.6</v>
      </c>
      <c r="D63">
        <v>1.49</v>
      </c>
      <c r="E63">
        <v>12</v>
      </c>
      <c r="F63">
        <v>4.42</v>
      </c>
      <c r="G63">
        <v>6.1000000000000004E-3</v>
      </c>
    </row>
    <row r="64" spans="1:10" x14ac:dyDescent="0.3">
      <c r="A64" s="5" t="s">
        <v>19</v>
      </c>
      <c r="B64" s="4" t="s">
        <v>66</v>
      </c>
      <c r="C64">
        <v>-4.2</v>
      </c>
      <c r="D64">
        <v>1.49</v>
      </c>
      <c r="E64">
        <v>12</v>
      </c>
      <c r="F64">
        <v>-2.8130000000000002</v>
      </c>
      <c r="G64">
        <v>9.3600000000000003E-2</v>
      </c>
    </row>
    <row r="65" spans="1:7" x14ac:dyDescent="0.3">
      <c r="A65" s="5" t="s">
        <v>19</v>
      </c>
      <c r="B65" s="4" t="s">
        <v>67</v>
      </c>
      <c r="C65">
        <v>0.4</v>
      </c>
      <c r="D65">
        <v>1.49</v>
      </c>
      <c r="E65">
        <v>12</v>
      </c>
      <c r="F65">
        <v>0.26800000000000002</v>
      </c>
      <c r="G65">
        <v>0.99870000000000003</v>
      </c>
    </row>
    <row r="66" spans="1:7" x14ac:dyDescent="0.3">
      <c r="A66" s="5" t="s">
        <v>19</v>
      </c>
      <c r="B66" s="4" t="s">
        <v>68</v>
      </c>
      <c r="C66">
        <v>4.5999999999999996</v>
      </c>
      <c r="D66">
        <v>1.49</v>
      </c>
      <c r="E66">
        <v>12</v>
      </c>
      <c r="F66">
        <v>3.081</v>
      </c>
      <c r="G66">
        <v>5.9900000000000002E-2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Srikar</dc:creator>
  <cp:lastModifiedBy>Srikar</cp:lastModifiedBy>
  <dcterms:created xsi:type="dcterms:W3CDTF">2015-06-05T18:17:20Z</dcterms:created>
  <dcterms:modified xsi:type="dcterms:W3CDTF">2021-09-29T14:42:37Z</dcterms:modified>
</cp:coreProperties>
</file>