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fileSharing readOnlyRecommended="1" userName="srilakshmi Pusuluri" algorithmName="SHA-512" hashValue="Uhx6s63l7q1n8JwRsIRvcuSxnWLErzimg3doNHrXErQqlrmsUHPFCOi1iPfBwT9iMKsR6DhnuogZ+AFsqI5NkA==" saltValue="BfTRCEXhmU6ln+XZ5E5T3Q==" spinCount="100000"/>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8_{030B4213-B71A-477B-B38A-AF56485B7502}" xr6:coauthVersionLast="47" xr6:coauthVersionMax="47" xr10:uidLastSave="{00000000-0000-0000-0000-000000000000}"/>
  <bookViews>
    <workbookView xWindow="-108" yWindow="-108" windowWidth="23256" windowHeight="12576" activeTab="8" xr2:uid="{00000000-000D-0000-FFFF-FFFF00000000}"/>
  </bookViews>
  <sheets>
    <sheet name="q1" sheetId="9" r:id="rId1"/>
    <sheet name="q2" sheetId="10" r:id="rId2"/>
    <sheet name="q3" sheetId="11" r:id="rId3"/>
    <sheet name="q 3&amp;4" sheetId="14" r:id="rId4"/>
    <sheet name="q5" sheetId="13" r:id="rId5"/>
    <sheet name="pivot tables" sheetId="7" r:id="rId6"/>
    <sheet name="Dashboard" sheetId="8" r:id="rId7"/>
    <sheet name="Objectives" sheetId="15" r:id="rId8"/>
    <sheet name="Welcome" sheetId="16" r:id="rId9"/>
    <sheet name="Data Set" sheetId="1" r:id="rId10"/>
    <sheet name="Home" sheetId="17" r:id="rId11"/>
  </sheets>
  <definedNames>
    <definedName name="_xlnm._FilterDatabase" localSheetId="9" hidden="1">'Data Set'!$A$4:$R$820</definedName>
    <definedName name="_xlcn.WorksheetConnection_IPLMatches20082020A1R8171" hidden="1">'Data Set'!$A$4:$R$820</definedName>
    <definedName name="Slicer_city">#N/A</definedName>
    <definedName name="Slicer_date">#N/A</definedName>
    <definedName name="Slicer_player_of_match">#N/A</definedName>
    <definedName name="Slicer_result">#N/A</definedName>
    <definedName name="Slicer_toss_decision">#N/A</definedName>
    <definedName name="Slicer_toss_winner">#N/A</definedName>
    <definedName name="Slicer_umpire1">#N/A</definedName>
    <definedName name="Slicer_venue">#N/A</definedName>
    <definedName name="Slicer_winner">#N/A</definedName>
  </definedNames>
  <calcPr calcId="191029"/>
  <pivotCaches>
    <pivotCache cacheId="0" r:id="rId12"/>
    <pivotCache cacheId="1" r:id="rId13"/>
    <pivotCache cacheId="2" r:id="rId14"/>
    <pivotCache cacheId="3" r:id="rId15"/>
    <pivotCache cacheId="4" r:id="rId16"/>
    <pivotCache cacheId="5" r:id="rId17"/>
    <pivotCache cacheId="6" r:id="rId18"/>
    <pivotCache cacheId="7" r:id="rId19"/>
    <pivotCache cacheId="8" r:id="rId20"/>
    <pivotCache cacheId="9" r:id="rId21"/>
    <pivotCache cacheId="10" r:id="rId22"/>
  </pivotCaches>
  <extLst>
    <ext xmlns:x14="http://schemas.microsoft.com/office/spreadsheetml/2009/9/main" uri="{876F7934-8845-4945-9796-88D515C7AA90}">
      <x14:pivotCaches>
        <pivotCache cacheId="11" r:id="rId23"/>
      </x14:pivotCaches>
    </ext>
    <ext xmlns:x14="http://schemas.microsoft.com/office/spreadsheetml/2009/9/main" uri="{BBE1A952-AA13-448e-AADC-164F8A28A991}">
      <x14:slicerCaches>
        <x14:slicerCache r:id="rId24"/>
        <x14:slicerCache r:id="rId25"/>
        <x14:slicerCache r:id="rId26"/>
        <x14:slicerCache r:id="rId27"/>
        <x14:slicerCache r:id="rId28"/>
        <x14:slicerCache r:id="rId29"/>
        <x14:slicerCache r:id="rId30"/>
        <x14:slicerCache r:id="rId31"/>
        <x14:slicerCache r:id="rId3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IPL Matches 2008-2020!$A$1:$R$817"/>
        </x15:modelTables>
        <x15:extLst>
          <ext xmlns:x16="http://schemas.microsoft.com/office/spreadsheetml/2014/11/main" uri="{9835A34E-60A6-4A7C-AAB8-D5F71C897F49}">
            <x16:modelTimeGroupings>
              <x16:modelTimeGrouping tableName="Rang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3" i="7" l="1"/>
  <c r="C23" i="7"/>
  <c r="B24" i="7"/>
  <c r="C24" i="7"/>
  <c r="B25" i="7"/>
  <c r="C25" i="7"/>
  <c r="B26" i="7"/>
  <c r="C26" i="7"/>
  <c r="B27" i="7"/>
  <c r="C27" i="7"/>
  <c r="B28" i="7"/>
  <c r="C28" i="7"/>
  <c r="B29" i="7"/>
  <c r="C29" i="7"/>
  <c r="B30" i="7"/>
  <c r="C30" i="7"/>
  <c r="B31" i="7"/>
  <c r="C31" i="7"/>
  <c r="B32" i="7"/>
  <c r="C32" i="7"/>
  <c r="B33" i="7"/>
  <c r="C33" i="7"/>
  <c r="B34" i="7"/>
  <c r="C34" i="7"/>
  <c r="B35" i="7"/>
  <c r="C35" i="7"/>
  <c r="B36" i="7"/>
  <c r="C36" i="7"/>
  <c r="H6" i="1"/>
  <c r="H7" i="1"/>
  <c r="H8" i="1"/>
  <c r="H9" i="1"/>
  <c r="H10" i="1"/>
  <c r="H11" i="1"/>
  <c r="H12" i="1"/>
  <c r="H13" i="1"/>
  <c r="H14" i="1"/>
  <c r="H15" i="1"/>
  <c r="H16" i="1"/>
  <c r="H17" i="1"/>
  <c r="H5"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378" i="1"/>
  <c r="H379" i="1"/>
  <c r="H380" i="1"/>
  <c r="H381" i="1"/>
  <c r="H382" i="1"/>
  <c r="H383" i="1"/>
  <c r="H384" i="1"/>
  <c r="H385" i="1"/>
  <c r="H386" i="1"/>
  <c r="H387" i="1"/>
  <c r="H388" i="1"/>
  <c r="H389" i="1"/>
  <c r="H390" i="1"/>
  <c r="H391" i="1"/>
  <c r="H392" i="1"/>
  <c r="H393" i="1"/>
  <c r="H394" i="1"/>
  <c r="H395" i="1"/>
  <c r="H396" i="1"/>
  <c r="H397" i="1"/>
  <c r="H398" i="1"/>
  <c r="H399" i="1"/>
  <c r="H400" i="1"/>
  <c r="H401"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25" i="1"/>
  <c r="H326" i="1"/>
  <c r="H327" i="1"/>
  <c r="H328" i="1"/>
  <c r="H329" i="1"/>
  <c r="H330" i="1"/>
  <c r="H331" i="1"/>
  <c r="H332" i="1"/>
  <c r="H333" i="1"/>
  <c r="H334" i="1"/>
  <c r="H335" i="1"/>
  <c r="H336" i="1"/>
  <c r="H337" i="1"/>
  <c r="H338" i="1"/>
  <c r="H339"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268" i="1"/>
  <c r="H269" i="1"/>
  <c r="H270" i="1"/>
  <c r="H271" i="1"/>
  <c r="H272" i="1"/>
  <c r="H273" i="1"/>
  <c r="H274" i="1"/>
  <c r="H275" i="1"/>
  <c r="H276" i="1"/>
  <c r="H277" i="1"/>
  <c r="H278" i="1"/>
  <c r="H279" i="1"/>
  <c r="H280" i="1"/>
  <c r="H281" i="1"/>
  <c r="H282" i="1"/>
  <c r="H283" i="1"/>
  <c r="H284" i="1"/>
  <c r="H285" i="1"/>
  <c r="H286" i="1"/>
  <c r="H287" i="1"/>
  <c r="H248" i="1"/>
  <c r="H249" i="1"/>
  <c r="H250" i="1"/>
  <c r="H251" i="1"/>
  <c r="H252" i="1"/>
  <c r="H253" i="1"/>
  <c r="H254" i="1"/>
  <c r="H255" i="1"/>
  <c r="H256" i="1"/>
  <c r="H257" i="1"/>
  <c r="H258" i="1"/>
  <c r="H259" i="1"/>
  <c r="H260" i="1"/>
  <c r="H261" i="1"/>
  <c r="H262" i="1"/>
  <c r="H263" i="1"/>
  <c r="H264" i="1"/>
  <c r="H265" i="1"/>
  <c r="H266" i="1"/>
  <c r="H267" i="1"/>
  <c r="H231" i="1"/>
  <c r="H232" i="1"/>
  <c r="H233" i="1"/>
  <c r="H234" i="1"/>
  <c r="H235" i="1"/>
  <c r="H236" i="1"/>
  <c r="H237" i="1"/>
  <c r="H238" i="1"/>
  <c r="H239" i="1"/>
  <c r="H240" i="1"/>
  <c r="H241" i="1"/>
  <c r="H242" i="1"/>
  <c r="H243" i="1"/>
  <c r="H244" i="1"/>
  <c r="H245" i="1"/>
  <c r="H246" i="1"/>
  <c r="H247" i="1"/>
  <c r="H213" i="1"/>
  <c r="H214" i="1"/>
  <c r="H215" i="1"/>
  <c r="H216" i="1"/>
  <c r="H217" i="1"/>
  <c r="H218" i="1"/>
  <c r="H219" i="1"/>
  <c r="H220" i="1"/>
  <c r="H221" i="1"/>
  <c r="H222" i="1"/>
  <c r="H223" i="1"/>
  <c r="H224" i="1"/>
  <c r="H225" i="1"/>
  <c r="H226" i="1"/>
  <c r="H227" i="1"/>
  <c r="H228" i="1"/>
  <c r="H229" i="1"/>
  <c r="H230" i="1"/>
  <c r="H196" i="1"/>
  <c r="H197" i="1"/>
  <c r="H198" i="1"/>
  <c r="H199" i="1"/>
  <c r="H200" i="1"/>
  <c r="H201" i="1"/>
  <c r="H202" i="1"/>
  <c r="H203" i="1"/>
  <c r="H204" i="1"/>
  <c r="H205" i="1"/>
  <c r="H206" i="1"/>
  <c r="H207" i="1"/>
  <c r="H208" i="1"/>
  <c r="H209" i="1"/>
  <c r="H210" i="1"/>
  <c r="H211" i="1"/>
  <c r="H212" i="1"/>
  <c r="H185" i="1"/>
  <c r="H186" i="1"/>
  <c r="H187" i="1"/>
  <c r="H188" i="1"/>
  <c r="H189" i="1"/>
  <c r="H190" i="1"/>
  <c r="H191" i="1"/>
  <c r="H192" i="1"/>
  <c r="H193" i="1"/>
  <c r="H194" i="1"/>
  <c r="H195" i="1"/>
  <c r="H167" i="1"/>
  <c r="H168" i="1"/>
  <c r="H169" i="1"/>
  <c r="H170" i="1"/>
  <c r="H171" i="1"/>
  <c r="H172" i="1"/>
  <c r="H173" i="1"/>
  <c r="H174" i="1"/>
  <c r="H175" i="1"/>
  <c r="H176" i="1"/>
  <c r="H177" i="1"/>
  <c r="H178" i="1"/>
  <c r="H179" i="1"/>
  <c r="H180" i="1"/>
  <c r="H181" i="1"/>
  <c r="H182" i="1"/>
  <c r="H183" i="1"/>
  <c r="H184" i="1"/>
  <c r="H154" i="1"/>
  <c r="H155" i="1"/>
  <c r="H156" i="1"/>
  <c r="H157" i="1"/>
  <c r="H158" i="1"/>
  <c r="H159" i="1"/>
  <c r="H160" i="1"/>
  <c r="H161" i="1"/>
  <c r="H162" i="1"/>
  <c r="H163" i="1"/>
  <c r="H164" i="1"/>
  <c r="H165" i="1"/>
  <c r="H166" i="1"/>
  <c r="H137" i="1"/>
  <c r="H138" i="1"/>
  <c r="H139" i="1"/>
  <c r="H140" i="1"/>
  <c r="H141" i="1"/>
  <c r="H142" i="1"/>
  <c r="H143" i="1"/>
  <c r="H144" i="1"/>
  <c r="H145" i="1"/>
  <c r="H146" i="1"/>
  <c r="H147" i="1"/>
  <c r="H148" i="1"/>
  <c r="H149" i="1"/>
  <c r="H150" i="1"/>
  <c r="H151" i="1"/>
  <c r="H152" i="1"/>
  <c r="H153" i="1"/>
  <c r="H122" i="1"/>
  <c r="H123" i="1"/>
  <c r="H124" i="1"/>
  <c r="H125" i="1"/>
  <c r="H126" i="1"/>
  <c r="H127" i="1"/>
  <c r="H128" i="1"/>
  <c r="H129" i="1"/>
  <c r="H130" i="1"/>
  <c r="H131" i="1"/>
  <c r="H132" i="1"/>
  <c r="H133" i="1"/>
  <c r="H134" i="1"/>
  <c r="H135" i="1"/>
  <c r="H136" i="1"/>
  <c r="H106" i="1"/>
  <c r="H107" i="1"/>
  <c r="H108" i="1"/>
  <c r="H109" i="1"/>
  <c r="H110" i="1"/>
  <c r="H111" i="1"/>
  <c r="H112" i="1"/>
  <c r="H113" i="1"/>
  <c r="H114" i="1"/>
  <c r="H115" i="1"/>
  <c r="H116" i="1"/>
  <c r="H117" i="1"/>
  <c r="H118" i="1"/>
  <c r="H119" i="1"/>
  <c r="H120" i="1"/>
  <c r="H121" i="1"/>
  <c r="H87" i="1"/>
  <c r="H88" i="1"/>
  <c r="H89" i="1"/>
  <c r="H90" i="1"/>
  <c r="H91" i="1"/>
  <c r="H92" i="1"/>
  <c r="H93" i="1"/>
  <c r="H94" i="1"/>
  <c r="H95" i="1"/>
  <c r="H96" i="1"/>
  <c r="H97" i="1"/>
  <c r="H98" i="1"/>
  <c r="H99" i="1"/>
  <c r="H100" i="1"/>
  <c r="H101" i="1"/>
  <c r="H102" i="1"/>
  <c r="H103" i="1"/>
  <c r="H104" i="1"/>
  <c r="H105" i="1"/>
  <c r="H62" i="1"/>
  <c r="H63" i="1"/>
  <c r="H64" i="1"/>
  <c r="H65" i="1"/>
  <c r="H66" i="1"/>
  <c r="H67" i="1"/>
  <c r="H68" i="1"/>
  <c r="H69" i="1"/>
  <c r="H70" i="1"/>
  <c r="H71" i="1"/>
  <c r="H72" i="1"/>
  <c r="H73" i="1"/>
  <c r="H74" i="1"/>
  <c r="H75" i="1"/>
  <c r="H76" i="1"/>
  <c r="H77" i="1"/>
  <c r="H78" i="1"/>
  <c r="H79" i="1"/>
  <c r="H80" i="1"/>
  <c r="H81" i="1"/>
  <c r="H82" i="1"/>
  <c r="H83" i="1"/>
  <c r="H84" i="1"/>
  <c r="H85" i="1"/>
  <c r="H86" i="1"/>
  <c r="H38" i="1"/>
  <c r="H39" i="1"/>
  <c r="H40" i="1"/>
  <c r="H41" i="1"/>
  <c r="H42" i="1"/>
  <c r="H43" i="1"/>
  <c r="H44" i="1"/>
  <c r="H45" i="1"/>
  <c r="H46" i="1"/>
  <c r="H47" i="1"/>
  <c r="H48" i="1"/>
  <c r="H49" i="1"/>
  <c r="H50" i="1"/>
  <c r="H51" i="1"/>
  <c r="H52" i="1"/>
  <c r="H53" i="1"/>
  <c r="H54" i="1"/>
  <c r="H55" i="1"/>
  <c r="H56" i="1"/>
  <c r="H57" i="1"/>
  <c r="H58" i="1"/>
  <c r="H59" i="1"/>
  <c r="H60" i="1"/>
  <c r="H61" i="1"/>
  <c r="H28" i="1"/>
  <c r="H29" i="1"/>
  <c r="H30" i="1"/>
  <c r="H31" i="1"/>
  <c r="H32" i="1"/>
  <c r="H33" i="1"/>
  <c r="H34" i="1"/>
  <c r="H35" i="1"/>
  <c r="H36" i="1"/>
  <c r="H37" i="1"/>
  <c r="H19" i="1"/>
  <c r="H20" i="1"/>
  <c r="H21" i="1"/>
  <c r="H22" i="1"/>
  <c r="H23" i="1"/>
  <c r="H24" i="1"/>
  <c r="H25" i="1"/>
  <c r="H26" i="1"/>
  <c r="H27" i="1"/>
  <c r="H18" i="1"/>
  <c r="H4" i="7"/>
  <c r="H17" i="7"/>
  <c r="H10" i="7"/>
  <c r="H16" i="7"/>
  <c r="H9" i="7"/>
  <c r="H8" i="7"/>
  <c r="H14" i="7"/>
  <c r="H15" i="7"/>
  <c r="H13" i="7"/>
  <c r="H7" i="7"/>
  <c r="H5" i="7"/>
  <c r="H6" i="7"/>
  <c r="H12" i="7"/>
  <c r="H11" i="7"/>
  <c r="D25" i="7" l="1"/>
  <c r="D28" i="7"/>
  <c r="B37" i="7"/>
  <c r="F31" i="7"/>
  <c r="F25" i="7"/>
  <c r="F33" i="7"/>
  <c r="F26" i="7"/>
  <c r="F34" i="7"/>
  <c r="F27" i="7"/>
  <c r="F35" i="7"/>
  <c r="F32" i="7"/>
  <c r="F28" i="7"/>
  <c r="F36" i="7"/>
  <c r="F29" i="7"/>
  <c r="F23" i="7"/>
  <c r="F30" i="7"/>
  <c r="F24" i="7"/>
  <c r="E25" i="7"/>
  <c r="E33" i="7"/>
  <c r="E35" i="7"/>
  <c r="E28" i="7"/>
  <c r="E36" i="7"/>
  <c r="E30" i="7"/>
  <c r="E29" i="7"/>
  <c r="E23" i="7"/>
  <c r="E26" i="7"/>
  <c r="E31" i="7"/>
  <c r="E24" i="7"/>
  <c r="E32" i="7"/>
  <c r="E34" i="7"/>
  <c r="E27" i="7"/>
  <c r="D35" i="7"/>
  <c r="D27" i="7"/>
  <c r="D34" i="7"/>
  <c r="D26" i="7"/>
  <c r="D36" i="7"/>
  <c r="D29" i="7"/>
  <c r="D23" i="7"/>
  <c r="D30" i="7"/>
  <c r="D31" i="7"/>
  <c r="D33" i="7"/>
  <c r="D32" i="7"/>
  <c r="D24" i="7"/>
  <c r="G25" i="7" l="1"/>
  <c r="G28" i="7"/>
  <c r="G27" i="7"/>
  <c r="G24" i="7"/>
  <c r="G32" i="7"/>
  <c r="E37" i="7"/>
  <c r="G31" i="7"/>
  <c r="G36" i="7"/>
  <c r="F37" i="7"/>
  <c r="G30" i="7"/>
  <c r="G29" i="7"/>
  <c r="G34" i="7"/>
  <c r="G33" i="7"/>
  <c r="G26" i="7"/>
  <c r="G23" i="7"/>
  <c r="G35"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IPL Matches 2008-2020!$A$1:$R$817" type="102" refreshedVersion="7" minRefreshableVersion="5">
    <extLst>
      <ext xmlns:x15="http://schemas.microsoft.com/office/spreadsheetml/2010/11/main" uri="{DE250136-89BD-433C-8126-D09CA5730AF9}">
        <x15:connection id="Range">
          <x15:rangePr sourceName="_xlcn.WorksheetConnection_IPLMatches20082020A1R8171"/>
        </x15:connection>
      </ext>
    </extLst>
  </connection>
</connections>
</file>

<file path=xl/sharedStrings.xml><?xml version="1.0" encoding="utf-8"?>
<sst xmlns="http://schemas.openxmlformats.org/spreadsheetml/2006/main" count="12377" uniqueCount="438">
  <si>
    <t>id</t>
  </si>
  <si>
    <t>city</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</si>
  <si>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</si>
  <si>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</si>
  <si>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</si>
  <si>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</si>
  <si>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</si>
  <si>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</si>
  <si>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</si>
  <si>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</si>
  <si>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</si>
  <si>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</si>
  <si>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</si>
  <si>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</si>
  <si>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</si>
  <si>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</si>
  <si>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</si>
  <si>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</si>
  <si>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</si>
  <si>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</si>
  <si>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</si>
  <si>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</si>
  <si>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</si>
  <si>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</si>
  <si>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</si>
  <si>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</si>
  <si>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</si>
  <si>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</si>
  <si>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</si>
  <si>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</si>
  <si>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</si>
  <si>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</si>
  <si>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</si>
  <si>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</si>
  <si>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</si>
  <si>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</si>
  <si>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</si>
  <si>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</si>
  <si>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</si>
  <si>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</si>
  <si>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</si>
  <si>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</si>
  <si>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</si>
  <si>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</si>
  <si>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</si>
  <si>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</si>
  <si>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</si>
  <si>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</si>
  <si>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</si>
  <si>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</si>
  <si>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</si>
  <si>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</si>
  <si>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</si>
  <si>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</si>
  <si>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</si>
  <si>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</si>
  <si>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</si>
  <si>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</si>
  <si>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</si>
  <si>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</si>
  <si>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</si>
  <si>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</si>
  <si>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</si>
  <si>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</si>
  <si>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</si>
  <si>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</si>
  <si>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</si>
  <si>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</si>
  <si>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</si>
  <si>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</si>
  <si>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</si>
  <si>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</si>
  <si>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</si>
  <si>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</si>
  <si>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</si>
  <si>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</si>
  <si>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</si>
  <si>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</si>
  <si>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</si>
  <si>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</si>
  <si>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</si>
  <si>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</si>
  <si>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</si>
  <si>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</si>
  <si>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</si>
  <si>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</si>
  <si>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</si>
  <si>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</si>
  <si>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</si>
  <si>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</si>
  <si>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</si>
  <si>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</si>
  <si>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</si>
  <si>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</si>
  <si>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</si>
  <si>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</si>
  <si>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</si>
  <si>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</si>
  <si>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</si>
  <si>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</si>
  <si>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</si>
  <si>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</si>
  <si>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</si>
  <si>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</si>
  <si>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</si>
  <si>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</si>
  <si>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</si>
  <si>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</si>
  <si>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</si>
  <si>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</si>
  <si>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</si>
  <si>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</si>
  <si>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</si>
  <si>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</si>
  <si>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</si>
  <si>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</si>
  <si>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</si>
  <si>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</si>
  <si>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</si>
  <si>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</si>
  <si>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</si>
  <si>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</si>
  <si>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</si>
  <si>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</si>
  <si>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</si>
  <si>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</si>
  <si>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</si>
  <si>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</si>
  <si>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</si>
  <si>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</si>
  <si>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</si>
  <si>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</si>
  <si>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</si>
  <si>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</si>
  <si>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</si>
  <si>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</si>
  <si>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</si>
  <si>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</si>
  <si>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</si>
  <si>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</si>
  <si>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</si>
  <si>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</si>
  <si>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</si>
  <si>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</si>
  <si>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</si>
  <si>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</si>
  <si>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</si>
  <si>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</si>
  <si>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</si>
  <si>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</si>
  <si>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</si>
  <si>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</si>
  <si>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</si>
  <si>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</si>
  <si>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</si>
  <si>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</si>
  <si>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</si>
  <si>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</si>
  <si>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</si>
  <si>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</si>
  <si>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</si>
  <si>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</si>
  <si>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</si>
  <si>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</si>
  <si>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</si>
  <si>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</si>
  <si>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</si>
  <si>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</si>
  <si>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</si>
  <si>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</si>
  <si>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</si>
  <si>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</si>
  <si>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</si>
  <si>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</si>
  <si>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</si>
  <si>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</si>
  <si>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</si>
  <si>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</si>
  <si>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</si>
  <si>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</si>
  <si>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</si>
  <si>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</si>
  <si>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</si>
  <si>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</si>
  <si>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</si>
  <si>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</si>
  <si>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</si>
  <si>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</si>
  <si>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</si>
  <si>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</si>
  <si>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</si>
  <si>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</si>
  <si>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</si>
  <si>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</si>
  <si>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</si>
  <si>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</si>
  <si>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</si>
  <si>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</si>
  <si>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</si>
  <si>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</si>
  <si>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</si>
  <si>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</si>
  <si>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</si>
  <si>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</si>
  <si>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</si>
  <si>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</si>
  <si>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</si>
  <si>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</si>
  <si>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</si>
  <si>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</si>
  <si>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</si>
  <si>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</si>
  <si>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</si>
  <si>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</si>
  <si>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</si>
  <si>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</si>
  <si>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</si>
  <si>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</si>
  <si>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</si>
  <si>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</si>
  <si>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</si>
  <si>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</si>
  <si>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</si>
  <si>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</si>
  <si>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</si>
  <si>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</si>
  <si>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</si>
  <si>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</si>
  <si>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</si>
  <si>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</si>
  <si>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</si>
  <si>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</si>
  <si>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</si>
  <si>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</si>
  <si>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</si>
  <si>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</si>
  <si>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</si>
  <si>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</si>
  <si>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</si>
  <si>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</si>
  <si>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</si>
  <si>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</si>
  <si>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</si>
  <si>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</si>
  <si>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</si>
  <si>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</si>
  <si>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</si>
  <si>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</si>
  <si>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</si>
  <si>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</si>
  <si>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</si>
  <si>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</si>
  <si>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</si>
  <si>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</si>
  <si>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</si>
  <si>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</si>
  <si>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</si>
  <si>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</si>
  <si>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</si>
  <si>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</si>
  <si>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</si>
  <si>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</si>
  <si>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</si>
  <si>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</si>
  <si>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</si>
  <si>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</si>
  <si>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</si>
  <si>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</si>
  <si>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</si>
  <si>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</si>
  <si>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</si>
  <si>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</si>
  <si>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</si>
  <si>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</si>
  <si>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</si>
  <si>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</si>
  <si>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</si>
  <si>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</si>
  <si>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</si>
  <si>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</si>
  <si>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</si>
  <si>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</si>
  <si>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</si>
  <si>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</si>
  <si>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</si>
  <si>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</si>
  <si>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</si>
  <si>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</si>
  <si>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</si>
  <si>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</si>
  <si>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</si>
  <si>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</si>
  <si>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</si>
  <si>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</si>
  <si>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</si>
  <si>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</si>
  <si>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</si>
  <si>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</si>
  <si>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</si>
  <si>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</si>
  <si>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</si>
  <si>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</si>
  <si>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</si>
  <si>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</si>
  <si>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</si>
  <si>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</si>
  <si>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</si>
  <si>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</si>
  <si>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</si>
  <si>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</si>
  <si>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</si>
  <si>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</si>
  <si>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</si>
  <si>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</si>
  <si>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</si>
  <si>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</si>
  <si>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</si>
  <si>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</si>
  <si>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</si>
  <si>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</si>
  <si>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</si>
  <si>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</si>
  <si>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</si>
  <si>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</si>
  <si>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</si>
  <si>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</si>
  <si>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</si>
  <si>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</si>
  <si>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</si>
  <si>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</si>
  <si>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</si>
  <si>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</si>
  <si>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</si>
  <si>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</si>
  <si>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</si>
  <si>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</si>
  <si>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</si>
  <si>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</si>
  <si>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</si>
  <si>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</si>
  <si>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</si>
  <si>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</si>
  <si>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</si>
  <si>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</si>
  <si>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</si>
  <si>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</si>
  <si>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</si>
  <si>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</si>
  <si>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</si>
  <si>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</si>
  <si>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</si>
  <si>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</si>
  <si>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</si>
  <si>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</si>
  <si>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</si>
  <si>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</si>
  <si>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</si>
  <si>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</si>
  <si>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</si>
  <si>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</si>
  <si>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</si>
  <si>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</si>
  <si>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</si>
  <si>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</si>
  <si>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</si>
  <si>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</si>
  <si>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</si>
  <si>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</si>
  <si>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</si>
  <si>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</si>
  <si>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</si>
  <si>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</si>
  <si>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</si>
  <si>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</si>
  <si>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</si>
  <si>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</si>
  <si>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</si>
  <si>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</si>
  <si>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</si>
  <si>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</si>
  <si>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</si>
  <si>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</si>
  <si>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</si>
  <si>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</si>
  <si>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</si>
  <si>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</si>
  <si>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</si>
  <si>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Dubai</t>
  </si>
  <si>
    <t>Sharjah</t>
  </si>
  <si>
    <t>CV Varun</t>
  </si>
  <si>
    <t>CJ Jordan</t>
  </si>
  <si>
    <t>Shivam Mavi</t>
  </si>
  <si>
    <t>A Nortje</t>
  </si>
  <si>
    <t>RD Gaikwad</t>
  </si>
  <si>
    <t>R Tewatia</t>
  </si>
  <si>
    <t>PK Garg</t>
  </si>
  <si>
    <t>PJ Cummins</t>
  </si>
  <si>
    <t>Grand Total</t>
  </si>
  <si>
    <t>Row Labels</t>
  </si>
  <si>
    <t>count</t>
  </si>
  <si>
    <t>Count of team1</t>
  </si>
  <si>
    <t>Count of team2</t>
  </si>
  <si>
    <t>Matches Played</t>
  </si>
  <si>
    <t>Count of toss_winner</t>
  </si>
  <si>
    <t>TOSS WINNERS</t>
  </si>
  <si>
    <t>Count of winner</t>
  </si>
  <si>
    <t>Winners</t>
  </si>
  <si>
    <t>Toss Winners</t>
  </si>
  <si>
    <t>Winning Rate</t>
  </si>
  <si>
    <t>Column Labels</t>
  </si>
  <si>
    <t>Count of player_of_match</t>
  </si>
  <si>
    <t>Count of city</t>
  </si>
  <si>
    <t>Count of venue</t>
  </si>
  <si>
    <t>Count of result</t>
  </si>
  <si>
    <t>Count of umpire2</t>
  </si>
  <si>
    <t>Objective-1</t>
  </si>
  <si>
    <t>(i) Toss winner and Decision of the Toss winner team</t>
  </si>
  <si>
    <t>Objective-2</t>
  </si>
  <si>
    <t>(ii) Venue of the Match and City of the venue</t>
  </si>
  <si>
    <t>Objective -3</t>
  </si>
  <si>
    <t>(iii) Day of the Match and Player of the match</t>
  </si>
  <si>
    <t>Objective-4</t>
  </si>
  <si>
    <t>(iv) Winner of the match</t>
  </si>
  <si>
    <t>Objective-5</t>
  </si>
  <si>
    <t>(v) Result by --&gt;Runs or Wickets</t>
  </si>
  <si>
    <t>Objective-6</t>
  </si>
  <si>
    <t>(vi) Among all of the Umpires , Umpire - 1 &amp; 2 of the match</t>
  </si>
  <si>
    <t>OBJECTIVES</t>
  </si>
  <si>
    <t>IPL DATA ANALYSIS</t>
  </si>
  <si>
    <t>HOME</t>
  </si>
  <si>
    <t>Objectives</t>
  </si>
  <si>
    <t>Dashboard</t>
  </si>
  <si>
    <t>Data Set</t>
  </si>
  <si>
    <t>DASHBOARD</t>
  </si>
  <si>
    <t xml:space="preserve"> </t>
  </si>
  <si>
    <r>
      <rPr>
        <b/>
        <sz val="12"/>
        <color theme="0"/>
        <rFont val="Calibri"/>
        <family val="2"/>
        <scheme val="minor"/>
      </rPr>
      <t>From (2008-2020</t>
    </r>
    <r>
      <rPr>
        <b/>
        <sz val="11"/>
        <color theme="0"/>
        <rFont val="Calibri"/>
        <family val="2"/>
        <scheme val="minor"/>
      </rPr>
      <t>)</t>
    </r>
  </si>
  <si>
    <r>
      <rPr>
        <b/>
        <sz val="12"/>
        <color theme="0"/>
        <rFont val="Calibri"/>
        <family val="2"/>
        <scheme val="minor"/>
      </rPr>
      <t>By: -</t>
    </r>
    <r>
      <rPr>
        <sz val="11"/>
        <color theme="0"/>
        <rFont val="Calibri"/>
        <family val="2"/>
        <scheme val="minor"/>
      </rPr>
      <t xml:space="preserve"> </t>
    </r>
  </si>
  <si>
    <t>Sri Lakshmi Pusuluri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</si>
</sst>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5" tint="-0.249977111117893"/>
      <name val="Calibri"/>
      <family val="2"/>
      <scheme val="minor"/>
    </font>
    <font>
      <sz val="18"/>
      <color theme="1"/>
      <name val="Calibri"/>
      <family val="2"/>
      <scheme val="minor"/>
    </font>
    <font>
      <sz val="20"/>
      <color theme="1"/>
      <name val="Calibri"/>
      <family val="2"/>
      <scheme val="minor"/>
    </font>
    <font>
      <sz val="14"/>
      <color theme="1"/>
      <name val="Calibri"/>
      <family val="2"/>
      <scheme val="minor"/>
    </font>
    <font>
      <sz val="20"/>
      <color theme="1" tint="4.9989318521683403E-2"/>
      <name val="Calibri"/>
      <family val="2"/>
      <scheme val="minor"/>
    </font>
    <font>
      <u val="double"/>
      <sz val="24"/>
      <color theme="0"/>
      <name val="Calibri"/>
      <family val="2"/>
      <scheme val="minor"/>
    </font>
    <font>
      <sz val="14"/>
      <color theme="0" tint="-4.9989318521683403E-2"/>
      <name val="Calibri"/>
      <family val="2"/>
      <scheme val="minor"/>
    </font>
    <font>
      <sz val="12"/>
      <color theme="0" tint="-4.9989318521683403E-2"/>
      <name val="Calibri"/>
      <family val="2"/>
      <scheme val="minor"/>
    </font>
    <font>
      <u/>
      <sz val="11"/>
      <color theme="10"/>
      <name val="Calibri"/>
      <family val="2"/>
      <scheme val="minor"/>
    </font>
    <font>
      <u/>
      <sz val="20"/>
      <color theme="5" tint="0.39997558519241921"/>
      <name val="Calibri"/>
      <family val="2"/>
      <scheme val="minor"/>
    </font>
    <font>
      <u/>
      <sz val="20"/>
      <color rgb="FFFFFF00"/>
      <name val="Calibri"/>
      <family val="2"/>
      <scheme val="minor"/>
    </font>
    <font>
      <u/>
      <sz val="20"/>
      <color theme="7" tint="0.39997558519241921"/>
      <name val="Calibri"/>
      <family val="2"/>
      <scheme val="minor"/>
    </font>
    <font>
      <sz val="22"/>
      <color theme="5" tint="-0.499984740745262"/>
      <name val="Calibri"/>
      <family val="2"/>
      <scheme val="minor"/>
    </font>
    <font>
      <b/>
      <sz val="12"/>
      <color theme="0"/>
      <name val="Calibri"/>
      <family val="2"/>
      <scheme val="minor"/>
    </font>
    <font>
      <sz val="12"/>
      <color theme="0"/>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2" tint="-9.9978637043366805E-2"/>
        <bgColor indexed="64"/>
      </patternFill>
    </fill>
    <fill>
      <patternFill patternType="solid">
        <fgColor rgb="FF92D050"/>
        <bgColor indexed="64"/>
      </patternFill>
    </fill>
    <fill>
      <patternFill patternType="solid">
        <fgColor rgb="FF00B0F0"/>
        <bgColor indexed="64"/>
      </patternFill>
    </fill>
    <fill>
      <patternFill patternType="solid">
        <fgColor rgb="FFFF0000"/>
        <bgColor indexed="64"/>
      </patternFill>
    </fill>
    <fill>
      <patternFill patternType="solid">
        <fgColor rgb="FF7030A0"/>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0" fontId="26" fillId="0" borderId="0" applyNumberFormat="0" applyFill="0" applyBorder="0" applyAlignment="0" applyProtection="0"/>
  </cellStyleXfs>
  <cellXfs count="41">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6" fillId="0" borderId="0" xfId="0" applyFont="1"/>
    <xf numFmtId="0" fontId="0" fillId="0" borderId="0" xfId="0" applyFill="1" applyAlignment="1">
      <alignment horizontal="left"/>
    </xf>
    <xf numFmtId="9" fontId="0" fillId="0" borderId="0" xfId="42" applyFont="1"/>
    <xf numFmtId="0" fontId="0" fillId="0" borderId="0" xfId="0" applyAlignment="1">
      <alignment horizontal="left" indent="1"/>
    </xf>
    <xf numFmtId="14" fontId="0" fillId="0" borderId="0" xfId="0" applyNumberFormat="1" applyAlignment="1">
      <alignment horizontal="left" indent="1"/>
    </xf>
    <xf numFmtId="0" fontId="0" fillId="0" borderId="0" xfId="0" applyAlignment="1">
      <alignment horizontal="left" indent="2"/>
    </xf>
    <xf numFmtId="0" fontId="18" fillId="0" borderId="0" xfId="0" applyFont="1"/>
    <xf numFmtId="0" fontId="20" fillId="33" borderId="0" xfId="0" applyFont="1" applyFill="1"/>
    <xf numFmtId="0" fontId="20" fillId="35" borderId="0" xfId="0" applyFont="1" applyFill="1"/>
    <xf numFmtId="0" fontId="20" fillId="36" borderId="0" xfId="0" applyFont="1" applyFill="1"/>
    <xf numFmtId="0" fontId="20" fillId="37" borderId="0" xfId="0" applyFont="1" applyFill="1"/>
    <xf numFmtId="0" fontId="20" fillId="38" borderId="0" xfId="0" applyFont="1" applyFill="1"/>
    <xf numFmtId="0" fontId="20" fillId="39" borderId="0" xfId="0" applyFont="1" applyFill="1"/>
    <xf numFmtId="0" fontId="22" fillId="40" borderId="0" xfId="0" applyFont="1" applyFill="1"/>
    <xf numFmtId="0" fontId="0" fillId="41" borderId="0" xfId="0" applyFill="1"/>
    <xf numFmtId="0" fontId="17" fillId="41" borderId="0" xfId="0" applyFont="1" applyFill="1"/>
    <xf numFmtId="0" fontId="27" fillId="41" borderId="0" xfId="43" applyFont="1" applyFill="1"/>
    <xf numFmtId="0" fontId="28" fillId="41" borderId="0" xfId="43" applyFont="1" applyFill="1"/>
    <xf numFmtId="0" fontId="29" fillId="41" borderId="0" xfId="43" quotePrefix="1" applyFont="1" applyFill="1"/>
    <xf numFmtId="0" fontId="0" fillId="42" borderId="0" xfId="0" applyFill="1"/>
    <xf numFmtId="0" fontId="17" fillId="41" borderId="0" xfId="0" applyFont="1" applyFill="1" applyAlignment="1"/>
    <xf numFmtId="0" fontId="16" fillId="33" borderId="0" xfId="0" applyFont="1" applyFill="1" applyAlignment="1">
      <alignment horizontal="center"/>
    </xf>
    <xf numFmtId="0" fontId="20" fillId="43" borderId="0" xfId="0" applyFont="1" applyFill="1" applyAlignment="1">
      <alignment horizontal="center"/>
    </xf>
    <xf numFmtId="0" fontId="19" fillId="34" borderId="0" xfId="0" applyFont="1" applyFill="1" applyAlignment="1">
      <alignment horizontal="left" vertical="center"/>
    </xf>
    <xf numFmtId="0" fontId="0" fillId="34" borderId="0" xfId="0" applyFill="1" applyAlignment="1">
      <alignment horizontal="left" vertical="center"/>
    </xf>
    <xf numFmtId="0" fontId="19" fillId="34" borderId="0" xfId="0" applyFont="1" applyFill="1" applyAlignment="1">
      <alignment horizontal="center"/>
    </xf>
    <xf numFmtId="0" fontId="24" fillId="41" borderId="0" xfId="0" applyFont="1" applyFill="1" applyAlignment="1">
      <alignment horizontal="center"/>
    </xf>
    <xf numFmtId="0" fontId="21" fillId="41" borderId="0" xfId="0" applyFont="1" applyFill="1" applyAlignment="1">
      <alignment horizontal="center"/>
    </xf>
    <xf numFmtId="0" fontId="17" fillId="41" borderId="0" xfId="0" applyFont="1" applyFill="1" applyAlignment="1">
      <alignment horizontal="center"/>
    </xf>
    <xf numFmtId="0" fontId="23" fillId="41" borderId="0" xfId="0" applyFont="1" applyFill="1" applyAlignment="1">
      <alignment horizontal="center"/>
    </xf>
    <xf numFmtId="0" fontId="25" fillId="41" borderId="0" xfId="0" applyFont="1" applyFill="1" applyAlignment="1">
      <alignment horizontal="center"/>
    </xf>
    <xf numFmtId="0" fontId="30" fillId="44" borderId="0" xfId="0" applyFont="1" applyFill="1" applyAlignment="1">
      <alignment horizontal="center"/>
    </xf>
    <xf numFmtId="0" fontId="0" fillId="41" borderId="0" xfId="0" applyFill="1" applyAlignment="1">
      <alignment horizontal="center"/>
    </xf>
    <xf numFmtId="0" fontId="13" fillId="41" borderId="0" xfId="0" applyFont="1" applyFill="1" applyAlignment="1">
      <alignment horizontal="center"/>
    </xf>
    <xf numFmtId="0" fontId="32" fillId="41" borderId="0" xfId="0" applyFont="1" applyFill="1" applyAlignment="1">
      <alignment horizontal="center"/>
    </xf>
    <xf numFmtId="0" fontId="0" fillId="41" borderId="0" xfId="0" applyFont="1" applyFill="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
    <dxf>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pivotCacheDefinition" Target="pivotCache/pivotCacheDefinition10.xml"/><Relationship Id="rId34"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microsoft.com/office/2007/relationships/slicerCache" Target="slicerCaches/slicerCache2.xml"/><Relationship Id="rId33" Type="http://schemas.openxmlformats.org/officeDocument/2006/relationships/theme" Target="theme/theme1.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pivotCacheDefinition" Target="pivotCache/pivotCacheDefinition9.xml"/><Relationship Id="rId29" Type="http://schemas.microsoft.com/office/2007/relationships/slicerCache" Target="slicerCaches/slicerCache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32" Type="http://schemas.microsoft.com/office/2007/relationships/slicerCache" Target="slicerCaches/slicerCache9.xml"/><Relationship Id="rId37"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pivotCacheDefinition" Target="pivotCache/pivotCacheDefinition12.xml"/><Relationship Id="rId28" Type="http://schemas.microsoft.com/office/2007/relationships/slicerCache" Target="slicerCaches/slicerCache5.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8.xml"/><Relationship Id="rId31" Type="http://schemas.microsoft.com/office/2007/relationships/slicerCache" Target="slicerCaches/slicerCache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pivotCacheDefinition" Target="pivotCache/pivotCacheDefinition11.xml"/><Relationship Id="rId27" Type="http://schemas.microsoft.com/office/2007/relationships/slicerCache" Target="slicerCaches/slicerCache4.xml"/><Relationship Id="rId30" Type="http://schemas.microsoft.com/office/2007/relationships/slicerCache" Target="slicerCaches/slicerCache7.xml"/><Relationship Id="rId35"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Dashboard.xlsx]q1!PivotTable3</c:name>
    <c:fmtId val="2"/>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'q1'!$B$3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166-418E-B020-28E73412EB0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166-418E-B020-28E73412EB0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166-418E-B020-28E73412EB0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166-418E-B020-28E73412EB0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166-418E-B020-28E73412EB0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F166-418E-B020-28E73412EB0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F166-418E-B020-28E73412EB0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F166-418E-B020-28E73412EB0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F166-418E-B020-28E73412EB0E}"/>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F166-418E-B020-28E73412EB0E}"/>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F166-418E-B020-28E73412EB0E}"/>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F166-418E-B020-28E73412EB0E}"/>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F166-418E-B020-28E73412EB0E}"/>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F166-418E-B020-28E73412EB0E}"/>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F166-418E-B020-28E73412EB0E}"/>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F166-418E-B020-28E73412EB0E}"/>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F166-418E-B020-28E73412EB0E}"/>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F166-418E-B020-28E73412EB0E}"/>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F166-418E-B020-28E73412EB0E}"/>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F166-418E-B020-28E73412EB0E}"/>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F166-418E-B020-28E73412EB0E}"/>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F166-418E-B020-28E73412EB0E}"/>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F166-418E-B020-28E73412EB0E}"/>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F166-418E-B020-28E73412EB0E}"/>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F166-418E-B020-28E73412EB0E}"/>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F166-418E-B020-28E73412EB0E}"/>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F166-418E-B020-28E73412EB0E}"/>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F166-418E-B020-28E73412EB0E}"/>
              </c:ext>
            </c:extLst>
          </c:dPt>
          <c:cat>
            <c:multiLvlStrRef>
              <c:f>'q1'!$A$4:$A$46</c:f>
              <c:multiLvlStrCache>
                <c:ptCount val="28"/>
                <c:lvl>
                  <c:pt idx="0">
                    <c:v>bat</c:v>
                  </c:pt>
                  <c:pt idx="1">
                    <c:v>field</c:v>
                  </c:pt>
                  <c:pt idx="2">
                    <c:v>bat</c:v>
                  </c:pt>
                  <c:pt idx="3">
                    <c:v>field</c:v>
                  </c:pt>
                  <c:pt idx="4">
                    <c:v>bat</c:v>
                  </c:pt>
                  <c:pt idx="5">
                    <c:v>field</c:v>
                  </c:pt>
                  <c:pt idx="6">
                    <c:v>bat</c:v>
                  </c:pt>
                  <c:pt idx="7">
                    <c:v>field</c:v>
                  </c:pt>
                  <c:pt idx="8">
                    <c:v>bat</c:v>
                  </c:pt>
                  <c:pt idx="9">
                    <c:v>field</c:v>
                  </c:pt>
                  <c:pt idx="10">
                    <c:v>bat</c:v>
                  </c:pt>
                  <c:pt idx="11">
                    <c:v>field</c:v>
                  </c:pt>
                  <c:pt idx="12">
                    <c:v>bat</c:v>
                  </c:pt>
                  <c:pt idx="13">
                    <c:v>field</c:v>
                  </c:pt>
                  <c:pt idx="14">
                    <c:v>bat</c:v>
                  </c:pt>
                  <c:pt idx="15">
                    <c:v>field</c:v>
                  </c:pt>
                  <c:pt idx="16">
                    <c:v>bat</c:v>
                  </c:pt>
                  <c:pt idx="17">
                    <c:v>field</c:v>
                  </c:pt>
                  <c:pt idx="18">
                    <c:v>bat</c:v>
                  </c:pt>
                  <c:pt idx="19">
                    <c:v>field</c:v>
                  </c:pt>
                  <c:pt idx="20">
                    <c:v>bat</c:v>
                  </c:pt>
                  <c:pt idx="21">
                    <c:v>field</c:v>
                  </c:pt>
                  <c:pt idx="22">
                    <c:v>bat</c:v>
                  </c:pt>
                  <c:pt idx="23">
                    <c:v>field</c:v>
                  </c:pt>
                  <c:pt idx="24">
                    <c:v>bat</c:v>
                  </c:pt>
                  <c:pt idx="25">
                    <c:v>field</c:v>
                  </c:pt>
                  <c:pt idx="26">
                    <c:v>bat</c:v>
                  </c:pt>
                  <c:pt idx="27">
                    <c:v>field</c:v>
                  </c:pt>
                </c:lvl>
                <c:lvl>
                  <c:pt idx="0">
                    <c:v>Chennai Super Kings</c:v>
                  </c:pt>
                  <c:pt idx="2">
                    <c:v>Deccan Chargers</c:v>
                  </c:pt>
                  <c:pt idx="4">
                    <c:v>Delhi Capitals</c:v>
                  </c:pt>
                  <c:pt idx="6">
                    <c:v>Delhi Daredevils</c:v>
                  </c:pt>
                  <c:pt idx="8">
                    <c:v>Gujarat Lions</c:v>
                  </c:pt>
                  <c:pt idx="10">
                    <c:v>Kings XI Punjab</c:v>
                  </c:pt>
                  <c:pt idx="12">
                    <c:v>Kochi Tuskers Kerala</c:v>
                  </c:pt>
                  <c:pt idx="14">
                    <c:v>Kolkata Knight Riders</c:v>
                  </c:pt>
                  <c:pt idx="16">
                    <c:v>Mumbai Indians</c:v>
                  </c:pt>
                  <c:pt idx="18">
                    <c:v>Pune Warriors</c:v>
                  </c:pt>
                  <c:pt idx="20">
                    <c:v>Rajasthan Royals</c:v>
                  </c:pt>
                  <c:pt idx="22">
                    <c:v>Rising Pune Supergiants</c:v>
                  </c:pt>
                  <c:pt idx="24">
                    <c:v>Royal Challengers Bangalore</c:v>
                  </c:pt>
                  <c:pt idx="26">
                    <c:v>Sunrisers Hyderabad</c:v>
                  </c:pt>
                </c:lvl>
              </c:multiLvlStrCache>
            </c:multiLvlStrRef>
          </c:cat>
          <c:val>
            <c:numRef>
              <c:f>'q1'!$B$4:$B$46</c:f>
              <c:numCache>
                <c:formatCode>General</c:formatCode>
                <c:ptCount val="28"/>
                <c:pt idx="0">
                  <c:v>51</c:v>
                </c:pt>
                <c:pt idx="1">
                  <c:v>46</c:v>
                </c:pt>
                <c:pt idx="2">
                  <c:v>24</c:v>
                </c:pt>
                <c:pt idx="3">
                  <c:v>19</c:v>
                </c:pt>
                <c:pt idx="4">
                  <c:v>7</c:v>
                </c:pt>
                <c:pt idx="5">
                  <c:v>13</c:v>
                </c:pt>
                <c:pt idx="6">
                  <c:v>29</c:v>
                </c:pt>
                <c:pt idx="7">
                  <c:v>51</c:v>
                </c:pt>
                <c:pt idx="8">
                  <c:v>1</c:v>
                </c:pt>
                <c:pt idx="9">
                  <c:v>14</c:v>
                </c:pt>
                <c:pt idx="10">
                  <c:v>27</c:v>
                </c:pt>
                <c:pt idx="11">
                  <c:v>58</c:v>
                </c:pt>
                <c:pt idx="12">
                  <c:v>3</c:v>
                </c:pt>
                <c:pt idx="13">
                  <c:v>5</c:v>
                </c:pt>
                <c:pt idx="14">
                  <c:v>34</c:v>
                </c:pt>
                <c:pt idx="15">
                  <c:v>64</c:v>
                </c:pt>
                <c:pt idx="16">
                  <c:v>48</c:v>
                </c:pt>
                <c:pt idx="17">
                  <c:v>58</c:v>
                </c:pt>
                <c:pt idx="18">
                  <c:v>11</c:v>
                </c:pt>
                <c:pt idx="19">
                  <c:v>9</c:v>
                </c:pt>
                <c:pt idx="20">
                  <c:v>34</c:v>
                </c:pt>
                <c:pt idx="21">
                  <c:v>53</c:v>
                </c:pt>
                <c:pt idx="22">
                  <c:v>3</c:v>
                </c:pt>
                <c:pt idx="23">
                  <c:v>10</c:v>
                </c:pt>
                <c:pt idx="24">
                  <c:v>24</c:v>
                </c:pt>
                <c:pt idx="25">
                  <c:v>63</c:v>
                </c:pt>
                <c:pt idx="26">
                  <c:v>24</c:v>
                </c:pt>
                <c:pt idx="27">
                  <c:v>33</c:v>
                </c:pt>
              </c:numCache>
            </c:numRef>
          </c:val>
          <c:extLst>
            <c:ext xmlns:c16="http://schemas.microsoft.com/office/drawing/2014/chart" uri="{C3380CC4-5D6E-409C-BE32-E72D297353CC}">
              <c16:uniqueId val="{00000000-12B3-4D4F-9156-E1C320A9A6A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Dashboard.xlsx]q2!PivotTable4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'q2'!$C$3</c:f>
              <c:strCache>
                <c:ptCount val="1"/>
                <c:pt idx="0">
                  <c:v>Total</c:v>
                </c:pt>
              </c:strCache>
            </c:strRef>
          </c:tx>
          <c:spPr>
            <a:solidFill>
              <a:schemeClr val="accent1"/>
            </a:solidFill>
            <a:ln>
              <a:noFill/>
            </a:ln>
            <a:effectLst/>
          </c:spPr>
          <c:invertIfNegative val="0"/>
          <c:cat>
            <c:multiLvlStrRef>
              <c:f>'q2'!$B$4:$B$837</c:f>
              <c:multiLvlStrCache>
                <c:ptCount val="800"/>
                <c:lvl>
                  <c:pt idx="0">
                    <c:v>16-04-2014</c:v>
                  </c:pt>
                  <c:pt idx="1">
                    <c:v>18-04-2014</c:v>
                  </c:pt>
                  <c:pt idx="2">
                    <c:v>21-04-2014</c:v>
                  </c:pt>
                  <c:pt idx="3">
                    <c:v>26-04-2014</c:v>
                  </c:pt>
                  <c:pt idx="4">
                    <c:v>29-04-2014</c:v>
                  </c:pt>
                  <c:pt idx="5">
                    <c:v>19-09-2020</c:v>
                  </c:pt>
                  <c:pt idx="6">
                    <c:v>23-09-2020</c:v>
                  </c:pt>
                  <c:pt idx="7">
                    <c:v>26-09-2020</c:v>
                  </c:pt>
                  <c:pt idx="8">
                    <c:v>29-09-2020</c:v>
                  </c:pt>
                  <c:pt idx="9">
                    <c:v>01-10-2020</c:v>
                  </c:pt>
                  <c:pt idx="10">
                    <c:v>03-10-2020</c:v>
                  </c:pt>
                  <c:pt idx="11">
                    <c:v>06-10-2020</c:v>
                  </c:pt>
                  <c:pt idx="12">
                    <c:v>07-10-2020</c:v>
                  </c:pt>
                  <c:pt idx="13">
                    <c:v>10-10-2020</c:v>
                  </c:pt>
                  <c:pt idx="14">
                    <c:v>11-10-2020</c:v>
                  </c:pt>
                  <c:pt idx="15">
                    <c:v>16-10-2020</c:v>
                  </c:pt>
                  <c:pt idx="16">
                    <c:v>18-10-2020</c:v>
                  </c:pt>
                  <c:pt idx="17">
                    <c:v>19-10-2020</c:v>
                  </c:pt>
                  <c:pt idx="18">
                    <c:v>21-10-2020</c:v>
                  </c:pt>
                  <c:pt idx="19">
                    <c:v>24-10-2020</c:v>
                  </c:pt>
                  <c:pt idx="20">
                    <c:v>25-10-2020</c:v>
                  </c:pt>
                  <c:pt idx="21">
                    <c:v>28-10-2020</c:v>
                  </c:pt>
                  <c:pt idx="22">
                    <c:v>30-10-2020</c:v>
                  </c:pt>
                  <c:pt idx="23">
                    <c:v>01-11-2020</c:v>
                  </c:pt>
                  <c:pt idx="24">
                    <c:v>02-11-2020</c:v>
                  </c:pt>
                  <c:pt idx="25">
                    <c:v>06-11-2020</c:v>
                  </c:pt>
                  <c:pt idx="26">
                    <c:v>08-11-2020</c:v>
                  </c:pt>
                  <c:pt idx="27">
                    <c:v>15-03-2010</c:v>
                  </c:pt>
                  <c:pt idx="28">
                    <c:v>20-03-2010</c:v>
                  </c:pt>
                  <c:pt idx="29">
                    <c:v>26-03-2010</c:v>
                  </c:pt>
                  <c:pt idx="30">
                    <c:v>28-03-2010</c:v>
                  </c:pt>
                  <c:pt idx="31">
                    <c:v>05-05-2014</c:v>
                  </c:pt>
                  <c:pt idx="32">
                    <c:v>08-05-2014</c:v>
                  </c:pt>
                  <c:pt idx="33">
                    <c:v>15-05-2014</c:v>
                  </c:pt>
                  <c:pt idx="34">
                    <c:v>19-05-2014</c:v>
                  </c:pt>
                  <c:pt idx="35">
                    <c:v>14-04-2015</c:v>
                  </c:pt>
                  <c:pt idx="36">
                    <c:v>19-04-2015</c:v>
                  </c:pt>
                  <c:pt idx="37">
                    <c:v>21-04-2015</c:v>
                  </c:pt>
                  <c:pt idx="38">
                    <c:v>24-04-2015</c:v>
                  </c:pt>
                  <c:pt idx="39">
                    <c:v>18-04-2008</c:v>
                  </c:pt>
                  <c:pt idx="40">
                    <c:v>26-04-2008</c:v>
                  </c:pt>
                  <c:pt idx="41">
                    <c:v>28-04-2008</c:v>
                  </c:pt>
                  <c:pt idx="42">
                    <c:v>03-05-2008</c:v>
                  </c:pt>
                  <c:pt idx="43">
                    <c:v>05-05-2008</c:v>
                  </c:pt>
                  <c:pt idx="44">
                    <c:v>19-05-2008</c:v>
                  </c:pt>
                  <c:pt idx="45">
                    <c:v>28-05-2008</c:v>
                  </c:pt>
                  <c:pt idx="46">
                    <c:v>16-03-2010</c:v>
                  </c:pt>
                  <c:pt idx="47">
                    <c:v>18-03-2010</c:v>
                  </c:pt>
                  <c:pt idx="48">
                    <c:v>23-03-2010</c:v>
                  </c:pt>
                  <c:pt idx="49">
                    <c:v>25-03-2010</c:v>
                  </c:pt>
                  <c:pt idx="50">
                    <c:v>08-04-2010</c:v>
                  </c:pt>
                  <c:pt idx="51">
                    <c:v>10-04-2010</c:v>
                  </c:pt>
                  <c:pt idx="52">
                    <c:v>17-04-2010</c:v>
                  </c:pt>
                  <c:pt idx="53">
                    <c:v>12-04-2011</c:v>
                  </c:pt>
                  <c:pt idx="54">
                    <c:v>29-04-2011</c:v>
                  </c:pt>
                  <c:pt idx="55">
                    <c:v>06-05-2011</c:v>
                  </c:pt>
                  <c:pt idx="56">
                    <c:v>08-05-2011</c:v>
                  </c:pt>
                  <c:pt idx="57">
                    <c:v>14-05-2011</c:v>
                  </c:pt>
                  <c:pt idx="58">
                    <c:v>22-05-2011</c:v>
                  </c:pt>
                  <c:pt idx="59">
                    <c:v>07-04-2012</c:v>
                  </c:pt>
                  <c:pt idx="60">
                    <c:v>10-04-2012</c:v>
                  </c:pt>
                  <c:pt idx="61">
                    <c:v>15-04-2012</c:v>
                  </c:pt>
                  <c:pt idx="62">
                    <c:v>17-04-2012</c:v>
                  </c:pt>
                  <c:pt idx="63">
                    <c:v>02-05-2012</c:v>
                  </c:pt>
                  <c:pt idx="64">
                    <c:v>06-05-2012</c:v>
                  </c:pt>
                  <c:pt idx="65">
                    <c:v>14-05-2012</c:v>
                  </c:pt>
                  <c:pt idx="66">
                    <c:v>23-05-2012</c:v>
                  </c:pt>
                  <c:pt idx="67">
                    <c:v>04-04-2013</c:v>
                  </c:pt>
                  <c:pt idx="68">
                    <c:v>09-04-2013</c:v>
                  </c:pt>
                  <c:pt idx="69">
                    <c:v>11-04-2013</c:v>
                  </c:pt>
                  <c:pt idx="70">
                    <c:v>16-04-2013</c:v>
                  </c:pt>
                  <c:pt idx="71">
                    <c:v>20-04-2013</c:v>
                  </c:pt>
                  <c:pt idx="72">
                    <c:v>23-04-2013</c:v>
                  </c:pt>
                  <c:pt idx="73">
                    <c:v>14-05-2013</c:v>
                  </c:pt>
                  <c:pt idx="74">
                    <c:v>18-05-2013</c:v>
                  </c:pt>
                  <c:pt idx="75">
                    <c:v>04-05-2014</c:v>
                  </c:pt>
                  <c:pt idx="76">
                    <c:v>09-05-2014</c:v>
                  </c:pt>
                  <c:pt idx="77">
                    <c:v>11-05-2014</c:v>
                  </c:pt>
                  <c:pt idx="78">
                    <c:v>13-05-2014</c:v>
                  </c:pt>
                  <c:pt idx="79">
                    <c:v>24-05-2014</c:v>
                  </c:pt>
                  <c:pt idx="80">
                    <c:v>01-06-2014</c:v>
                  </c:pt>
                  <c:pt idx="81">
                    <c:v>13-04-2015</c:v>
                  </c:pt>
                  <c:pt idx="82">
                    <c:v>19-04-2015</c:v>
                  </c:pt>
                  <c:pt idx="83">
                    <c:v>22-04-2015</c:v>
                  </c:pt>
                  <c:pt idx="84">
                    <c:v>29-04-2015</c:v>
                  </c:pt>
                  <c:pt idx="85">
                    <c:v>02-05-2015</c:v>
                  </c:pt>
                  <c:pt idx="86">
                    <c:v>06-05-2015</c:v>
                  </c:pt>
                  <c:pt idx="87">
                    <c:v>17-05-2015</c:v>
                  </c:pt>
                  <c:pt idx="88">
                    <c:v>12-04-2016</c:v>
                  </c:pt>
                  <c:pt idx="89">
                    <c:v>17-04-2016</c:v>
                  </c:pt>
                  <c:pt idx="90">
                    <c:v>02-05-2016</c:v>
                  </c:pt>
                  <c:pt idx="91">
                    <c:v>07-05-2016</c:v>
                  </c:pt>
                  <c:pt idx="92">
                    <c:v>11-05-2016</c:v>
                  </c:pt>
                  <c:pt idx="93">
                    <c:v>14-05-2016</c:v>
                  </c:pt>
                  <c:pt idx="94">
                    <c:v>18-05-2016</c:v>
                  </c:pt>
                  <c:pt idx="95">
                    <c:v>24-05-2016</c:v>
                  </c:pt>
                  <c:pt idx="96">
                    <c:v>29-05-2016</c:v>
                  </c:pt>
                  <c:pt idx="97">
                    <c:v>14-04-2017</c:v>
                  </c:pt>
                  <c:pt idx="98">
                    <c:v>16-04-2017</c:v>
                  </c:pt>
                  <c:pt idx="99">
                    <c:v>27-04-2017</c:v>
                  </c:pt>
                  <c:pt idx="100">
                    <c:v>05-05-2017</c:v>
                  </c:pt>
                  <c:pt idx="101">
                    <c:v>07-05-2017</c:v>
                  </c:pt>
                  <c:pt idx="102">
                    <c:v>17-05-2017</c:v>
                  </c:pt>
                  <c:pt idx="103">
                    <c:v>19-05-2017</c:v>
                  </c:pt>
                  <c:pt idx="104">
                    <c:v>08-04-2017</c:v>
                  </c:pt>
                  <c:pt idx="105">
                    <c:v>13-04-2018</c:v>
                  </c:pt>
                  <c:pt idx="106">
                    <c:v>15-04-2018</c:v>
                  </c:pt>
                  <c:pt idx="107">
                    <c:v>21-04-2018</c:v>
                  </c:pt>
                  <c:pt idx="108">
                    <c:v>25-04-2018</c:v>
                  </c:pt>
                  <c:pt idx="109">
                    <c:v>29-04-2018</c:v>
                  </c:pt>
                  <c:pt idx="110">
                    <c:v>01-05-2018</c:v>
                  </c:pt>
                  <c:pt idx="111">
                    <c:v>17-05-2018</c:v>
                  </c:pt>
                  <c:pt idx="112">
                    <c:v>28-03-2019</c:v>
                  </c:pt>
                  <c:pt idx="113">
                    <c:v>05-04-2019</c:v>
                  </c:pt>
                  <c:pt idx="114">
                    <c:v>07-04-2019</c:v>
                  </c:pt>
                  <c:pt idx="115">
                    <c:v>21-04-2019</c:v>
                  </c:pt>
                  <c:pt idx="116">
                    <c:v>24-04-2019</c:v>
                  </c:pt>
                  <c:pt idx="117">
                    <c:v>30-04-2019</c:v>
                  </c:pt>
                  <c:pt idx="118">
                    <c:v>04-05-2019</c:v>
                  </c:pt>
                  <c:pt idx="119">
                    <c:v>15-05-2009</c:v>
                  </c:pt>
                  <c:pt idx="120">
                    <c:v>17-05-2009</c:v>
                  </c:pt>
                  <c:pt idx="121">
                    <c:v>18-04-2009</c:v>
                  </c:pt>
                  <c:pt idx="122">
                    <c:v>19-04-2009</c:v>
                  </c:pt>
                  <c:pt idx="123">
                    <c:v>22-04-2009</c:v>
                  </c:pt>
                  <c:pt idx="124">
                    <c:v>23-04-2009</c:v>
                  </c:pt>
                  <c:pt idx="125">
                    <c:v>26-04-2009</c:v>
                  </c:pt>
                  <c:pt idx="126">
                    <c:v>28-04-2009</c:v>
                  </c:pt>
                  <c:pt idx="127">
                    <c:v>30-04-2009</c:v>
                  </c:pt>
                  <c:pt idx="128">
                    <c:v>06-05-2009</c:v>
                  </c:pt>
                  <c:pt idx="129">
                    <c:v>07-05-2009</c:v>
                  </c:pt>
                  <c:pt idx="130">
                    <c:v>12-05-2009</c:v>
                  </c:pt>
                  <c:pt idx="131">
                    <c:v>18-05-2009</c:v>
                  </c:pt>
                  <c:pt idx="132">
                    <c:v>21-05-2009</c:v>
                  </c:pt>
                  <c:pt idx="133">
                    <c:v>22-05-2009</c:v>
                  </c:pt>
                  <c:pt idx="134">
                    <c:v>19-04-2008</c:v>
                  </c:pt>
                  <c:pt idx="135">
                    <c:v>25-04-2008</c:v>
                  </c:pt>
                  <c:pt idx="136">
                    <c:v>27-04-2008</c:v>
                  </c:pt>
                  <c:pt idx="137">
                    <c:v>03-05-2008</c:v>
                  </c:pt>
                  <c:pt idx="138">
                    <c:v>12-05-2008</c:v>
                  </c:pt>
                  <c:pt idx="139">
                    <c:v>23-05-2008</c:v>
                  </c:pt>
                  <c:pt idx="140">
                    <c:v>28-05-2008</c:v>
                  </c:pt>
                  <c:pt idx="141">
                    <c:v>13-03-2010</c:v>
                  </c:pt>
                  <c:pt idx="142">
                    <c:v>24-03-2010</c:v>
                  </c:pt>
                  <c:pt idx="143">
                    <c:v>27-03-2010</c:v>
                  </c:pt>
                  <c:pt idx="144">
                    <c:v>02-04-2010</c:v>
                  </c:pt>
                  <c:pt idx="145">
                    <c:v>09-04-2010</c:v>
                  </c:pt>
                  <c:pt idx="146">
                    <c:v>13-04-2011</c:v>
                  </c:pt>
                  <c:pt idx="147">
                    <c:v>21-04-2011</c:v>
                  </c:pt>
                  <c:pt idx="148">
                    <c:v>08-05-2011</c:v>
                  </c:pt>
                  <c:pt idx="149">
                    <c:v>10-05-2011</c:v>
                  </c:pt>
                  <c:pt idx="150">
                    <c:v>12-04-2012</c:v>
                  </c:pt>
                  <c:pt idx="151">
                    <c:v>18-04-2012</c:v>
                  </c:pt>
                  <c:pt idx="152">
                    <c:v>20-04-2012</c:v>
                  </c:pt>
                  <c:pt idx="153">
                    <c:v>25-04-2012</c:v>
                  </c:pt>
                  <c:pt idx="154">
                    <c:v>05-05-2012</c:v>
                  </c:pt>
                  <c:pt idx="155">
                    <c:v>13-05-2012</c:v>
                  </c:pt>
                  <c:pt idx="156">
                    <c:v>10-04-2013</c:v>
                  </c:pt>
                  <c:pt idx="157">
                    <c:v>16-04-2013</c:v>
                  </c:pt>
                  <c:pt idx="158">
                    <c:v>21-04-2013</c:v>
                  </c:pt>
                  <c:pt idx="159">
                    <c:v>06-05-2013</c:v>
                  </c:pt>
                  <c:pt idx="160">
                    <c:v>09-05-2013</c:v>
                  </c:pt>
                  <c:pt idx="161">
                    <c:v>11-05-2013</c:v>
                  </c:pt>
                  <c:pt idx="162">
                    <c:v>21-05-2014</c:v>
                  </c:pt>
                  <c:pt idx="163">
                    <c:v>23-05-2014</c:v>
                  </c:pt>
                  <c:pt idx="164">
                    <c:v>25-05-2014</c:v>
                  </c:pt>
                  <c:pt idx="165">
                    <c:v>27-04-2015</c:v>
                  </c:pt>
                  <c:pt idx="166">
                    <c:v>03-05-2015</c:v>
                  </c:pt>
                  <c:pt idx="167">
                    <c:v>13-05-2015</c:v>
                  </c:pt>
                  <c:pt idx="168">
                    <c:v>16-05-2015</c:v>
                  </c:pt>
                  <c:pt idx="169">
                    <c:v>11-04-2016</c:v>
                  </c:pt>
                  <c:pt idx="170">
                    <c:v>17-04-2016</c:v>
                  </c:pt>
                  <c:pt idx="171">
                    <c:v>19-04-2016</c:v>
                  </c:pt>
                  <c:pt idx="172">
                    <c:v>25-04-2016</c:v>
                  </c:pt>
                  <c:pt idx="173">
                    <c:v>07-05-2016</c:v>
                  </c:pt>
                  <c:pt idx="174">
                    <c:v>09-05-2016</c:v>
                  </c:pt>
                  <c:pt idx="175">
                    <c:v>15-05-2016</c:v>
                  </c:pt>
                  <c:pt idx="176">
                    <c:v>28-04-2017</c:v>
                  </c:pt>
                  <c:pt idx="177">
                    <c:v>30-04-2017</c:v>
                  </c:pt>
                  <c:pt idx="178">
                    <c:v>07-05-2017</c:v>
                  </c:pt>
                  <c:pt idx="179">
                    <c:v>09-05-2017</c:v>
                  </c:pt>
                  <c:pt idx="180">
                    <c:v>08-04-2018</c:v>
                  </c:pt>
                  <c:pt idx="181">
                    <c:v>15-04-2018</c:v>
                  </c:pt>
                  <c:pt idx="182">
                    <c:v>19-04-2018</c:v>
                  </c:pt>
                  <c:pt idx="183">
                    <c:v>30-03-2019</c:v>
                  </c:pt>
                  <c:pt idx="184">
                    <c:v>01-04-2019</c:v>
                  </c:pt>
                  <c:pt idx="185">
                    <c:v>08-04-2019</c:v>
                  </c:pt>
                  <c:pt idx="186">
                    <c:v>13-04-2019</c:v>
                  </c:pt>
                  <c:pt idx="187">
                    <c:v>16-04-2019</c:v>
                  </c:pt>
                  <c:pt idx="188">
                    <c:v>03-05-2019</c:v>
                  </c:pt>
                  <c:pt idx="189">
                    <c:v>05-05-2019</c:v>
                  </c:pt>
                  <c:pt idx="190">
                    <c:v>23-04-2008</c:v>
                  </c:pt>
                  <c:pt idx="191">
                    <c:v>26-04-2008</c:v>
                  </c:pt>
                  <c:pt idx="192">
                    <c:v>02-05-2008</c:v>
                  </c:pt>
                  <c:pt idx="193">
                    <c:v>06-05-2008</c:v>
                  </c:pt>
                  <c:pt idx="194">
                    <c:v>10-05-2008</c:v>
                  </c:pt>
                  <c:pt idx="195">
                    <c:v>21-05-2008</c:v>
                  </c:pt>
                  <c:pt idx="196">
                    <c:v>24-05-2008</c:v>
                  </c:pt>
                  <c:pt idx="197">
                    <c:v>14-03-2010</c:v>
                  </c:pt>
                  <c:pt idx="198">
                    <c:v>21-03-2010</c:v>
                  </c:pt>
                  <c:pt idx="199">
                    <c:v>31-03-2010</c:v>
                  </c:pt>
                  <c:pt idx="200">
                    <c:v>03-04-2010</c:v>
                  </c:pt>
                  <c:pt idx="201">
                    <c:v>06-04-2010</c:v>
                  </c:pt>
                  <c:pt idx="202">
                    <c:v>13-04-2010</c:v>
                  </c:pt>
                  <c:pt idx="203">
                    <c:v>15-04-2010</c:v>
                  </c:pt>
                  <c:pt idx="204">
                    <c:v>08-04-2011</c:v>
                  </c:pt>
                  <c:pt idx="205">
                    <c:v>16-04-2011</c:v>
                  </c:pt>
                  <c:pt idx="206">
                    <c:v>25-04-2011</c:v>
                  </c:pt>
                  <c:pt idx="207">
                    <c:v>01-05-2011</c:v>
                  </c:pt>
                  <c:pt idx="208">
                    <c:v>04-05-2011</c:v>
                  </c:pt>
                  <c:pt idx="209">
                    <c:v>12-05-2011</c:v>
                  </c:pt>
                  <c:pt idx="210">
                    <c:v>18-05-2011</c:v>
                  </c:pt>
                  <c:pt idx="211">
                    <c:v>27-05-2011</c:v>
                  </c:pt>
                  <c:pt idx="212">
                    <c:v>28-05-2011</c:v>
                  </c:pt>
                  <c:pt idx="213">
                    <c:v>04-04-2012</c:v>
                  </c:pt>
                  <c:pt idx="214">
                    <c:v>12-04-2012</c:v>
                  </c:pt>
                  <c:pt idx="215">
                    <c:v>19-04-2012</c:v>
                  </c:pt>
                  <c:pt idx="216">
                    <c:v>21-04-2012</c:v>
                  </c:pt>
                  <c:pt idx="217">
                    <c:v>28-04-2012</c:v>
                  </c:pt>
                  <c:pt idx="218">
                    <c:v>30-04-2012</c:v>
                  </c:pt>
                  <c:pt idx="219">
                    <c:v>04-05-2012</c:v>
                  </c:pt>
                  <c:pt idx="220">
                    <c:v>12-05-2012</c:v>
                  </c:pt>
                  <c:pt idx="221">
                    <c:v>25-05-2012</c:v>
                  </c:pt>
                  <c:pt idx="222">
                    <c:v>27-05-2012</c:v>
                  </c:pt>
                  <c:pt idx="223">
                    <c:v>06-04-2013</c:v>
                  </c:pt>
                  <c:pt idx="224">
                    <c:v>13-04-2013</c:v>
                  </c:pt>
                  <c:pt idx="225">
                    <c:v>15-04-2013</c:v>
                  </c:pt>
                  <c:pt idx="226">
                    <c:v>22-04-2013</c:v>
                  </c:pt>
                  <c:pt idx="227">
                    <c:v>25-04-2013</c:v>
                  </c:pt>
                  <c:pt idx="228">
                    <c:v>28-04-2013</c:v>
                  </c:pt>
                  <c:pt idx="229">
                    <c:v>02-05-2013</c:v>
                  </c:pt>
                  <c:pt idx="230">
                    <c:v>14-05-2013</c:v>
                  </c:pt>
                  <c:pt idx="231">
                    <c:v>09-04-2015</c:v>
                  </c:pt>
                  <c:pt idx="232">
                    <c:v>11-04-2015</c:v>
                  </c:pt>
                  <c:pt idx="233">
                    <c:v>25-04-2015</c:v>
                  </c:pt>
                  <c:pt idx="234">
                    <c:v>28-04-2015</c:v>
                  </c:pt>
                  <c:pt idx="235">
                    <c:v>04-05-2015</c:v>
                  </c:pt>
                  <c:pt idx="236">
                    <c:v>08-05-2015</c:v>
                  </c:pt>
                  <c:pt idx="237">
                    <c:v>10-05-2015</c:v>
                  </c:pt>
                  <c:pt idx="238">
                    <c:v>10-04-2018</c:v>
                  </c:pt>
                  <c:pt idx="239">
                    <c:v>23-03-2019</c:v>
                  </c:pt>
                  <c:pt idx="240">
                    <c:v>31-03-2019</c:v>
                  </c:pt>
                  <c:pt idx="241">
                    <c:v>06-04-2019</c:v>
                  </c:pt>
                  <c:pt idx="242">
                    <c:v>09-04-2019</c:v>
                  </c:pt>
                  <c:pt idx="243">
                    <c:v>23-04-2019</c:v>
                  </c:pt>
                  <c:pt idx="244">
                    <c:v>26-04-2019</c:v>
                  </c:pt>
                  <c:pt idx="245">
                    <c:v>01-05-2019</c:v>
                  </c:pt>
                  <c:pt idx="246">
                    <c:v>07-05-2019</c:v>
                  </c:pt>
                  <c:pt idx="247">
                    <c:v>19-03-2010</c:v>
                  </c:pt>
                  <c:pt idx="248">
                    <c:v>21-03-2010</c:v>
                  </c:pt>
                  <c:pt idx="249">
                    <c:v>22-04-2012</c:v>
                  </c:pt>
                  <c:pt idx="250">
                    <c:v>01-05-2012</c:v>
                  </c:pt>
                  <c:pt idx="251">
                    <c:v>07-05-2014</c:v>
                  </c:pt>
                  <c:pt idx="252">
                    <c:v>11-05-2014</c:v>
                  </c:pt>
                  <c:pt idx="253">
                    <c:v>14-05-2014</c:v>
                  </c:pt>
                  <c:pt idx="254">
                    <c:v>19-04-2008</c:v>
                  </c:pt>
                  <c:pt idx="255">
                    <c:v>30-04-2008</c:v>
                  </c:pt>
                  <c:pt idx="256">
                    <c:v>08-05-2008</c:v>
                  </c:pt>
                  <c:pt idx="257">
                    <c:v>15-05-2008</c:v>
                  </c:pt>
                  <c:pt idx="258">
                    <c:v>17-05-2008</c:v>
                  </c:pt>
                  <c:pt idx="259">
                    <c:v>24-05-2008</c:v>
                  </c:pt>
                  <c:pt idx="260">
                    <c:v>17-03-2010</c:v>
                  </c:pt>
                  <c:pt idx="261">
                    <c:v>19-03-2010</c:v>
                  </c:pt>
                  <c:pt idx="262">
                    <c:v>29-03-2010</c:v>
                  </c:pt>
                  <c:pt idx="263">
                    <c:v>31-03-2010</c:v>
                  </c:pt>
                  <c:pt idx="264">
                    <c:v>04-04-2010</c:v>
                  </c:pt>
                  <c:pt idx="265">
                    <c:v>11-04-2010</c:v>
                  </c:pt>
                  <c:pt idx="266">
                    <c:v>18-04-2010</c:v>
                  </c:pt>
                  <c:pt idx="267">
                    <c:v>10-04-2011</c:v>
                  </c:pt>
                  <c:pt idx="268">
                    <c:v>19-04-2011</c:v>
                  </c:pt>
                  <c:pt idx="269">
                    <c:v>23-04-2011</c:v>
                  </c:pt>
                  <c:pt idx="270">
                    <c:v>26-04-2011</c:v>
                  </c:pt>
                  <c:pt idx="271">
                    <c:v>28-04-2011</c:v>
                  </c:pt>
                  <c:pt idx="272">
                    <c:v>02-05-2011</c:v>
                  </c:pt>
                  <c:pt idx="273">
                    <c:v>21-05-2011</c:v>
                  </c:pt>
                  <c:pt idx="274">
                    <c:v>10-04-2012</c:v>
                  </c:pt>
                  <c:pt idx="275">
                    <c:v>19-04-2012</c:v>
                  </c:pt>
                  <c:pt idx="276">
                    <c:v>21-04-2012</c:v>
                  </c:pt>
                  <c:pt idx="277">
                    <c:v>27-04-2012</c:v>
                  </c:pt>
                  <c:pt idx="278">
                    <c:v>29-04-2012</c:v>
                  </c:pt>
                  <c:pt idx="279">
                    <c:v>07-05-2012</c:v>
                  </c:pt>
                  <c:pt idx="280">
                    <c:v>15-05-2012</c:v>
                  </c:pt>
                  <c:pt idx="281">
                    <c:v>17-05-2012</c:v>
                  </c:pt>
                  <c:pt idx="282">
                    <c:v>06-04-2013</c:v>
                  </c:pt>
                  <c:pt idx="283">
                    <c:v>12-04-2013</c:v>
                  </c:pt>
                  <c:pt idx="284">
                    <c:v>18-04-2013</c:v>
                  </c:pt>
                  <c:pt idx="285">
                    <c:v>21-04-2013</c:v>
                  </c:pt>
                  <c:pt idx="286">
                    <c:v>23-04-2013</c:v>
                  </c:pt>
                  <c:pt idx="287">
                    <c:v>10-05-2013</c:v>
                  </c:pt>
                  <c:pt idx="288">
                    <c:v>21-05-2013</c:v>
                  </c:pt>
                  <c:pt idx="289">
                    <c:v>22-05-2013</c:v>
                  </c:pt>
                  <c:pt idx="290">
                    <c:v>03-05-2014</c:v>
                  </c:pt>
                  <c:pt idx="291">
                    <c:v>05-05-2014</c:v>
                  </c:pt>
                  <c:pt idx="292">
                    <c:v>07-05-2014</c:v>
                  </c:pt>
                  <c:pt idx="293">
                    <c:v>10-05-2014</c:v>
                  </c:pt>
                  <c:pt idx="294">
                    <c:v>19-05-2014</c:v>
                  </c:pt>
                  <c:pt idx="295">
                    <c:v>12-04-2015</c:v>
                  </c:pt>
                  <c:pt idx="296">
                    <c:v>20-04-2015</c:v>
                  </c:pt>
                  <c:pt idx="297">
                    <c:v>23-04-2015</c:v>
                  </c:pt>
                  <c:pt idx="298">
                    <c:v>26-04-2015</c:v>
                  </c:pt>
                  <c:pt idx="299">
                    <c:v>01-05-2015</c:v>
                  </c:pt>
                  <c:pt idx="300">
                    <c:v>15-04-2016</c:v>
                  </c:pt>
                  <c:pt idx="301">
                    <c:v>23-04-2016</c:v>
                  </c:pt>
                  <c:pt idx="302">
                    <c:v>27-04-2016</c:v>
                  </c:pt>
                  <c:pt idx="303">
                    <c:v>30-04-2016</c:v>
                  </c:pt>
                  <c:pt idx="304">
                    <c:v>05-05-2016</c:v>
                  </c:pt>
                  <c:pt idx="305">
                    <c:v>25-05-2016</c:v>
                  </c:pt>
                  <c:pt idx="306">
                    <c:v>27-05-2016</c:v>
                  </c:pt>
                  <c:pt idx="307">
                    <c:v>15-04-2017</c:v>
                  </c:pt>
                  <c:pt idx="308">
                    <c:v>17-04-2017</c:v>
                  </c:pt>
                  <c:pt idx="309">
                    <c:v>02-05-2017</c:v>
                  </c:pt>
                  <c:pt idx="310">
                    <c:v>04-05-2017</c:v>
                  </c:pt>
                  <c:pt idx="311">
                    <c:v>06-05-2017</c:v>
                  </c:pt>
                  <c:pt idx="312">
                    <c:v>12-05-2017</c:v>
                  </c:pt>
                  <c:pt idx="313">
                    <c:v>14-05-2017</c:v>
                  </c:pt>
                  <c:pt idx="314">
                    <c:v>23-04-2018</c:v>
                  </c:pt>
                  <c:pt idx="315">
                    <c:v>27-04-2018</c:v>
                  </c:pt>
                  <c:pt idx="316">
                    <c:v>02-05-2018</c:v>
                  </c:pt>
                  <c:pt idx="317">
                    <c:v>10-05-2018</c:v>
                  </c:pt>
                  <c:pt idx="318">
                    <c:v>12-05-2018</c:v>
                  </c:pt>
                  <c:pt idx="319">
                    <c:v>18-05-2018</c:v>
                  </c:pt>
                  <c:pt idx="320">
                    <c:v>20-05-2018</c:v>
                  </c:pt>
                  <c:pt idx="321">
                    <c:v>26-03-2019</c:v>
                  </c:pt>
                  <c:pt idx="322">
                    <c:v>30-03-2019</c:v>
                  </c:pt>
                  <c:pt idx="323">
                    <c:v>04-04-2019</c:v>
                  </c:pt>
                  <c:pt idx="324">
                    <c:v>18-04-2019</c:v>
                  </c:pt>
                  <c:pt idx="325">
                    <c:v>20-04-2019</c:v>
                  </c:pt>
                  <c:pt idx="326">
                    <c:v>28-04-2019</c:v>
                  </c:pt>
                  <c:pt idx="327">
                    <c:v>04-05-2019</c:v>
                  </c:pt>
                  <c:pt idx="328">
                    <c:v>16-04-2010</c:v>
                  </c:pt>
                  <c:pt idx="329">
                    <c:v>18-04-2010</c:v>
                  </c:pt>
                  <c:pt idx="330">
                    <c:v>15-05-2011</c:v>
                  </c:pt>
                  <c:pt idx="331">
                    <c:v>17-05-2011</c:v>
                  </c:pt>
                  <c:pt idx="332">
                    <c:v>21-05-2011</c:v>
                  </c:pt>
                  <c:pt idx="333">
                    <c:v>17-05-2012</c:v>
                  </c:pt>
                  <c:pt idx="334">
                    <c:v>19-05-2012</c:v>
                  </c:pt>
                  <c:pt idx="335">
                    <c:v>16-05-2013</c:v>
                  </c:pt>
                  <c:pt idx="336">
                    <c:v>18-05-2013</c:v>
                  </c:pt>
                  <c:pt idx="337">
                    <c:v>20-09-2020</c:v>
                  </c:pt>
                  <c:pt idx="338">
                    <c:v>21-09-2020</c:v>
                  </c:pt>
                  <c:pt idx="339">
                    <c:v>24-09-2020</c:v>
                  </c:pt>
                  <c:pt idx="340">
                    <c:v>25-09-2020</c:v>
                  </c:pt>
                  <c:pt idx="341">
                    <c:v>28-09-2020</c:v>
                  </c:pt>
                  <c:pt idx="342">
                    <c:v>30-09-2020</c:v>
                  </c:pt>
                  <c:pt idx="343">
                    <c:v>02-10-2020</c:v>
                  </c:pt>
                  <c:pt idx="344">
                    <c:v>04-10-2020</c:v>
                  </c:pt>
                  <c:pt idx="345">
                    <c:v>05-10-2020</c:v>
                  </c:pt>
                  <c:pt idx="346">
                    <c:v>08-10-2020</c:v>
                  </c:pt>
                  <c:pt idx="347">
                    <c:v>10-10-2020</c:v>
                  </c:pt>
                  <c:pt idx="348">
                    <c:v>11-10-2020</c:v>
                  </c:pt>
                  <c:pt idx="349">
                    <c:v>13-10-2020</c:v>
                  </c:pt>
                  <c:pt idx="350">
                    <c:v>14-10-2020</c:v>
                  </c:pt>
                  <c:pt idx="351">
                    <c:v>17-10-2020</c:v>
                  </c:pt>
                  <c:pt idx="352">
                    <c:v>18-10-2020</c:v>
                  </c:pt>
                  <c:pt idx="353">
                    <c:v>20-10-2020</c:v>
                  </c:pt>
                  <c:pt idx="354">
                    <c:v>22-10-2020</c:v>
                  </c:pt>
                  <c:pt idx="355">
                    <c:v>24-10-2020</c:v>
                  </c:pt>
                  <c:pt idx="356">
                    <c:v>25-10-2020</c:v>
                  </c:pt>
                  <c:pt idx="357">
                    <c:v>27-10-2020</c:v>
                  </c:pt>
                  <c:pt idx="358">
                    <c:v>29-10-2020</c:v>
                  </c:pt>
                  <c:pt idx="359">
                    <c:v>31-10-2020</c:v>
                  </c:pt>
                  <c:pt idx="360">
                    <c:v>01-11-2020</c:v>
                  </c:pt>
                  <c:pt idx="361">
                    <c:v>05-11-2020</c:v>
                  </c:pt>
                  <c:pt idx="362">
                    <c:v>10-11-2020</c:v>
                  </c:pt>
                  <c:pt idx="363">
                    <c:v>21-04-2009</c:v>
                  </c:pt>
                  <c:pt idx="364">
                    <c:v>23-04-2009</c:v>
                  </c:pt>
                  <c:pt idx="365">
                    <c:v>24-04-2009</c:v>
                  </c:pt>
                  <c:pt idx="366">
                    <c:v>25-04-2009</c:v>
                  </c:pt>
                  <c:pt idx="367">
                    <c:v>27-04-2009</c:v>
                  </c:pt>
                  <c:pt idx="368">
                    <c:v>29-04-2009</c:v>
                  </c:pt>
                  <c:pt idx="369">
                    <c:v>01-05-2009</c:v>
                  </c:pt>
                  <c:pt idx="370">
                    <c:v>05-05-2009</c:v>
                  </c:pt>
                  <c:pt idx="371">
                    <c:v>13-05-2009</c:v>
                  </c:pt>
                  <c:pt idx="372">
                    <c:v>14-05-2009</c:v>
                  </c:pt>
                  <c:pt idx="373">
                    <c:v>20-05-2009</c:v>
                  </c:pt>
                  <c:pt idx="374">
                    <c:v>01-05-2009</c:v>
                  </c:pt>
                  <c:pt idx="375">
                    <c:v>04-05-2009</c:v>
                  </c:pt>
                  <c:pt idx="376">
                    <c:v>08-05-2009</c:v>
                  </c:pt>
                  <c:pt idx="377">
                    <c:v>22-04-2008</c:v>
                  </c:pt>
                  <c:pt idx="378">
                    <c:v>24-04-2008</c:v>
                  </c:pt>
                  <c:pt idx="379">
                    <c:v>01-05-2008</c:v>
                  </c:pt>
                  <c:pt idx="380">
                    <c:v>11-05-2008</c:v>
                  </c:pt>
                  <c:pt idx="381">
                    <c:v>18-05-2008</c:v>
                  </c:pt>
                  <c:pt idx="382">
                    <c:v>25-05-2008</c:v>
                  </c:pt>
                  <c:pt idx="383">
                    <c:v>27-05-2008</c:v>
                  </c:pt>
                  <c:pt idx="384">
                    <c:v>09-04-2011</c:v>
                  </c:pt>
                  <c:pt idx="385">
                    <c:v>14-04-2011</c:v>
                  </c:pt>
                  <c:pt idx="386">
                    <c:v>16-04-2011</c:v>
                  </c:pt>
                  <c:pt idx="387">
                    <c:v>24-04-2011</c:v>
                  </c:pt>
                  <c:pt idx="388">
                    <c:v>03-05-2011</c:v>
                  </c:pt>
                  <c:pt idx="389">
                    <c:v>05-05-2011</c:v>
                  </c:pt>
                  <c:pt idx="390">
                    <c:v>10-05-2011</c:v>
                  </c:pt>
                  <c:pt idx="391">
                    <c:v>08-05-2012</c:v>
                  </c:pt>
                  <c:pt idx="392">
                    <c:v>10-05-2012</c:v>
                  </c:pt>
                  <c:pt idx="393">
                    <c:v>18-05-2012</c:v>
                  </c:pt>
                  <c:pt idx="394">
                    <c:v>20-05-2012</c:v>
                  </c:pt>
                  <c:pt idx="395">
                    <c:v>05-04-2013</c:v>
                  </c:pt>
                  <c:pt idx="396">
                    <c:v>07-04-2013</c:v>
                  </c:pt>
                  <c:pt idx="397">
                    <c:v>19-04-2013</c:v>
                  </c:pt>
                  <c:pt idx="398">
                    <c:v>01-05-2013</c:v>
                  </c:pt>
                  <c:pt idx="399">
                    <c:v>04-05-2013</c:v>
                  </c:pt>
                  <c:pt idx="400">
                    <c:v>08-05-2013</c:v>
                  </c:pt>
                  <c:pt idx="401">
                    <c:v>17-05-2013</c:v>
                  </c:pt>
                  <c:pt idx="402">
                    <c:v>19-05-2013</c:v>
                  </c:pt>
                  <c:pt idx="403">
                    <c:v>12-05-2014</c:v>
                  </c:pt>
                  <c:pt idx="404">
                    <c:v>14-05-2014</c:v>
                  </c:pt>
                  <c:pt idx="405">
                    <c:v>18-05-2014</c:v>
                  </c:pt>
                  <c:pt idx="406">
                    <c:v>20-05-2014</c:v>
                  </c:pt>
                  <c:pt idx="407">
                    <c:v>02-05-2015</c:v>
                  </c:pt>
                  <c:pt idx="408">
                    <c:v>11-05-2015</c:v>
                  </c:pt>
                  <c:pt idx="409">
                    <c:v>15-05-2015</c:v>
                  </c:pt>
                  <c:pt idx="410">
                    <c:v>17-05-2015</c:v>
                  </c:pt>
                  <c:pt idx="411">
                    <c:v>16-04-2016</c:v>
                  </c:pt>
                  <c:pt idx="412">
                    <c:v>18-04-2016</c:v>
                  </c:pt>
                  <c:pt idx="413">
                    <c:v>23-04-2016</c:v>
                  </c:pt>
                  <c:pt idx="414">
                    <c:v>26-04-2016</c:v>
                  </c:pt>
                  <c:pt idx="415">
                    <c:v>30-04-2016</c:v>
                  </c:pt>
                  <c:pt idx="416">
                    <c:v>06-05-2016</c:v>
                  </c:pt>
                  <c:pt idx="417">
                    <c:v>12-05-2016</c:v>
                  </c:pt>
                  <c:pt idx="418">
                    <c:v>05-04-2017</c:v>
                  </c:pt>
                  <c:pt idx="419">
                    <c:v>09-04-2017</c:v>
                  </c:pt>
                  <c:pt idx="420">
                    <c:v>17-04-2017</c:v>
                  </c:pt>
                  <c:pt idx="421">
                    <c:v>19-04-2017</c:v>
                  </c:pt>
                  <c:pt idx="422">
                    <c:v>30-04-2017</c:v>
                  </c:pt>
                  <c:pt idx="423">
                    <c:v>06-05-2017</c:v>
                  </c:pt>
                  <c:pt idx="424">
                    <c:v>08-05-2017</c:v>
                  </c:pt>
                  <c:pt idx="425">
                    <c:v>21-05-2017</c:v>
                  </c:pt>
                  <c:pt idx="426">
                    <c:v>09-04-2018</c:v>
                  </c:pt>
                  <c:pt idx="427">
                    <c:v>12-04-2018</c:v>
                  </c:pt>
                  <c:pt idx="428">
                    <c:v>22-04-2018</c:v>
                  </c:pt>
                  <c:pt idx="429">
                    <c:v>26-04-2018</c:v>
                  </c:pt>
                  <c:pt idx="430">
                    <c:v>05-05-2018</c:v>
                  </c:pt>
                  <c:pt idx="431">
                    <c:v>07-05-2018</c:v>
                  </c:pt>
                  <c:pt idx="432">
                    <c:v>19-05-2018</c:v>
                  </c:pt>
                  <c:pt idx="433">
                    <c:v>29-03-2019</c:v>
                  </c:pt>
                  <c:pt idx="434">
                    <c:v>31-03-2019</c:v>
                  </c:pt>
                  <c:pt idx="435">
                    <c:v>06-04-2019</c:v>
                  </c:pt>
                  <c:pt idx="436">
                    <c:v>14-04-2019</c:v>
                  </c:pt>
                  <c:pt idx="437">
                    <c:v>17-04-2019</c:v>
                  </c:pt>
                  <c:pt idx="438">
                    <c:v>21-04-2019</c:v>
                  </c:pt>
                  <c:pt idx="439">
                    <c:v>29-04-2019</c:v>
                  </c:pt>
                  <c:pt idx="440">
                    <c:v>12-05-2019</c:v>
                  </c:pt>
                  <c:pt idx="441">
                    <c:v>13-05-2011</c:v>
                  </c:pt>
                  <c:pt idx="442">
                    <c:v>15-05-2011</c:v>
                  </c:pt>
                  <c:pt idx="443">
                    <c:v>08-04-2017</c:v>
                  </c:pt>
                  <c:pt idx="444">
                    <c:v>10-04-2017</c:v>
                  </c:pt>
                  <c:pt idx="445">
                    <c:v>20-04-2017</c:v>
                  </c:pt>
                  <c:pt idx="446">
                    <c:v>04-05-2018</c:v>
                  </c:pt>
                  <c:pt idx="447">
                    <c:v>06-05-2018</c:v>
                  </c:pt>
                  <c:pt idx="448">
                    <c:v>12-05-2018</c:v>
                  </c:pt>
                  <c:pt idx="449">
                    <c:v>14-05-2018</c:v>
                  </c:pt>
                  <c:pt idx="450">
                    <c:v>21-04-2008</c:v>
                  </c:pt>
                  <c:pt idx="451">
                    <c:v>01-05-2008</c:v>
                  </c:pt>
                  <c:pt idx="452">
                    <c:v>04-05-2008</c:v>
                  </c:pt>
                  <c:pt idx="453">
                    <c:v>09-05-2008</c:v>
                  </c:pt>
                  <c:pt idx="454">
                    <c:v>11-05-2008</c:v>
                  </c:pt>
                  <c:pt idx="455">
                    <c:v>17-05-2008</c:v>
                  </c:pt>
                  <c:pt idx="456">
                    <c:v>26-05-2008</c:v>
                  </c:pt>
                  <c:pt idx="457">
                    <c:v>07-04-2010</c:v>
                  </c:pt>
                  <c:pt idx="458">
                    <c:v>11-04-2010</c:v>
                  </c:pt>
                  <c:pt idx="459">
                    <c:v>14-04-2010</c:v>
                  </c:pt>
                  <c:pt idx="460">
                    <c:v>12-04-2011</c:v>
                  </c:pt>
                  <c:pt idx="461">
                    <c:v>15-04-2011</c:v>
                  </c:pt>
                  <c:pt idx="462">
                    <c:v>24-04-2011</c:v>
                  </c:pt>
                  <c:pt idx="463">
                    <c:v>29-04-2011</c:v>
                  </c:pt>
                  <c:pt idx="464">
                    <c:v>01-05-2011</c:v>
                  </c:pt>
                  <c:pt idx="465">
                    <c:v>09-05-2011</c:v>
                  </c:pt>
                  <c:pt idx="466">
                    <c:v>11-05-2011</c:v>
                  </c:pt>
                  <c:pt idx="467">
                    <c:v>06-04-2012</c:v>
                  </c:pt>
                  <c:pt idx="468">
                    <c:v>08-04-2012</c:v>
                  </c:pt>
                  <c:pt idx="469">
                    <c:v>17-04-2012</c:v>
                  </c:pt>
                  <c:pt idx="470">
                    <c:v>23-04-2012</c:v>
                  </c:pt>
                  <c:pt idx="471">
                    <c:v>01-05-2012</c:v>
                  </c:pt>
                  <c:pt idx="472">
                    <c:v>10-05-2012</c:v>
                  </c:pt>
                  <c:pt idx="473">
                    <c:v>13-05-2012</c:v>
                  </c:pt>
                  <c:pt idx="474">
                    <c:v>20-05-2012</c:v>
                  </c:pt>
                  <c:pt idx="475">
                    <c:v>08-04-2013</c:v>
                  </c:pt>
                  <c:pt idx="476">
                    <c:v>14-04-2013</c:v>
                  </c:pt>
                  <c:pt idx="477">
                    <c:v>17-04-2013</c:v>
                  </c:pt>
                  <c:pt idx="478">
                    <c:v>27-04-2013</c:v>
                  </c:pt>
                  <c:pt idx="479">
                    <c:v>29-04-2013</c:v>
                  </c:pt>
                  <c:pt idx="480">
                    <c:v>05-05-2013</c:v>
                  </c:pt>
                  <c:pt idx="481">
                    <c:v>07-05-2013</c:v>
                  </c:pt>
                  <c:pt idx="482">
                    <c:v>12-05-2013</c:v>
                  </c:pt>
                  <c:pt idx="483">
                    <c:v>11-04-2018</c:v>
                  </c:pt>
                  <c:pt idx="484">
                    <c:v>18-04-2018</c:v>
                  </c:pt>
                  <c:pt idx="485">
                    <c:v>22-04-2018</c:v>
                  </c:pt>
                  <c:pt idx="486">
                    <c:v>29-04-2018</c:v>
                  </c:pt>
                  <c:pt idx="487">
                    <c:v>08-05-2018</c:v>
                  </c:pt>
                  <c:pt idx="488">
                    <c:v>11-05-2018</c:v>
                  </c:pt>
                  <c:pt idx="489">
                    <c:v>19-05-2018</c:v>
                  </c:pt>
                  <c:pt idx="490">
                    <c:v>25-03-2019</c:v>
                  </c:pt>
                  <c:pt idx="491">
                    <c:v>02-04-2019</c:v>
                  </c:pt>
                  <c:pt idx="492">
                    <c:v>07-04-2019</c:v>
                  </c:pt>
                  <c:pt idx="493">
                    <c:v>11-04-2019</c:v>
                  </c:pt>
                  <c:pt idx="494">
                    <c:v>20-04-2019</c:v>
                  </c:pt>
                  <c:pt idx="495">
                    <c:v>22-04-2019</c:v>
                  </c:pt>
                  <c:pt idx="496">
                    <c:v>27-04-2019</c:v>
                  </c:pt>
                  <c:pt idx="497">
                    <c:v>02-05-2009</c:v>
                  </c:pt>
                  <c:pt idx="498">
                    <c:v>03-05-2009</c:v>
                  </c:pt>
                  <c:pt idx="499">
                    <c:v>10-05-2009</c:v>
                  </c:pt>
                  <c:pt idx="500">
                    <c:v>16-05-2009</c:v>
                  </c:pt>
                  <c:pt idx="501">
                    <c:v>17-05-2009</c:v>
                  </c:pt>
                  <c:pt idx="502">
                    <c:v>19-05-2009</c:v>
                  </c:pt>
                  <c:pt idx="503">
                    <c:v>23-05-2009</c:v>
                  </c:pt>
                  <c:pt idx="504">
                    <c:v>24-05-2009</c:v>
                  </c:pt>
                  <c:pt idx="505">
                    <c:v>19-05-2016</c:v>
                  </c:pt>
                  <c:pt idx="506">
                    <c:v>21-05-2016</c:v>
                  </c:pt>
                  <c:pt idx="507">
                    <c:v>10-05-2017</c:v>
                  </c:pt>
                  <c:pt idx="508">
                    <c:v>13-05-2017</c:v>
                  </c:pt>
                  <c:pt idx="509">
                    <c:v>09-05-2009</c:v>
                  </c:pt>
                  <c:pt idx="510">
                    <c:v>11-05-2009</c:v>
                  </c:pt>
                  <c:pt idx="511">
                    <c:v>09-04-2011</c:v>
                  </c:pt>
                  <c:pt idx="512">
                    <c:v>18-04-2011</c:v>
                  </c:pt>
                  <c:pt idx="513">
                    <c:v>27-04-2011</c:v>
                  </c:pt>
                  <c:pt idx="514">
                    <c:v>30-04-2011</c:v>
                  </c:pt>
                  <c:pt idx="515">
                    <c:v>05-05-2011</c:v>
                  </c:pt>
                  <c:pt idx="516">
                    <c:v>20-04-2008</c:v>
                  </c:pt>
                  <c:pt idx="517">
                    <c:v>29-04-2008</c:v>
                  </c:pt>
                  <c:pt idx="518">
                    <c:v>08-05-2008</c:v>
                  </c:pt>
                  <c:pt idx="519">
                    <c:v>13-05-2008</c:v>
                  </c:pt>
                  <c:pt idx="520">
                    <c:v>18-05-2008</c:v>
                  </c:pt>
                  <c:pt idx="521">
                    <c:v>20-05-2008</c:v>
                  </c:pt>
                  <c:pt idx="522">
                    <c:v>25-05-2008</c:v>
                  </c:pt>
                  <c:pt idx="523">
                    <c:v>14-03-2010</c:v>
                  </c:pt>
                  <c:pt idx="524">
                    <c:v>16-03-2010</c:v>
                  </c:pt>
                  <c:pt idx="525">
                    <c:v>01-04-2010</c:v>
                  </c:pt>
                  <c:pt idx="526">
                    <c:v>04-04-2010</c:v>
                  </c:pt>
                  <c:pt idx="527">
                    <c:v>07-04-2010</c:v>
                  </c:pt>
                  <c:pt idx="528">
                    <c:v>17-04-2010</c:v>
                  </c:pt>
                  <c:pt idx="529">
                    <c:v>19-04-2010</c:v>
                  </c:pt>
                  <c:pt idx="530">
                    <c:v>11-04-2011</c:v>
                  </c:pt>
                  <c:pt idx="531">
                    <c:v>17-04-2011</c:v>
                  </c:pt>
                  <c:pt idx="532">
                    <c:v>20-04-2011</c:v>
                  </c:pt>
                  <c:pt idx="533">
                    <c:v>22-04-2011</c:v>
                  </c:pt>
                  <c:pt idx="534">
                    <c:v>30-04-2011</c:v>
                  </c:pt>
                  <c:pt idx="535">
                    <c:v>07-05-2011</c:v>
                  </c:pt>
                  <c:pt idx="536">
                    <c:v>22-05-2011</c:v>
                  </c:pt>
                  <c:pt idx="537">
                    <c:v>05-04-2012</c:v>
                  </c:pt>
                  <c:pt idx="538">
                    <c:v>13-04-2012</c:v>
                  </c:pt>
                  <c:pt idx="539">
                    <c:v>15-04-2012</c:v>
                  </c:pt>
                  <c:pt idx="540">
                    <c:v>28-04-2012</c:v>
                  </c:pt>
                  <c:pt idx="541">
                    <c:v>05-05-2012</c:v>
                  </c:pt>
                  <c:pt idx="542">
                    <c:v>12-05-2012</c:v>
                  </c:pt>
                  <c:pt idx="543">
                    <c:v>14-05-2012</c:v>
                  </c:pt>
                  <c:pt idx="544">
                    <c:v>03-04-2013</c:v>
                  </c:pt>
                  <c:pt idx="545">
                    <c:v>14-04-2013</c:v>
                  </c:pt>
                  <c:pt idx="546">
                    <c:v>20-04-2013</c:v>
                  </c:pt>
                  <c:pt idx="547">
                    <c:v>24-04-2013</c:v>
                  </c:pt>
                  <c:pt idx="548">
                    <c:v>26-04-2013</c:v>
                  </c:pt>
                  <c:pt idx="549">
                    <c:v>03-05-2013</c:v>
                  </c:pt>
                  <c:pt idx="550">
                    <c:v>24-05-2013</c:v>
                  </c:pt>
                  <c:pt idx="551">
                    <c:v>26-05-2013</c:v>
                  </c:pt>
                  <c:pt idx="552">
                    <c:v>20-05-2014</c:v>
                  </c:pt>
                  <c:pt idx="553">
                    <c:v>22-05-2014</c:v>
                  </c:pt>
                  <c:pt idx="554">
                    <c:v>24-05-2014</c:v>
                  </c:pt>
                  <c:pt idx="555">
                    <c:v>27-05-2014</c:v>
                  </c:pt>
                  <c:pt idx="556">
                    <c:v>08-04-2015</c:v>
                  </c:pt>
                  <c:pt idx="557">
                    <c:v>11-04-2015</c:v>
                  </c:pt>
                  <c:pt idx="558">
                    <c:v>30-04-2015</c:v>
                  </c:pt>
                  <c:pt idx="559">
                    <c:v>04-05-2015</c:v>
                  </c:pt>
                  <c:pt idx="560">
                    <c:v>07-05-2015</c:v>
                  </c:pt>
                  <c:pt idx="561">
                    <c:v>09-05-2015</c:v>
                  </c:pt>
                  <c:pt idx="562">
                    <c:v>24-05-2015</c:v>
                  </c:pt>
                  <c:pt idx="563">
                    <c:v>10-04-2016</c:v>
                  </c:pt>
                  <c:pt idx="564">
                    <c:v>13-04-2016</c:v>
                  </c:pt>
                  <c:pt idx="565">
                    <c:v>04-05-2016</c:v>
                  </c:pt>
                  <c:pt idx="566">
                    <c:v>08-05-2016</c:v>
                  </c:pt>
                  <c:pt idx="567">
                    <c:v>14-05-2016</c:v>
                  </c:pt>
                  <c:pt idx="568">
                    <c:v>16-05-2016</c:v>
                  </c:pt>
                  <c:pt idx="569">
                    <c:v>22-05-2016</c:v>
                  </c:pt>
                  <c:pt idx="570">
                    <c:v>13-04-2017</c:v>
                  </c:pt>
                  <c:pt idx="571">
                    <c:v>15-04-2017</c:v>
                  </c:pt>
                  <c:pt idx="572">
                    <c:v>21-04-2017</c:v>
                  </c:pt>
                  <c:pt idx="573">
                    <c:v>23-04-2017</c:v>
                  </c:pt>
                  <c:pt idx="574">
                    <c:v>28-04-2017</c:v>
                  </c:pt>
                  <c:pt idx="575">
                    <c:v>03-05-2017</c:v>
                  </c:pt>
                  <c:pt idx="576">
                    <c:v>13-05-2017</c:v>
                  </c:pt>
                  <c:pt idx="577">
                    <c:v>08-04-2018</c:v>
                  </c:pt>
                  <c:pt idx="578">
                    <c:v>14-04-2018</c:v>
                  </c:pt>
                  <c:pt idx="579">
                    <c:v>16-04-2018</c:v>
                  </c:pt>
                  <c:pt idx="580">
                    <c:v>21-04-2018</c:v>
                  </c:pt>
                  <c:pt idx="581">
                    <c:v>03-05-2018</c:v>
                  </c:pt>
                  <c:pt idx="582">
                    <c:v>09-05-2018</c:v>
                  </c:pt>
                  <c:pt idx="583">
                    <c:v>15-05-2018</c:v>
                  </c:pt>
                  <c:pt idx="584">
                    <c:v>23-05-2018</c:v>
                  </c:pt>
                  <c:pt idx="585">
                    <c:v>25-05-2018</c:v>
                  </c:pt>
                  <c:pt idx="586">
                    <c:v>24-03-2019</c:v>
                  </c:pt>
                  <c:pt idx="587">
                    <c:v>27-03-2019</c:v>
                  </c:pt>
                  <c:pt idx="588">
                    <c:v>12-04-2019</c:v>
                  </c:pt>
                  <c:pt idx="589">
                    <c:v>14-04-2019</c:v>
                  </c:pt>
                  <c:pt idx="590">
                    <c:v>19-04-2019</c:v>
                  </c:pt>
                  <c:pt idx="591">
                    <c:v>25-04-2019</c:v>
                  </c:pt>
                  <c:pt idx="592">
                    <c:v>28-04-2019</c:v>
                  </c:pt>
                  <c:pt idx="593">
                    <c:v>20-04-2008</c:v>
                  </c:pt>
                  <c:pt idx="594">
                    <c:v>27-04-2008</c:v>
                  </c:pt>
                  <c:pt idx="595">
                    <c:v>04-05-2008</c:v>
                  </c:pt>
                  <c:pt idx="596">
                    <c:v>07-05-2008</c:v>
                  </c:pt>
                  <c:pt idx="597">
                    <c:v>14-05-2008</c:v>
                  </c:pt>
                  <c:pt idx="598">
                    <c:v>16-05-2008</c:v>
                  </c:pt>
                  <c:pt idx="599">
                    <c:v>21-05-2008</c:v>
                  </c:pt>
                  <c:pt idx="600">
                    <c:v>30-05-2008</c:v>
                  </c:pt>
                  <c:pt idx="601">
                    <c:v>31-05-2008</c:v>
                  </c:pt>
                  <c:pt idx="602">
                    <c:v>01-06-2008</c:v>
                  </c:pt>
                  <c:pt idx="603">
                    <c:v>12-03-2010</c:v>
                  </c:pt>
                  <c:pt idx="604">
                    <c:v>13-03-2010</c:v>
                  </c:pt>
                  <c:pt idx="605">
                    <c:v>20-03-2010</c:v>
                  </c:pt>
                  <c:pt idx="606">
                    <c:v>22-03-2010</c:v>
                  </c:pt>
                  <c:pt idx="607">
                    <c:v>25-03-2010</c:v>
                  </c:pt>
                  <c:pt idx="608">
                    <c:v>28-03-2010</c:v>
                  </c:pt>
                  <c:pt idx="609">
                    <c:v>30-03-2010</c:v>
                  </c:pt>
                  <c:pt idx="610">
                    <c:v>03-04-2010</c:v>
                  </c:pt>
                  <c:pt idx="611">
                    <c:v>13-04-2010</c:v>
                  </c:pt>
                  <c:pt idx="612">
                    <c:v>21-04-2010</c:v>
                  </c:pt>
                  <c:pt idx="613">
                    <c:v>22-04-2010</c:v>
                  </c:pt>
                  <c:pt idx="614">
                    <c:v>24-04-2010</c:v>
                  </c:pt>
                  <c:pt idx="615">
                    <c:v>25-04-2010</c:v>
                  </c:pt>
                  <c:pt idx="616">
                    <c:v>10-04-2011</c:v>
                  </c:pt>
                  <c:pt idx="617">
                    <c:v>13-04-2011</c:v>
                  </c:pt>
                  <c:pt idx="618">
                    <c:v>15-04-2011</c:v>
                  </c:pt>
                  <c:pt idx="619">
                    <c:v>17-04-2011</c:v>
                  </c:pt>
                  <c:pt idx="620">
                    <c:v>20-04-2011</c:v>
                  </c:pt>
                  <c:pt idx="621">
                    <c:v>22-04-2011</c:v>
                  </c:pt>
                  <c:pt idx="622">
                    <c:v>27-04-2011</c:v>
                  </c:pt>
                  <c:pt idx="623">
                    <c:v>02-05-2011</c:v>
                  </c:pt>
                  <c:pt idx="624">
                    <c:v>04-05-2011</c:v>
                  </c:pt>
                  <c:pt idx="625">
                    <c:v>07-05-2011</c:v>
                  </c:pt>
                  <c:pt idx="626">
                    <c:v>14-05-2011</c:v>
                  </c:pt>
                  <c:pt idx="627">
                    <c:v>16-05-2011</c:v>
                  </c:pt>
                  <c:pt idx="628">
                    <c:v>19-05-2011</c:v>
                  </c:pt>
                  <c:pt idx="629">
                    <c:v>20-05-2011</c:v>
                  </c:pt>
                  <c:pt idx="630">
                    <c:v>24-05-2011</c:v>
                  </c:pt>
                  <c:pt idx="631">
                    <c:v>25-05-2011</c:v>
                  </c:pt>
                  <c:pt idx="632">
                    <c:v>06-04-2012</c:v>
                  </c:pt>
                  <c:pt idx="633">
                    <c:v>11-04-2012</c:v>
                  </c:pt>
                  <c:pt idx="634">
                    <c:v>16-04-2012</c:v>
                  </c:pt>
                  <c:pt idx="635">
                    <c:v>22-04-2012</c:v>
                  </c:pt>
                  <c:pt idx="636">
                    <c:v>29-04-2012</c:v>
                  </c:pt>
                  <c:pt idx="637">
                    <c:v>06-05-2012</c:v>
                  </c:pt>
                  <c:pt idx="638">
                    <c:v>09-05-2012</c:v>
                  </c:pt>
                  <c:pt idx="639">
                    <c:v>16-05-2012</c:v>
                  </c:pt>
                  <c:pt idx="640">
                    <c:v>09-04-2013</c:v>
                  </c:pt>
                  <c:pt idx="641">
                    <c:v>13-04-2013</c:v>
                  </c:pt>
                  <c:pt idx="642">
                    <c:v>27-04-2013</c:v>
                  </c:pt>
                  <c:pt idx="643">
                    <c:v>29-04-2013</c:v>
                  </c:pt>
                  <c:pt idx="644">
                    <c:v>05-05-2013</c:v>
                  </c:pt>
                  <c:pt idx="645">
                    <c:v>07-05-2013</c:v>
                  </c:pt>
                  <c:pt idx="646">
                    <c:v>13-05-2013</c:v>
                  </c:pt>
                  <c:pt idx="647">
                    <c:v>15-05-2013</c:v>
                  </c:pt>
                  <c:pt idx="648">
                    <c:v>03-05-2014</c:v>
                  </c:pt>
                  <c:pt idx="649">
                    <c:v>06-05-2014</c:v>
                  </c:pt>
                  <c:pt idx="650">
                    <c:v>10-05-2014</c:v>
                  </c:pt>
                  <c:pt idx="651">
                    <c:v>23-05-2014</c:v>
                  </c:pt>
                  <c:pt idx="652">
                    <c:v>25-05-2014</c:v>
                  </c:pt>
                  <c:pt idx="653">
                    <c:v>28-05-2014</c:v>
                  </c:pt>
                  <c:pt idx="654">
                    <c:v>30-05-2014</c:v>
                  </c:pt>
                  <c:pt idx="655">
                    <c:v>12-04-2015</c:v>
                  </c:pt>
                  <c:pt idx="656">
                    <c:v>17-04-2015</c:v>
                  </c:pt>
                  <c:pt idx="657">
                    <c:v>25-04-2015</c:v>
                  </c:pt>
                  <c:pt idx="658">
                    <c:v>01-05-2015</c:v>
                  </c:pt>
                  <c:pt idx="659">
                    <c:v>03-05-2015</c:v>
                  </c:pt>
                  <c:pt idx="660">
                    <c:v>05-05-2015</c:v>
                  </c:pt>
                  <c:pt idx="661">
                    <c:v>07-05-2015</c:v>
                  </c:pt>
                  <c:pt idx="662">
                    <c:v>10-05-2015</c:v>
                  </c:pt>
                  <c:pt idx="663">
                    <c:v>14-05-2015</c:v>
                  </c:pt>
                  <c:pt idx="664">
                    <c:v>16-05-2015</c:v>
                  </c:pt>
                  <c:pt idx="665">
                    <c:v>19-05-2015</c:v>
                  </c:pt>
                  <c:pt idx="666">
                    <c:v>09-04-2016</c:v>
                  </c:pt>
                  <c:pt idx="667">
                    <c:v>16-04-2016</c:v>
                  </c:pt>
                  <c:pt idx="668">
                    <c:v>20-04-2016</c:v>
                  </c:pt>
                  <c:pt idx="669">
                    <c:v>28-04-2016</c:v>
                  </c:pt>
                  <c:pt idx="670">
                    <c:v>09-04-2017</c:v>
                  </c:pt>
                  <c:pt idx="671">
                    <c:v>12-04-2017</c:v>
                  </c:pt>
                  <c:pt idx="672">
                    <c:v>16-04-2017</c:v>
                  </c:pt>
                  <c:pt idx="673">
                    <c:v>22-04-2017</c:v>
                  </c:pt>
                  <c:pt idx="674">
                    <c:v>24-04-2017</c:v>
                  </c:pt>
                  <c:pt idx="675">
                    <c:v>01-05-2017</c:v>
                  </c:pt>
                  <c:pt idx="676">
                    <c:v>11-05-2017</c:v>
                  </c:pt>
                  <c:pt idx="677">
                    <c:v>16-05-2017</c:v>
                  </c:pt>
                  <c:pt idx="678">
                    <c:v>07-04-2018</c:v>
                  </c:pt>
                  <c:pt idx="679">
                    <c:v>14-04-2018</c:v>
                  </c:pt>
                  <c:pt idx="680">
                    <c:v>17-04-2018</c:v>
                  </c:pt>
                  <c:pt idx="681">
                    <c:v>24-04-2018</c:v>
                  </c:pt>
                  <c:pt idx="682">
                    <c:v>06-05-2018</c:v>
                  </c:pt>
                  <c:pt idx="683">
                    <c:v>13-05-2018</c:v>
                  </c:pt>
                  <c:pt idx="684">
                    <c:v>16-05-2018</c:v>
                  </c:pt>
                  <c:pt idx="685">
                    <c:v>22-05-2018</c:v>
                  </c:pt>
                  <c:pt idx="686">
                    <c:v>27-05-2018</c:v>
                  </c:pt>
                  <c:pt idx="687">
                    <c:v>24-03-2019</c:v>
                  </c:pt>
                  <c:pt idx="688">
                    <c:v>03-04-2019</c:v>
                  </c:pt>
                  <c:pt idx="689">
                    <c:v>10-04-2019</c:v>
                  </c:pt>
                  <c:pt idx="690">
                    <c:v>13-04-2019</c:v>
                  </c:pt>
                  <c:pt idx="691">
                    <c:v>15-04-2019</c:v>
                  </c:pt>
                  <c:pt idx="692">
                    <c:v>02-05-2019</c:v>
                  </c:pt>
                  <c:pt idx="693">
                    <c:v>05-05-2019</c:v>
                  </c:pt>
                  <c:pt idx="694">
                    <c:v>17-04-2014</c:v>
                  </c:pt>
                  <c:pt idx="695">
                    <c:v>19-04-2014</c:v>
                  </c:pt>
                  <c:pt idx="696">
                    <c:v>20-04-2014</c:v>
                  </c:pt>
                  <c:pt idx="697">
                    <c:v>22-04-2014</c:v>
                  </c:pt>
                  <c:pt idx="698">
                    <c:v>23-04-2014</c:v>
                  </c:pt>
                  <c:pt idx="699">
                    <c:v>24-04-2014</c:v>
                  </c:pt>
                  <c:pt idx="700">
                    <c:v>25-04-2014</c:v>
                  </c:pt>
                  <c:pt idx="701">
                    <c:v>27-04-2014</c:v>
                  </c:pt>
                  <c:pt idx="702">
                    <c:v>28-04-2014</c:v>
                  </c:pt>
                  <c:pt idx="703">
                    <c:v>30-04-2014</c:v>
                  </c:pt>
                  <c:pt idx="704">
                    <c:v>05-04-2010</c:v>
                  </c:pt>
                  <c:pt idx="705">
                    <c:v>10-04-2010</c:v>
                  </c:pt>
                  <c:pt idx="706">
                    <c:v>12-04-2010</c:v>
                  </c:pt>
                  <c:pt idx="707">
                    <c:v>20-04-2009</c:v>
                  </c:pt>
                  <c:pt idx="708">
                    <c:v>26-04-2009</c:v>
                  </c:pt>
                  <c:pt idx="709">
                    <c:v>27-04-2009</c:v>
                  </c:pt>
                  <c:pt idx="710">
                    <c:v>02-05-2009</c:v>
                  </c:pt>
                  <c:pt idx="711">
                    <c:v>03-05-2009</c:v>
                  </c:pt>
                  <c:pt idx="712">
                    <c:v>10-05-2009</c:v>
                  </c:pt>
                  <c:pt idx="713">
                    <c:v>16-05-2009</c:v>
                  </c:pt>
                  <c:pt idx="714">
                    <c:v>08-04-2012</c:v>
                  </c:pt>
                  <c:pt idx="715">
                    <c:v>14-04-2012</c:v>
                  </c:pt>
                  <c:pt idx="716">
                    <c:v>24-04-2012</c:v>
                  </c:pt>
                  <c:pt idx="717">
                    <c:v>26-04-2012</c:v>
                  </c:pt>
                  <c:pt idx="718">
                    <c:v>03-05-2012</c:v>
                  </c:pt>
                  <c:pt idx="719">
                    <c:v>08-05-2012</c:v>
                  </c:pt>
                  <c:pt idx="720">
                    <c:v>11-05-2012</c:v>
                  </c:pt>
                  <c:pt idx="721">
                    <c:v>19-05-2012</c:v>
                  </c:pt>
                  <c:pt idx="722">
                    <c:v>22-05-2012</c:v>
                  </c:pt>
                  <c:pt idx="723">
                    <c:v>07-04-2013</c:v>
                  </c:pt>
                  <c:pt idx="724">
                    <c:v>11-04-2013</c:v>
                  </c:pt>
                  <c:pt idx="725">
                    <c:v>17-04-2013</c:v>
                  </c:pt>
                  <c:pt idx="726">
                    <c:v>30-04-2013</c:v>
                  </c:pt>
                  <c:pt idx="727">
                    <c:v>02-05-2013</c:v>
                  </c:pt>
                  <c:pt idx="728">
                    <c:v>09-05-2013</c:v>
                  </c:pt>
                  <c:pt idx="729">
                    <c:v>11-05-2013</c:v>
                  </c:pt>
                  <c:pt idx="730">
                    <c:v>19-05-2013</c:v>
                  </c:pt>
                  <c:pt idx="731">
                    <c:v>10-04-2015</c:v>
                  </c:pt>
                  <c:pt idx="732">
                    <c:v>15-04-2015</c:v>
                  </c:pt>
                  <c:pt idx="733">
                    <c:v>18-04-2015</c:v>
                  </c:pt>
                  <c:pt idx="734">
                    <c:v>20-05-2015</c:v>
                  </c:pt>
                  <c:pt idx="735">
                    <c:v>22-04-2016</c:v>
                  </c:pt>
                  <c:pt idx="736">
                    <c:v>24-04-2016</c:v>
                  </c:pt>
                  <c:pt idx="737">
                    <c:v>29-04-2016</c:v>
                  </c:pt>
                  <c:pt idx="738">
                    <c:v>01-05-2016</c:v>
                  </c:pt>
                  <c:pt idx="739">
                    <c:v>06-04-2017</c:v>
                  </c:pt>
                  <c:pt idx="740">
                    <c:v>11-04-2017</c:v>
                  </c:pt>
                  <c:pt idx="741">
                    <c:v>22-04-2017</c:v>
                  </c:pt>
                  <c:pt idx="742">
                    <c:v>26-04-2017</c:v>
                  </c:pt>
                  <c:pt idx="743">
                    <c:v>29-04-2017</c:v>
                  </c:pt>
                  <c:pt idx="744">
                    <c:v>01-05-2017</c:v>
                  </c:pt>
                  <c:pt idx="745">
                    <c:v>14-05-2017</c:v>
                  </c:pt>
                  <c:pt idx="746">
                    <c:v>20-04-2018</c:v>
                  </c:pt>
                  <c:pt idx="747">
                    <c:v>28-04-2018</c:v>
                  </c:pt>
                  <c:pt idx="748">
                    <c:v>30-04-2018</c:v>
                  </c:pt>
                  <c:pt idx="749">
                    <c:v>05-05-2018</c:v>
                  </c:pt>
                  <c:pt idx="750">
                    <c:v>13-05-2018</c:v>
                  </c:pt>
                  <c:pt idx="751">
                    <c:v>20-05-2018</c:v>
                  </c:pt>
                  <c:pt idx="752">
                    <c:v>28-04-2013</c:v>
                  </c:pt>
                  <c:pt idx="753">
                    <c:v>01-05-2013</c:v>
                  </c:pt>
                  <c:pt idx="754">
                    <c:v>09-05-2015</c:v>
                  </c:pt>
                  <c:pt idx="755">
                    <c:v>12-05-2015</c:v>
                  </c:pt>
                  <c:pt idx="756">
                    <c:v>20-05-2016</c:v>
                  </c:pt>
                  <c:pt idx="757">
                    <c:v>22-05-2016</c:v>
                  </c:pt>
                  <c:pt idx="758">
                    <c:v>14-04-2016</c:v>
                  </c:pt>
                  <c:pt idx="759">
                    <c:v>21-04-2016</c:v>
                  </c:pt>
                  <c:pt idx="760">
                    <c:v>24-04-2016</c:v>
                  </c:pt>
                  <c:pt idx="761">
                    <c:v>01-05-2016</c:v>
                  </c:pt>
                  <c:pt idx="762">
                    <c:v>03-05-2016</c:v>
                  </c:pt>
                  <c:pt idx="763">
                    <c:v>07-04-2017</c:v>
                  </c:pt>
                  <c:pt idx="764">
                    <c:v>14-04-2017</c:v>
                  </c:pt>
                  <c:pt idx="765">
                    <c:v>18-04-2017</c:v>
                  </c:pt>
                  <c:pt idx="766">
                    <c:v>23-04-2017</c:v>
                  </c:pt>
                  <c:pt idx="767">
                    <c:v>29-04-2017</c:v>
                  </c:pt>
                  <c:pt idx="768">
                    <c:v>12-05-2013</c:v>
                  </c:pt>
                  <c:pt idx="769">
                    <c:v>15-05-2013</c:v>
                  </c:pt>
                  <c:pt idx="770">
                    <c:v>02-05-2014</c:v>
                  </c:pt>
                  <c:pt idx="771">
                    <c:v>13-05-2014</c:v>
                  </c:pt>
                  <c:pt idx="772">
                    <c:v>18-05-2014</c:v>
                  </c:pt>
                  <c:pt idx="773">
                    <c:v>22-05-2014</c:v>
                  </c:pt>
                  <c:pt idx="774">
                    <c:v>22-05-2015</c:v>
                  </c:pt>
                  <c:pt idx="775">
                    <c:v>22-09-2020</c:v>
                  </c:pt>
                  <c:pt idx="776">
                    <c:v>27-09-2020</c:v>
                  </c:pt>
                  <c:pt idx="777">
                    <c:v>03-10-2020</c:v>
                  </c:pt>
                  <c:pt idx="778">
                    <c:v>04-10-2020</c:v>
                  </c:pt>
                  <c:pt idx="779">
                    <c:v>09-10-2020</c:v>
                  </c:pt>
                  <c:pt idx="780">
                    <c:v>12-10-2020</c:v>
                  </c:pt>
                  <c:pt idx="781">
                    <c:v>15-10-2020</c:v>
                  </c:pt>
                  <c:pt idx="782">
                    <c:v>17-10-2020</c:v>
                  </c:pt>
                  <c:pt idx="783">
                    <c:v>23-10-2020</c:v>
                  </c:pt>
                  <c:pt idx="784">
                    <c:v>26-10-2020</c:v>
                  </c:pt>
                  <c:pt idx="785">
                    <c:v>31-10-2020</c:v>
                  </c:pt>
                  <c:pt idx="786">
                    <c:v>03-11-2020</c:v>
                  </c:pt>
                  <c:pt idx="787">
                    <c:v>07-04-2012</c:v>
                  </c:pt>
                  <c:pt idx="788">
                    <c:v>09-04-2012</c:v>
                  </c:pt>
                  <c:pt idx="789">
                    <c:v>16-04-2015</c:v>
                  </c:pt>
                  <c:pt idx="790">
                    <c:v>18-04-2015</c:v>
                  </c:pt>
                  <c:pt idx="791">
                    <c:v>22-04-2015</c:v>
                  </c:pt>
                  <c:pt idx="792">
                    <c:v>08-05-2016</c:v>
                  </c:pt>
                  <c:pt idx="793">
                    <c:v>10-05-2016</c:v>
                  </c:pt>
                  <c:pt idx="794">
                    <c:v>13-05-2016</c:v>
                  </c:pt>
                  <c:pt idx="795">
                    <c:v>15-05-2016</c:v>
                  </c:pt>
                  <c:pt idx="796">
                    <c:v>17-05-2016</c:v>
                  </c:pt>
                  <c:pt idx="797">
                    <c:v>21-05-2016</c:v>
                  </c:pt>
                  <c:pt idx="798">
                    <c:v>08-05-2019</c:v>
                  </c:pt>
                  <c:pt idx="799">
                    <c:v>10-05-2019</c:v>
                  </c:pt>
                </c:lvl>
                <c:lvl>
                  <c:pt idx="0">
                    <c:v>Abu Dhabi</c:v>
                  </c:pt>
                  <c:pt idx="27">
                    <c:v>Ahmedabad</c:v>
                  </c:pt>
                  <c:pt idx="39">
                    <c:v>Bangalore</c:v>
                  </c:pt>
                  <c:pt idx="104">
                    <c:v>Bengaluru</c:v>
                  </c:pt>
                  <c:pt idx="119">
                    <c:v>Bloemfontein</c:v>
                  </c:pt>
                  <c:pt idx="121">
                    <c:v>Cape Town</c:v>
                  </c:pt>
                  <c:pt idx="126">
                    <c:v>Centurion</c:v>
                  </c:pt>
                  <c:pt idx="134">
                    <c:v>Chandigarh</c:v>
                  </c:pt>
                  <c:pt idx="190">
                    <c:v>Chennai</c:v>
                  </c:pt>
                  <c:pt idx="247">
                    <c:v>Cuttack</c:v>
                  </c:pt>
                  <c:pt idx="254">
                    <c:v>Delhi</c:v>
                  </c:pt>
                  <c:pt idx="328">
                    <c:v>Dharamsala</c:v>
                  </c:pt>
                  <c:pt idx="337">
                    <c:v>Dubai</c:v>
                  </c:pt>
                  <c:pt idx="363">
                    <c:v>Durban</c:v>
                  </c:pt>
                  <c:pt idx="374">
                    <c:v>East London</c:v>
                  </c:pt>
                  <c:pt idx="377">
                    <c:v>Hyderabad</c:v>
                  </c:pt>
                  <c:pt idx="441">
                    <c:v>Indore</c:v>
                  </c:pt>
                  <c:pt idx="450">
                    <c:v>Jaipur</c:v>
                  </c:pt>
                  <c:pt idx="497">
                    <c:v>Johannesburg</c:v>
                  </c:pt>
                  <c:pt idx="505">
                    <c:v>Kanpur</c:v>
                  </c:pt>
                  <c:pt idx="509">
                    <c:v>Kimberley</c:v>
                  </c:pt>
                  <c:pt idx="511">
                    <c:v>Kochi</c:v>
                  </c:pt>
                  <c:pt idx="516">
                    <c:v>Kolkata</c:v>
                  </c:pt>
                  <c:pt idx="593">
                    <c:v>Mumbai</c:v>
                  </c:pt>
                  <c:pt idx="694">
                    <c:v>NA</c:v>
                  </c:pt>
                  <c:pt idx="704">
                    <c:v>Nagpur</c:v>
                  </c:pt>
                  <c:pt idx="707">
                    <c:v>Port Elizabeth</c:v>
                  </c:pt>
                  <c:pt idx="714">
                    <c:v>Pune</c:v>
                  </c:pt>
                  <c:pt idx="752">
                    <c:v>Raipur</c:v>
                  </c:pt>
                  <c:pt idx="758">
                    <c:v>Rajkot</c:v>
                  </c:pt>
                  <c:pt idx="768">
                    <c:v>Ranchi</c:v>
                  </c:pt>
                  <c:pt idx="775">
                    <c:v>Sharjah</c:v>
                  </c:pt>
                  <c:pt idx="787">
                    <c:v>Visakhapatnam</c:v>
                  </c:pt>
                </c:lvl>
              </c:multiLvlStrCache>
            </c:multiLvlStrRef>
          </c:cat>
          <c:val>
            <c:numRef>
              <c:f>'q2'!$C$4:$C$837</c:f>
              <c:numCache>
                <c:formatCode>General</c:formatCode>
                <c:ptCount val="800"/>
                <c:pt idx="0">
                  <c:v>1</c:v>
                </c:pt>
                <c:pt idx="1">
                  <c:v>2</c:v>
                </c:pt>
                <c:pt idx="2">
                  <c:v>1</c:v>
                </c:pt>
                <c:pt idx="3">
                  <c:v>2</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2</c:v>
                </c:pt>
                <c:pt idx="122">
                  <c:v>2</c:v>
                </c:pt>
                <c:pt idx="123">
                  <c:v>1</c:v>
                </c:pt>
                <c:pt idx="124">
                  <c:v>1</c:v>
                </c:pt>
                <c:pt idx="125">
                  <c:v>1</c:v>
                </c:pt>
                <c:pt idx="126">
                  <c:v>1</c:v>
                </c:pt>
                <c:pt idx="127">
                  <c:v>2</c:v>
                </c:pt>
                <c:pt idx="128">
                  <c:v>1</c:v>
                </c:pt>
                <c:pt idx="129">
                  <c:v>2</c:v>
                </c:pt>
                <c:pt idx="130">
                  <c:v>2</c:v>
                </c:pt>
                <c:pt idx="131">
                  <c:v>1</c:v>
                </c:pt>
                <c:pt idx="132">
                  <c:v>2</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2</c:v>
                </c:pt>
                <c:pt idx="369">
                  <c:v>1</c:v>
                </c:pt>
                <c:pt idx="370">
                  <c:v>2</c:v>
                </c:pt>
                <c:pt idx="371">
                  <c:v>1</c:v>
                </c:pt>
                <c:pt idx="372">
                  <c:v>2</c:v>
                </c:pt>
                <c:pt idx="373">
                  <c:v>2</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2</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2</c:v>
                </c:pt>
                <c:pt idx="696">
                  <c:v>1</c:v>
                </c:pt>
                <c:pt idx="697">
                  <c:v>1</c:v>
                </c:pt>
                <c:pt idx="698">
                  <c:v>1</c:v>
                </c:pt>
                <c:pt idx="699">
                  <c:v>1</c:v>
                </c:pt>
                <c:pt idx="700">
                  <c:v>2</c:v>
                </c:pt>
                <c:pt idx="701">
                  <c:v>2</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numCache>
            </c:numRef>
          </c:val>
          <c:extLst>
            <c:ext xmlns:c16="http://schemas.microsoft.com/office/drawing/2014/chart" uri="{C3380CC4-5D6E-409C-BE32-E72D297353CC}">
              <c16:uniqueId val="{00000000-7CB0-42BA-9FEC-6F459302CF62}"/>
            </c:ext>
          </c:extLst>
        </c:ser>
        <c:dLbls>
          <c:showLegendKey val="0"/>
          <c:showVal val="0"/>
          <c:showCatName val="0"/>
          <c:showSerName val="0"/>
          <c:showPercent val="0"/>
          <c:showBubbleSize val="0"/>
        </c:dLbls>
        <c:gapWidth val="219"/>
        <c:overlap val="-27"/>
        <c:axId val="521199528"/>
        <c:axId val="521204776"/>
      </c:barChart>
      <c:catAx>
        <c:axId val="521199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204776"/>
        <c:crosses val="autoZero"/>
        <c:auto val="1"/>
        <c:lblAlgn val="ctr"/>
        <c:lblOffset val="100"/>
        <c:noMultiLvlLbl val="0"/>
      </c:catAx>
      <c:valAx>
        <c:axId val="521204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199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Dashboard.xlsx]q3!PivotTable5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'q3'!$D$3</c:f>
              <c:strCache>
                <c:ptCount val="1"/>
                <c:pt idx="0">
                  <c:v>Total</c:v>
                </c:pt>
              </c:strCache>
            </c:strRef>
          </c:tx>
          <c:spPr>
            <a:solidFill>
              <a:schemeClr val="accent1"/>
            </a:solidFill>
            <a:ln>
              <a:noFill/>
            </a:ln>
            <a:effectLst/>
          </c:spPr>
          <c:invertIfNegative val="0"/>
          <c:cat>
            <c:multiLvlStrRef>
              <c:f>'q3'!$C$4:$C$55</c:f>
              <c:multiLvlStrCache>
                <c:ptCount val="36"/>
                <c:lvl>
                  <c:pt idx="0">
                    <c:v>runs</c:v>
                  </c:pt>
                  <c:pt idx="1">
                    <c:v>wickets</c:v>
                  </c:pt>
                  <c:pt idx="2">
                    <c:v>runs</c:v>
                  </c:pt>
                  <c:pt idx="3">
                    <c:v>wickets</c:v>
                  </c:pt>
                  <c:pt idx="4">
                    <c:v>runs</c:v>
                  </c:pt>
                  <c:pt idx="5">
                    <c:v>tie</c:v>
                  </c:pt>
                  <c:pt idx="6">
                    <c:v>wickets</c:v>
                  </c:pt>
                  <c:pt idx="7">
                    <c:v>runs</c:v>
                  </c:pt>
                  <c:pt idx="8">
                    <c:v>wickets</c:v>
                  </c:pt>
                  <c:pt idx="9">
                    <c:v>runs</c:v>
                  </c:pt>
                  <c:pt idx="10">
                    <c:v>wickets</c:v>
                  </c:pt>
                  <c:pt idx="11">
                    <c:v>runs</c:v>
                  </c:pt>
                  <c:pt idx="12">
                    <c:v>tie</c:v>
                  </c:pt>
                  <c:pt idx="13">
                    <c:v>wickets</c:v>
                  </c:pt>
                  <c:pt idx="14">
                    <c:v>runs</c:v>
                  </c:pt>
                  <c:pt idx="15">
                    <c:v>wickets</c:v>
                  </c:pt>
                  <c:pt idx="16">
                    <c:v>runs</c:v>
                  </c:pt>
                  <c:pt idx="17">
                    <c:v>tie</c:v>
                  </c:pt>
                  <c:pt idx="18">
                    <c:v>wickets</c:v>
                  </c:pt>
                  <c:pt idx="19">
                    <c:v>runs</c:v>
                  </c:pt>
                  <c:pt idx="20">
                    <c:v>tie</c:v>
                  </c:pt>
                  <c:pt idx="21">
                    <c:v>wickets</c:v>
                  </c:pt>
                  <c:pt idx="22">
                    <c:v>NA</c:v>
                  </c:pt>
                  <c:pt idx="23">
                    <c:v>runs</c:v>
                  </c:pt>
                  <c:pt idx="24">
                    <c:v>wickets</c:v>
                  </c:pt>
                  <c:pt idx="25">
                    <c:v>runs</c:v>
                  </c:pt>
                  <c:pt idx="26">
                    <c:v>tie</c:v>
                  </c:pt>
                  <c:pt idx="27">
                    <c:v>wickets</c:v>
                  </c:pt>
                  <c:pt idx="28">
                    <c:v>runs</c:v>
                  </c:pt>
                  <c:pt idx="29">
                    <c:v>wickets</c:v>
                  </c:pt>
                  <c:pt idx="30">
                    <c:v>runs</c:v>
                  </c:pt>
                  <c:pt idx="31">
                    <c:v>tie</c:v>
                  </c:pt>
                  <c:pt idx="32">
                    <c:v>wickets</c:v>
                  </c:pt>
                  <c:pt idx="33">
                    <c:v>runs</c:v>
                  </c:pt>
                  <c:pt idx="34">
                    <c:v>tie</c:v>
                  </c:pt>
                  <c:pt idx="35">
                    <c:v>wickets</c:v>
                  </c:pt>
                </c:lvl>
                <c:lvl>
                  <c:pt idx="0">
                    <c:v>Chennai Super Kings</c:v>
                  </c:pt>
                  <c:pt idx="2">
                    <c:v>Deccan Chargers</c:v>
                  </c:pt>
                  <c:pt idx="4">
                    <c:v>Delhi Capitals</c:v>
                  </c:pt>
                  <c:pt idx="7">
                    <c:v>Delhi Daredevils</c:v>
                  </c:pt>
                  <c:pt idx="9">
                    <c:v>Gujarat Lions</c:v>
                  </c:pt>
                  <c:pt idx="11">
                    <c:v>Kings XI Punjab</c:v>
                  </c:pt>
                  <c:pt idx="14">
                    <c:v>Kochi Tuskers Kerala</c:v>
                  </c:pt>
                  <c:pt idx="16">
                    <c:v>Kolkata Knight Riders</c:v>
                  </c:pt>
                  <c:pt idx="19">
                    <c:v>Mumbai Indians</c:v>
                  </c:pt>
                  <c:pt idx="22">
                    <c:v>NA</c:v>
                  </c:pt>
                  <c:pt idx="23">
                    <c:v>Pune Warriors</c:v>
                  </c:pt>
                  <c:pt idx="25">
                    <c:v>Rajasthan Royals</c:v>
                  </c:pt>
                  <c:pt idx="28">
                    <c:v>Rising Pune Supergiants</c:v>
                  </c:pt>
                  <c:pt idx="30">
                    <c:v>Royal Challengers Bangalore</c:v>
                  </c:pt>
                  <c:pt idx="33">
                    <c:v>Sunrisers Hyderabad</c:v>
                  </c:pt>
                </c:lvl>
              </c:multiLvlStrCache>
            </c:multiLvlStrRef>
          </c:cat>
          <c:val>
            <c:numRef>
              <c:f>'q3'!$D$4:$D$55</c:f>
              <c:numCache>
                <c:formatCode>General</c:formatCode>
                <c:ptCount val="36"/>
                <c:pt idx="0">
                  <c:v>53</c:v>
                </c:pt>
                <c:pt idx="1">
                  <c:v>53</c:v>
                </c:pt>
                <c:pt idx="2">
                  <c:v>18</c:v>
                </c:pt>
                <c:pt idx="3">
                  <c:v>11</c:v>
                </c:pt>
                <c:pt idx="4">
                  <c:v>9</c:v>
                </c:pt>
                <c:pt idx="5">
                  <c:v>2</c:v>
                </c:pt>
                <c:pt idx="6">
                  <c:v>8</c:v>
                </c:pt>
                <c:pt idx="7">
                  <c:v>25</c:v>
                </c:pt>
                <c:pt idx="8">
                  <c:v>42</c:v>
                </c:pt>
                <c:pt idx="9">
                  <c:v>1</c:v>
                </c:pt>
                <c:pt idx="10">
                  <c:v>12</c:v>
                </c:pt>
                <c:pt idx="11">
                  <c:v>40</c:v>
                </c:pt>
                <c:pt idx="12">
                  <c:v>3</c:v>
                </c:pt>
                <c:pt idx="13">
                  <c:v>45</c:v>
                </c:pt>
                <c:pt idx="14">
                  <c:v>2</c:v>
                </c:pt>
                <c:pt idx="15">
                  <c:v>4</c:v>
                </c:pt>
                <c:pt idx="16">
                  <c:v>41</c:v>
                </c:pt>
                <c:pt idx="17">
                  <c:v>1</c:v>
                </c:pt>
                <c:pt idx="18">
                  <c:v>57</c:v>
                </c:pt>
                <c:pt idx="19">
                  <c:v>62</c:v>
                </c:pt>
                <c:pt idx="20">
                  <c:v>2</c:v>
                </c:pt>
                <c:pt idx="21">
                  <c:v>56</c:v>
                </c:pt>
                <c:pt idx="22">
                  <c:v>4</c:v>
                </c:pt>
                <c:pt idx="23">
                  <c:v>6</c:v>
                </c:pt>
                <c:pt idx="24">
                  <c:v>6</c:v>
                </c:pt>
                <c:pt idx="25">
                  <c:v>28</c:v>
                </c:pt>
                <c:pt idx="26">
                  <c:v>2</c:v>
                </c:pt>
                <c:pt idx="27">
                  <c:v>51</c:v>
                </c:pt>
                <c:pt idx="28">
                  <c:v>7</c:v>
                </c:pt>
                <c:pt idx="29">
                  <c:v>8</c:v>
                </c:pt>
                <c:pt idx="30">
                  <c:v>38</c:v>
                </c:pt>
                <c:pt idx="31">
                  <c:v>2</c:v>
                </c:pt>
                <c:pt idx="32">
                  <c:v>51</c:v>
                </c:pt>
                <c:pt idx="33">
                  <c:v>34</c:v>
                </c:pt>
                <c:pt idx="34">
                  <c:v>1</c:v>
                </c:pt>
                <c:pt idx="35">
                  <c:v>31</c:v>
                </c:pt>
              </c:numCache>
            </c:numRef>
          </c:val>
          <c:extLst>
            <c:ext xmlns:c16="http://schemas.microsoft.com/office/drawing/2014/chart" uri="{C3380CC4-5D6E-409C-BE32-E72D297353CC}">
              <c16:uniqueId val="{00000000-A529-4A41-8B97-B977FE430D7F}"/>
            </c:ext>
          </c:extLst>
        </c:ser>
        <c:dLbls>
          <c:showLegendKey val="0"/>
          <c:showVal val="0"/>
          <c:showCatName val="0"/>
          <c:showSerName val="0"/>
          <c:showPercent val="0"/>
          <c:showBubbleSize val="0"/>
        </c:dLbls>
        <c:gapWidth val="219"/>
        <c:overlap val="-27"/>
        <c:axId val="1066490368"/>
        <c:axId val="1066497584"/>
      </c:barChart>
      <c:catAx>
        <c:axId val="106649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497584"/>
        <c:crosses val="autoZero"/>
        <c:auto val="1"/>
        <c:lblAlgn val="ctr"/>
        <c:lblOffset val="100"/>
        <c:noMultiLvlLbl val="0"/>
      </c:catAx>
      <c:valAx>
        <c:axId val="1066497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490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Dashboard.xlsx]q 3&amp;4!PivotTable2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 3&amp;4'!$C$3</c:f>
              <c:strCache>
                <c:ptCount val="1"/>
                <c:pt idx="0">
                  <c:v>Total</c:v>
                </c:pt>
              </c:strCache>
            </c:strRef>
          </c:tx>
          <c:spPr>
            <a:solidFill>
              <a:schemeClr val="accent1"/>
            </a:solidFill>
            <a:ln>
              <a:noFill/>
            </a:ln>
            <a:effectLst/>
          </c:spPr>
          <c:invertIfNegative val="0"/>
          <c:cat>
            <c:multiLvlStrRef>
              <c:f>'q 3&amp;4'!$B$4:$B$827</c:f>
              <c:multiLvlStrCache>
                <c:ptCount val="460"/>
                <c:lvl>
                  <c:pt idx="0">
                    <c:v>runs</c:v>
                  </c:pt>
                  <c:pt idx="1">
                    <c:v>wickets</c:v>
                  </c:pt>
                  <c:pt idx="2">
                    <c:v>runs</c:v>
                  </c:pt>
                  <c:pt idx="3">
                    <c:v>wickets</c:v>
                  </c:pt>
                  <c:pt idx="4">
                    <c:v>runs</c:v>
                  </c:pt>
                  <c:pt idx="5">
                    <c:v>wickets</c:v>
                  </c:pt>
                  <c:pt idx="6">
                    <c:v>runs</c:v>
                  </c:pt>
                  <c:pt idx="7">
                    <c:v>wickets</c:v>
                  </c:pt>
                  <c:pt idx="8">
                    <c:v>runs</c:v>
                  </c:pt>
                  <c:pt idx="9">
                    <c:v>wickets</c:v>
                  </c:pt>
                  <c:pt idx="10">
                    <c:v>wickets</c:v>
                  </c:pt>
                  <c:pt idx="11">
                    <c:v>wickets</c:v>
                  </c:pt>
                  <c:pt idx="12">
                    <c:v>wickets</c:v>
                  </c:pt>
                  <c:pt idx="13">
                    <c:v>runs</c:v>
                  </c:pt>
                  <c:pt idx="14">
                    <c:v>wickets</c:v>
                  </c:pt>
                  <c:pt idx="15">
                    <c:v>wickets</c:v>
                  </c:pt>
                  <c:pt idx="16">
                    <c:v>runs</c:v>
                  </c:pt>
                  <c:pt idx="17">
                    <c:v>wickets</c:v>
                  </c:pt>
                  <c:pt idx="18">
                    <c:v>runs</c:v>
                  </c:pt>
                  <c:pt idx="19">
                    <c:v>runs</c:v>
                  </c:pt>
                  <c:pt idx="20">
                    <c:v>wickets</c:v>
                  </c:pt>
                  <c:pt idx="21">
                    <c:v>runs</c:v>
                  </c:pt>
                  <c:pt idx="22">
                    <c:v>runs</c:v>
                  </c:pt>
                  <c:pt idx="23">
                    <c:v>wickets</c:v>
                  </c:pt>
                  <c:pt idx="24">
                    <c:v>runs</c:v>
                  </c:pt>
                  <c:pt idx="25">
                    <c:v>wickets</c:v>
                  </c:pt>
                  <c:pt idx="26">
                    <c:v>runs</c:v>
                  </c:pt>
                  <c:pt idx="27">
                    <c:v>wickets</c:v>
                  </c:pt>
                  <c:pt idx="28">
                    <c:v>runs</c:v>
                  </c:pt>
                  <c:pt idx="29">
                    <c:v>wickets</c:v>
                  </c:pt>
                  <c:pt idx="30">
                    <c:v>wickets</c:v>
                  </c:pt>
                  <c:pt idx="31">
                    <c:v>runs</c:v>
                  </c:pt>
                  <c:pt idx="32">
                    <c:v>wickets</c:v>
                  </c:pt>
                  <c:pt idx="33">
                    <c:v>wickets</c:v>
                  </c:pt>
                  <c:pt idx="34">
                    <c:v>wickets</c:v>
                  </c:pt>
                  <c:pt idx="35">
                    <c:v>runs</c:v>
                  </c:pt>
                  <c:pt idx="36">
                    <c:v>wickets</c:v>
                  </c:pt>
                  <c:pt idx="37">
                    <c:v>wickets</c:v>
                  </c:pt>
                  <c:pt idx="38">
                    <c:v>runs</c:v>
                  </c:pt>
                  <c:pt idx="39">
                    <c:v>wickets</c:v>
                  </c:pt>
                  <c:pt idx="40">
                    <c:v>runs</c:v>
                  </c:pt>
                  <c:pt idx="41">
                    <c:v>runs</c:v>
                  </c:pt>
                  <c:pt idx="42">
                    <c:v>wickets</c:v>
                  </c:pt>
                  <c:pt idx="43">
                    <c:v>runs</c:v>
                  </c:pt>
                  <c:pt idx="44">
                    <c:v>wickets</c:v>
                  </c:pt>
                  <c:pt idx="45">
                    <c:v>wickets</c:v>
                  </c:pt>
                  <c:pt idx="46">
                    <c:v>runs</c:v>
                  </c:pt>
                  <c:pt idx="47">
                    <c:v>runs</c:v>
                  </c:pt>
                  <c:pt idx="48">
                    <c:v>runs</c:v>
                  </c:pt>
                  <c:pt idx="49">
                    <c:v>wickets</c:v>
                  </c:pt>
                  <c:pt idx="50">
                    <c:v>runs</c:v>
                  </c:pt>
                  <c:pt idx="51">
                    <c:v>runs</c:v>
                  </c:pt>
                  <c:pt idx="52">
                    <c:v>wickets</c:v>
                  </c:pt>
                  <c:pt idx="53">
                    <c:v>runs</c:v>
                  </c:pt>
                  <c:pt idx="54">
                    <c:v>runs</c:v>
                  </c:pt>
                  <c:pt idx="55">
                    <c:v>runs</c:v>
                  </c:pt>
                  <c:pt idx="56">
                    <c:v>wickets</c:v>
                  </c:pt>
                  <c:pt idx="57">
                    <c:v>runs</c:v>
                  </c:pt>
                  <c:pt idx="58">
                    <c:v>wickets</c:v>
                  </c:pt>
                  <c:pt idx="59">
                    <c:v>runs</c:v>
                  </c:pt>
                  <c:pt idx="60">
                    <c:v>runs</c:v>
                  </c:pt>
                  <c:pt idx="61">
                    <c:v>runs</c:v>
                  </c:pt>
                  <c:pt idx="62">
                    <c:v>runs</c:v>
                  </c:pt>
                  <c:pt idx="63">
                    <c:v>wickets</c:v>
                  </c:pt>
                  <c:pt idx="64">
                    <c:v>wickets</c:v>
                  </c:pt>
                  <c:pt idx="65">
                    <c:v>wickets</c:v>
                  </c:pt>
                  <c:pt idx="66">
                    <c:v>runs</c:v>
                  </c:pt>
                  <c:pt idx="67">
                    <c:v>runs</c:v>
                  </c:pt>
                  <c:pt idx="68">
                    <c:v>wickets</c:v>
                  </c:pt>
                  <c:pt idx="69">
                    <c:v>runs</c:v>
                  </c:pt>
                  <c:pt idx="70">
                    <c:v>wickets</c:v>
                  </c:pt>
                  <c:pt idx="71">
                    <c:v>runs</c:v>
                  </c:pt>
                  <c:pt idx="72">
                    <c:v>wickets</c:v>
                  </c:pt>
                  <c:pt idx="73">
                    <c:v>runs</c:v>
                  </c:pt>
                  <c:pt idx="74">
                    <c:v>wickets</c:v>
                  </c:pt>
                  <c:pt idx="75">
                    <c:v>runs</c:v>
                  </c:pt>
                  <c:pt idx="76">
                    <c:v>runs</c:v>
                  </c:pt>
                  <c:pt idx="77">
                    <c:v>tie</c:v>
                  </c:pt>
                  <c:pt idx="78">
                    <c:v>runs</c:v>
                  </c:pt>
                  <c:pt idx="79">
                    <c:v>tie</c:v>
                  </c:pt>
                  <c:pt idx="80">
                    <c:v>runs</c:v>
                  </c:pt>
                  <c:pt idx="81">
                    <c:v>runs</c:v>
                  </c:pt>
                  <c:pt idx="82">
                    <c:v>wickets</c:v>
                  </c:pt>
                  <c:pt idx="83">
                    <c:v>runs</c:v>
                  </c:pt>
                  <c:pt idx="84">
                    <c:v>wickets</c:v>
                  </c:pt>
                  <c:pt idx="85">
                    <c:v>runs</c:v>
                  </c:pt>
                  <c:pt idx="86">
                    <c:v>wickets</c:v>
                  </c:pt>
                  <c:pt idx="87">
                    <c:v>runs</c:v>
                  </c:pt>
                  <c:pt idx="88">
                    <c:v>wickets</c:v>
                  </c:pt>
                  <c:pt idx="89">
                    <c:v>wickets</c:v>
                  </c:pt>
                  <c:pt idx="90">
                    <c:v>runs</c:v>
                  </c:pt>
                  <c:pt idx="91">
                    <c:v>wickets</c:v>
                  </c:pt>
                  <c:pt idx="92">
                    <c:v>runs</c:v>
                  </c:pt>
                  <c:pt idx="93">
                    <c:v>runs</c:v>
                  </c:pt>
                  <c:pt idx="94">
                    <c:v>runs</c:v>
                  </c:pt>
                  <c:pt idx="95">
                    <c:v>wickets</c:v>
                  </c:pt>
                  <c:pt idx="96">
                    <c:v>wickets</c:v>
                  </c:pt>
                  <c:pt idx="97">
                    <c:v>wickets</c:v>
                  </c:pt>
                  <c:pt idx="98">
                    <c:v>wickets</c:v>
                  </c:pt>
                  <c:pt idx="99">
                    <c:v>runs</c:v>
                  </c:pt>
                  <c:pt idx="100">
                    <c:v>runs</c:v>
                  </c:pt>
                  <c:pt idx="101">
                    <c:v>wickets</c:v>
                  </c:pt>
                  <c:pt idx="102">
                    <c:v>wickets</c:v>
                  </c:pt>
                  <c:pt idx="103">
                    <c:v>runs</c:v>
                  </c:pt>
                  <c:pt idx="104">
                    <c:v>wickets</c:v>
                  </c:pt>
                  <c:pt idx="105">
                    <c:v>runs</c:v>
                  </c:pt>
                  <c:pt idx="106">
                    <c:v>wickets</c:v>
                  </c:pt>
                  <c:pt idx="107">
                    <c:v>runs</c:v>
                  </c:pt>
                  <c:pt idx="108">
                    <c:v>wickets</c:v>
                  </c:pt>
                  <c:pt idx="109">
                    <c:v>runs</c:v>
                  </c:pt>
                  <c:pt idx="110">
                    <c:v>wickets</c:v>
                  </c:pt>
                  <c:pt idx="111">
                    <c:v>wickets</c:v>
                  </c:pt>
                  <c:pt idx="112">
                    <c:v>wickets</c:v>
                  </c:pt>
                  <c:pt idx="113">
                    <c:v>wickets</c:v>
                  </c:pt>
                  <c:pt idx="114">
                    <c:v>wickets</c:v>
                  </c:pt>
                  <c:pt idx="115">
                    <c:v>wickets</c:v>
                  </c:pt>
                  <c:pt idx="116">
                    <c:v>wickets</c:v>
                  </c:pt>
                  <c:pt idx="117">
                    <c:v>wickets</c:v>
                  </c:pt>
                  <c:pt idx="118">
                    <c:v>runs</c:v>
                  </c:pt>
                  <c:pt idx="119">
                    <c:v>wickets</c:v>
                  </c:pt>
                  <c:pt idx="120">
                    <c:v>runs</c:v>
                  </c:pt>
                  <c:pt idx="121">
                    <c:v>runs</c:v>
                  </c:pt>
                  <c:pt idx="122">
                    <c:v>wickets</c:v>
                  </c:pt>
                  <c:pt idx="123">
                    <c:v>wickets</c:v>
                  </c:pt>
                  <c:pt idx="124">
                    <c:v>wickets</c:v>
                  </c:pt>
                  <c:pt idx="125">
                    <c:v>runs</c:v>
                  </c:pt>
                  <c:pt idx="126">
                    <c:v>wickets</c:v>
                  </c:pt>
                  <c:pt idx="127">
                    <c:v>runs</c:v>
                  </c:pt>
                  <c:pt idx="128">
                    <c:v>wickets</c:v>
                  </c:pt>
                  <c:pt idx="129">
                    <c:v>wickets</c:v>
                  </c:pt>
                  <c:pt idx="130">
                    <c:v>runs</c:v>
                  </c:pt>
                  <c:pt idx="131">
                    <c:v>wickets</c:v>
                  </c:pt>
                  <c:pt idx="132">
                    <c:v>wickets</c:v>
                  </c:pt>
                  <c:pt idx="133">
                    <c:v>wickets</c:v>
                  </c:pt>
                  <c:pt idx="134">
                    <c:v>wickets</c:v>
                  </c:pt>
                  <c:pt idx="135">
                    <c:v>wickets</c:v>
                  </c:pt>
                  <c:pt idx="136">
                    <c:v>runs</c:v>
                  </c:pt>
                  <c:pt idx="137">
                    <c:v>wickets</c:v>
                  </c:pt>
                  <c:pt idx="138">
                    <c:v>wickets</c:v>
                  </c:pt>
                  <c:pt idx="139">
                    <c:v>wickets</c:v>
                  </c:pt>
                  <c:pt idx="140">
                    <c:v>wickets</c:v>
                  </c:pt>
                  <c:pt idx="141">
                    <c:v>runs</c:v>
                  </c:pt>
                  <c:pt idx="142">
                    <c:v>wickets</c:v>
                  </c:pt>
                  <c:pt idx="143">
                    <c:v>wickets</c:v>
                  </c:pt>
                  <c:pt idx="144">
                    <c:v>runs</c:v>
                  </c:pt>
                  <c:pt idx="145">
                    <c:v>wickets</c:v>
                  </c:pt>
                  <c:pt idx="146">
                    <c:v>runs</c:v>
                  </c:pt>
                  <c:pt idx="147">
                    <c:v>runs</c:v>
                  </c:pt>
                  <c:pt idx="148">
                    <c:v>wickets</c:v>
                  </c:pt>
                  <c:pt idx="149">
                    <c:v>wickets</c:v>
                  </c:pt>
                  <c:pt idx="150">
                    <c:v>runs</c:v>
                  </c:pt>
                  <c:pt idx="151">
                    <c:v>runs</c:v>
                  </c:pt>
                  <c:pt idx="152">
                    <c:v>wickets</c:v>
                  </c:pt>
                  <c:pt idx="153">
                    <c:v>runs</c:v>
                  </c:pt>
                  <c:pt idx="154">
                    <c:v>runs</c:v>
                  </c:pt>
                  <c:pt idx="155">
                    <c:v>wickets</c:v>
                  </c:pt>
                  <c:pt idx="156">
                    <c:v>wickets</c:v>
                  </c:pt>
                  <c:pt idx="157">
                    <c:v>runs</c:v>
                  </c:pt>
                  <c:pt idx="158">
                    <c:v>wickets</c:v>
                  </c:pt>
                  <c:pt idx="159">
                    <c:v>runs</c:v>
                  </c:pt>
                  <c:pt idx="160">
                    <c:v>runs</c:v>
                  </c:pt>
                  <c:pt idx="161">
                    <c:v>wickets</c:v>
                  </c:pt>
                  <c:pt idx="162">
                    <c:v>wickets</c:v>
                  </c:pt>
                  <c:pt idx="163">
                    <c:v>runs</c:v>
                  </c:pt>
                  <c:pt idx="164">
                    <c:v>runs</c:v>
                  </c:pt>
                  <c:pt idx="165">
                    <c:v>tie</c:v>
                  </c:pt>
                  <c:pt idx="166">
                    <c:v>runs</c:v>
                  </c:pt>
                  <c:pt idx="167">
                    <c:v>wickets</c:v>
                  </c:pt>
                  <c:pt idx="168">
                    <c:v>wickets</c:v>
                  </c:pt>
                  <c:pt idx="169">
                    <c:v>runs</c:v>
                  </c:pt>
                  <c:pt idx="170">
                    <c:v>tie</c:v>
                  </c:pt>
                  <c:pt idx="171">
                    <c:v>wickets</c:v>
                  </c:pt>
                  <c:pt idx="172">
                    <c:v>wickets</c:v>
                  </c:pt>
                  <c:pt idx="173">
                    <c:v>wickets</c:v>
                  </c:pt>
                  <c:pt idx="174">
                    <c:v>runs</c:v>
                  </c:pt>
                  <c:pt idx="175">
                    <c:v>runs</c:v>
                  </c:pt>
                  <c:pt idx="176">
                    <c:v>runs</c:v>
                  </c:pt>
                  <c:pt idx="177">
                    <c:v>wickets</c:v>
                  </c:pt>
                  <c:pt idx="178">
                    <c:v>runs</c:v>
                  </c:pt>
                  <c:pt idx="179">
                    <c:v>wickets</c:v>
                  </c:pt>
                  <c:pt idx="180">
                    <c:v>wickets</c:v>
                  </c:pt>
                  <c:pt idx="181">
                    <c:v>runs</c:v>
                  </c:pt>
                  <c:pt idx="182">
                    <c:v>wickets</c:v>
                  </c:pt>
                  <c:pt idx="183">
                    <c:v>runs</c:v>
                  </c:pt>
                  <c:pt idx="184">
                    <c:v>wickets</c:v>
                  </c:pt>
                  <c:pt idx="185">
                    <c:v>wickets</c:v>
                  </c:pt>
                  <c:pt idx="186">
                    <c:v>wickets</c:v>
                  </c:pt>
                  <c:pt idx="187">
                    <c:v>runs</c:v>
                  </c:pt>
                  <c:pt idx="188">
                    <c:v>wickets</c:v>
                  </c:pt>
                  <c:pt idx="189">
                    <c:v>runs</c:v>
                  </c:pt>
                  <c:pt idx="190">
                    <c:v>tie</c:v>
                  </c:pt>
                  <c:pt idx="191">
                    <c:v>wickets</c:v>
                  </c:pt>
                  <c:pt idx="192">
                    <c:v>runs</c:v>
                  </c:pt>
                  <c:pt idx="193">
                    <c:v>wickets</c:v>
                  </c:pt>
                  <c:pt idx="194">
                    <c:v>runs</c:v>
                  </c:pt>
                  <c:pt idx="195">
                    <c:v>runs</c:v>
                  </c:pt>
                  <c:pt idx="196">
                    <c:v>runs</c:v>
                  </c:pt>
                  <c:pt idx="197">
                    <c:v>wickets</c:v>
                  </c:pt>
                  <c:pt idx="198">
                    <c:v>runs</c:v>
                  </c:pt>
                  <c:pt idx="199">
                    <c:v>wickets</c:v>
                  </c:pt>
                  <c:pt idx="200">
                    <c:v>runs</c:v>
                  </c:pt>
                  <c:pt idx="201">
                    <c:v>wickets</c:v>
                  </c:pt>
                  <c:pt idx="202">
                    <c:v>runs</c:v>
                  </c:pt>
                  <c:pt idx="203">
                    <c:v>wickets</c:v>
                  </c:pt>
                  <c:pt idx="204">
                    <c:v>runs</c:v>
                  </c:pt>
                  <c:pt idx="205">
                    <c:v>runs</c:v>
                  </c:pt>
                  <c:pt idx="206">
                    <c:v>wickets</c:v>
                  </c:pt>
                  <c:pt idx="207">
                    <c:v>wickets</c:v>
                  </c:pt>
                  <c:pt idx="208">
                    <c:v>runs</c:v>
                  </c:pt>
                  <c:pt idx="209">
                    <c:v>wickets</c:v>
                  </c:pt>
                  <c:pt idx="210">
                    <c:v>runs</c:v>
                  </c:pt>
                  <c:pt idx="211">
                    <c:v>wickets</c:v>
                  </c:pt>
                  <c:pt idx="212">
                    <c:v>runs</c:v>
                  </c:pt>
                  <c:pt idx="213">
                    <c:v>runs</c:v>
                  </c:pt>
                  <c:pt idx="214">
                    <c:v>wickets</c:v>
                  </c:pt>
                  <c:pt idx="215">
                    <c:v>runs</c:v>
                  </c:pt>
                  <c:pt idx="216">
                    <c:v>wickets</c:v>
                  </c:pt>
                  <c:pt idx="217">
                    <c:v>wickets</c:v>
                  </c:pt>
                  <c:pt idx="218">
                    <c:v>runs</c:v>
                  </c:pt>
                  <c:pt idx="219">
                    <c:v>wickets</c:v>
                  </c:pt>
                  <c:pt idx="220">
                    <c:v>wickets</c:v>
                  </c:pt>
                  <c:pt idx="221">
                    <c:v>runs</c:v>
                  </c:pt>
                  <c:pt idx="222">
                    <c:v>wickets</c:v>
                  </c:pt>
                  <c:pt idx="223">
                    <c:v>runs</c:v>
                  </c:pt>
                  <c:pt idx="224">
                    <c:v>wickets</c:v>
                  </c:pt>
                  <c:pt idx="225">
                    <c:v>runs</c:v>
                  </c:pt>
                  <c:pt idx="226">
                    <c:v>wickets</c:v>
                  </c:pt>
                  <c:pt idx="227">
                    <c:v>tie</c:v>
                  </c:pt>
                  <c:pt idx="228">
                    <c:v>wickets</c:v>
                  </c:pt>
                  <c:pt idx="229">
                    <c:v>wickets</c:v>
                  </c:pt>
                  <c:pt idx="230">
                    <c:v>wickets</c:v>
                  </c:pt>
                  <c:pt idx="231">
                    <c:v>wickets</c:v>
                  </c:pt>
                  <c:pt idx="232">
                    <c:v>runs</c:v>
                  </c:pt>
                  <c:pt idx="233">
                    <c:v>wickets</c:v>
                  </c:pt>
                  <c:pt idx="234">
                    <c:v>wickets</c:v>
                  </c:pt>
                  <c:pt idx="235">
                    <c:v>runs</c:v>
                  </c:pt>
                  <c:pt idx="236">
                    <c:v>wickets</c:v>
                  </c:pt>
                  <c:pt idx="237">
                    <c:v>runs</c:v>
                  </c:pt>
                  <c:pt idx="238">
                    <c:v>wickets</c:v>
                  </c:pt>
                  <c:pt idx="239">
                    <c:v>runs</c:v>
                  </c:pt>
                  <c:pt idx="240">
                    <c:v>runs</c:v>
                  </c:pt>
                  <c:pt idx="241">
                    <c:v>runs</c:v>
                  </c:pt>
                  <c:pt idx="242">
                    <c:v>runs</c:v>
                  </c:pt>
                  <c:pt idx="243">
                    <c:v>wickets</c:v>
                  </c:pt>
                  <c:pt idx="244">
                    <c:v>wickets</c:v>
                  </c:pt>
                  <c:pt idx="245">
                    <c:v>runs</c:v>
                  </c:pt>
                  <c:pt idx="246">
                    <c:v>runs</c:v>
                  </c:pt>
                  <c:pt idx="247">
                    <c:v>wickets</c:v>
                  </c:pt>
                  <c:pt idx="248">
                    <c:v>runs</c:v>
                  </c:pt>
                  <c:pt idx="249">
                    <c:v>runs</c:v>
                  </c:pt>
                  <c:pt idx="250">
                    <c:v>wickets</c:v>
                  </c:pt>
                  <c:pt idx="251">
                    <c:v>runs</c:v>
                  </c:pt>
                  <c:pt idx="252">
                    <c:v>wickets</c:v>
                  </c:pt>
                  <c:pt idx="253">
                    <c:v>wickets</c:v>
                  </c:pt>
                  <c:pt idx="254">
                    <c:v>runs</c:v>
                  </c:pt>
                  <c:pt idx="255">
                    <c:v>wickets</c:v>
                  </c:pt>
                  <c:pt idx="256">
                    <c:v>runs</c:v>
                  </c:pt>
                  <c:pt idx="257">
                    <c:v>wickets</c:v>
                  </c:pt>
                  <c:pt idx="258">
                    <c:v>wickets</c:v>
                  </c:pt>
                  <c:pt idx="259">
                    <c:v>runs</c:v>
                  </c:pt>
                  <c:pt idx="260">
                    <c:v>runs</c:v>
                  </c:pt>
                  <c:pt idx="261">
                    <c:v>runs</c:v>
                  </c:pt>
                  <c:pt idx="262">
                    <c:v>wickets</c:v>
                  </c:pt>
                  <c:pt idx="263">
                    <c:v>wickets</c:v>
                  </c:pt>
                  <c:pt idx="264">
                    <c:v>wickets</c:v>
                  </c:pt>
                  <c:pt idx="265">
                    <c:v>runs</c:v>
                  </c:pt>
                  <c:pt idx="266">
                    <c:v>runs</c:v>
                  </c:pt>
                  <c:pt idx="267">
                    <c:v>wickets</c:v>
                  </c:pt>
                  <c:pt idx="268">
                    <c:v>wickets</c:v>
                  </c:pt>
                  <c:pt idx="269">
                    <c:v>runs</c:v>
                  </c:pt>
                  <c:pt idx="270">
                    <c:v>wickets</c:v>
                  </c:pt>
                  <c:pt idx="271">
                    <c:v>runs</c:v>
                  </c:pt>
                  <c:pt idx="272">
                    <c:v>wickets</c:v>
                  </c:pt>
                  <c:pt idx="273">
                    <c:v>runs</c:v>
                  </c:pt>
                  <c:pt idx="274">
                    <c:v>wickets</c:v>
                  </c:pt>
                  <c:pt idx="275">
                    <c:v>wickets</c:v>
                  </c:pt>
                  <c:pt idx="276">
                    <c:v>wickets</c:v>
                  </c:pt>
                  <c:pt idx="277">
                    <c:v>runs</c:v>
                  </c:pt>
                  <c:pt idx="278">
                    <c:v>tie</c:v>
                  </c:pt>
                  <c:pt idx="279">
                    <c:v>wickets</c:v>
                  </c:pt>
                  <c:pt idx="280">
                    <c:v>runs</c:v>
                  </c:pt>
                  <c:pt idx="281">
                    <c:v>runs</c:v>
                  </c:pt>
                  <c:pt idx="282">
                    <c:v>wickets</c:v>
                  </c:pt>
                  <c:pt idx="283">
                    <c:v>runs</c:v>
                  </c:pt>
                  <c:pt idx="284">
                    <c:v>runs</c:v>
                  </c:pt>
                  <c:pt idx="285">
                    <c:v>tie</c:v>
                  </c:pt>
                  <c:pt idx="286">
                    <c:v>wickets</c:v>
                  </c:pt>
                  <c:pt idx="287">
                    <c:v>wickets</c:v>
                  </c:pt>
                  <c:pt idx="288">
                    <c:v>runs</c:v>
                  </c:pt>
                  <c:pt idx="289">
                    <c:v>wickets</c:v>
                  </c:pt>
                  <c:pt idx="290">
                    <c:v>runs</c:v>
                  </c:pt>
                  <c:pt idx="291">
                    <c:v>runs</c:v>
                  </c:pt>
                  <c:pt idx="292">
                    <c:v>wickets</c:v>
                  </c:pt>
                  <c:pt idx="293">
                    <c:v>runs</c:v>
                  </c:pt>
                  <c:pt idx="294">
                    <c:v>wickets</c:v>
                  </c:pt>
                  <c:pt idx="295">
                    <c:v>wickets</c:v>
                  </c:pt>
                  <c:pt idx="296">
                    <c:v>wickets</c:v>
                  </c:pt>
                  <c:pt idx="297">
                    <c:v>runs</c:v>
                  </c:pt>
                  <c:pt idx="298">
                    <c:v>wickets</c:v>
                  </c:pt>
                  <c:pt idx="299">
                    <c:v>runs</c:v>
                  </c:pt>
                  <c:pt idx="300">
                    <c:v>runs</c:v>
                  </c:pt>
                  <c:pt idx="301">
                    <c:v>wickets</c:v>
                  </c:pt>
                  <c:pt idx="302">
                    <c:v>runs</c:v>
                  </c:pt>
                  <c:pt idx="303">
                    <c:v>wickets</c:v>
                  </c:pt>
                  <c:pt idx="304">
                    <c:v>runs</c:v>
                  </c:pt>
                  <c:pt idx="305">
                    <c:v>wickets</c:v>
                  </c:pt>
                  <c:pt idx="306">
                    <c:v>runs</c:v>
                  </c:pt>
                  <c:pt idx="307">
                    <c:v>wickets</c:v>
                  </c:pt>
                  <c:pt idx="308">
                    <c:v>runs</c:v>
                  </c:pt>
                  <c:pt idx="309">
                    <c:v>wickets</c:v>
                  </c:pt>
                  <c:pt idx="310">
                    <c:v>runs</c:v>
                  </c:pt>
                  <c:pt idx="311">
                    <c:v>wickets</c:v>
                  </c:pt>
                  <c:pt idx="312">
                    <c:v>wickets</c:v>
                  </c:pt>
                  <c:pt idx="313">
                    <c:v>runs</c:v>
                  </c:pt>
                  <c:pt idx="314">
                    <c:v>wickets</c:v>
                  </c:pt>
                  <c:pt idx="315">
                    <c:v>runs</c:v>
                  </c:pt>
                  <c:pt idx="316">
                    <c:v>NA</c:v>
                  </c:pt>
                  <c:pt idx="317">
                    <c:v>wickets</c:v>
                  </c:pt>
                  <c:pt idx="318">
                    <c:v>wickets</c:v>
                  </c:pt>
                  <c:pt idx="319">
                    <c:v>runs</c:v>
                  </c:pt>
                  <c:pt idx="320">
                    <c:v>wickets</c:v>
                  </c:pt>
                  <c:pt idx="321">
                    <c:v>runs</c:v>
                  </c:pt>
                  <c:pt idx="322">
                    <c:v>runs</c:v>
                  </c:pt>
                  <c:pt idx="323">
                    <c:v>wickets</c:v>
                  </c:pt>
                  <c:pt idx="324">
                    <c:v>wickets</c:v>
                  </c:pt>
                  <c:pt idx="325">
                    <c:v>wickets</c:v>
                  </c:pt>
                  <c:pt idx="326">
                    <c:v>runs</c:v>
                  </c:pt>
                  <c:pt idx="327">
                    <c:v>runs</c:v>
                  </c:pt>
                  <c:pt idx="328">
                    <c:v>runs</c:v>
                  </c:pt>
                  <c:pt idx="329">
                    <c:v>wickets</c:v>
                  </c:pt>
                  <c:pt idx="330">
                    <c:v>runs</c:v>
                  </c:pt>
                  <c:pt idx="331">
                    <c:v>runs</c:v>
                  </c:pt>
                  <c:pt idx="332">
                    <c:v>runs</c:v>
                  </c:pt>
                  <c:pt idx="333">
                    <c:v>wickets</c:v>
                  </c:pt>
                  <c:pt idx="334">
                    <c:v>wickets</c:v>
                  </c:pt>
                  <c:pt idx="335">
                    <c:v>runs</c:v>
                  </c:pt>
                  <c:pt idx="336">
                    <c:v>wickets</c:v>
                  </c:pt>
                  <c:pt idx="337">
                    <c:v>wickets</c:v>
                  </c:pt>
                  <c:pt idx="338">
                    <c:v>runs</c:v>
                  </c:pt>
                  <c:pt idx="339">
                    <c:v>wickets</c:v>
                  </c:pt>
                  <c:pt idx="340">
                    <c:v>runs</c:v>
                  </c:pt>
                  <c:pt idx="341">
                    <c:v>wickets</c:v>
                  </c:pt>
                  <c:pt idx="342">
                    <c:v>runs</c:v>
                  </c:pt>
                  <c:pt idx="343">
                    <c:v>wickets</c:v>
                  </c:pt>
                  <c:pt idx="344">
                    <c:v>wickets</c:v>
                  </c:pt>
                  <c:pt idx="345">
                    <c:v>runs</c:v>
                  </c:pt>
                  <c:pt idx="346">
                    <c:v>tie</c:v>
                  </c:pt>
                  <c:pt idx="347">
                    <c:v>wickets</c:v>
                  </c:pt>
                  <c:pt idx="348">
                    <c:v>wickets</c:v>
                  </c:pt>
                  <c:pt idx="349">
                    <c:v>wickets</c:v>
                  </c:pt>
                  <c:pt idx="350">
                    <c:v>wickets</c:v>
                  </c:pt>
                  <c:pt idx="351">
                    <c:v>wickets</c:v>
                  </c:pt>
                  <c:pt idx="352">
                    <c:v>runs</c:v>
                  </c:pt>
                  <c:pt idx="353">
                    <c:v>runs</c:v>
                  </c:pt>
                  <c:pt idx="354">
                    <c:v>wickets</c:v>
                  </c:pt>
                  <c:pt idx="355">
                    <c:v>runs</c:v>
                  </c:pt>
                  <c:pt idx="356">
                    <c:v>wickets</c:v>
                  </c:pt>
                  <c:pt idx="357">
                    <c:v>runs</c:v>
                  </c:pt>
                  <c:pt idx="358">
                    <c:v>wickets</c:v>
                  </c:pt>
                  <c:pt idx="359">
                    <c:v>runs</c:v>
                  </c:pt>
                  <c:pt idx="360">
                    <c:v>runs</c:v>
                  </c:pt>
                  <c:pt idx="361">
                    <c:v>wickets</c:v>
                  </c:pt>
                  <c:pt idx="362">
                    <c:v>runs</c:v>
                  </c:pt>
                  <c:pt idx="363">
                    <c:v>wickets</c:v>
                  </c:pt>
                  <c:pt idx="364">
                    <c:v>wickets</c:v>
                  </c:pt>
                  <c:pt idx="365">
                    <c:v>wickets</c:v>
                  </c:pt>
                  <c:pt idx="366">
                    <c:v>runs</c:v>
                  </c:pt>
                  <c:pt idx="367">
                    <c:v>wickets</c:v>
                  </c:pt>
                  <c:pt idx="368">
                    <c:v>runs</c:v>
                  </c:pt>
                  <c:pt idx="369">
                    <c:v>wickets</c:v>
                  </c:pt>
                  <c:pt idx="370">
                    <c:v>wickets</c:v>
                  </c:pt>
                  <c:pt idx="371">
                    <c:v>tie</c:v>
                  </c:pt>
                  <c:pt idx="372">
                    <c:v>wickets</c:v>
                  </c:pt>
                  <c:pt idx="373">
                    <c:v>runs</c:v>
                  </c:pt>
                  <c:pt idx="374">
                    <c:v>wickets</c:v>
                  </c:pt>
                  <c:pt idx="375">
                    <c:v>runs</c:v>
                  </c:pt>
                  <c:pt idx="376">
                    <c:v>wickets</c:v>
                  </c:pt>
                  <c:pt idx="377">
                    <c:v>runs</c:v>
                  </c:pt>
                  <c:pt idx="378">
                    <c:v>wickets</c:v>
                  </c:pt>
                  <c:pt idx="379">
                    <c:v>runs</c:v>
                  </c:pt>
                  <c:pt idx="380">
                    <c:v>wickets</c:v>
                  </c:pt>
                  <c:pt idx="381">
                    <c:v>wickets</c:v>
                  </c:pt>
                  <c:pt idx="382">
                    <c:v>wickets</c:v>
                  </c:pt>
                  <c:pt idx="383">
                    <c:v>runs</c:v>
                  </c:pt>
                  <c:pt idx="384">
                    <c:v>runs</c:v>
                  </c:pt>
                  <c:pt idx="385">
                    <c:v>wickets</c:v>
                  </c:pt>
                  <c:pt idx="386">
                    <c:v>runs</c:v>
                  </c:pt>
                  <c:pt idx="387">
                    <c:v>tie</c:v>
                  </c:pt>
                  <c:pt idx="388">
                    <c:v>wickets</c:v>
                  </c:pt>
                  <c:pt idx="389">
                    <c:v>runs</c:v>
                  </c:pt>
                  <c:pt idx="390">
                    <c:v>wickets</c:v>
                  </c:pt>
                  <c:pt idx="391">
                    <c:v>runs</c:v>
                  </c:pt>
                  <c:pt idx="392">
                    <c:v>runs</c:v>
                  </c:pt>
                  <c:pt idx="393">
                    <c:v>wickets</c:v>
                  </c:pt>
                  <c:pt idx="394">
                    <c:v>runs</c:v>
                  </c:pt>
                  <c:pt idx="395">
                    <c:v>wickets</c:v>
                  </c:pt>
                  <c:pt idx="396">
                    <c:v>wickets</c:v>
                  </c:pt>
                  <c:pt idx="397">
                    <c:v>wickets</c:v>
                  </c:pt>
                  <c:pt idx="398">
                    <c:v>wickets</c:v>
                  </c:pt>
                  <c:pt idx="399">
                    <c:v>runs</c:v>
                  </c:pt>
                  <c:pt idx="400">
                    <c:v>wickets</c:v>
                  </c:pt>
                  <c:pt idx="401">
                    <c:v>wickets</c:v>
                  </c:pt>
                  <c:pt idx="402">
                    <c:v>wickets</c:v>
                  </c:pt>
                  <c:pt idx="403">
                    <c:v>runs</c:v>
                  </c:pt>
                  <c:pt idx="404">
                    <c:v>runs</c:v>
                  </c:pt>
                  <c:pt idx="405">
                    <c:v>wickets</c:v>
                  </c:pt>
                  <c:pt idx="406">
                    <c:v>runs</c:v>
                  </c:pt>
                  <c:pt idx="407">
                    <c:v>wickets</c:v>
                  </c:pt>
                  <c:pt idx="408">
                    <c:v>runs</c:v>
                  </c:pt>
                  <c:pt idx="409">
                    <c:v>wickets</c:v>
                  </c:pt>
                  <c:pt idx="410">
                    <c:v>wickets</c:v>
                  </c:pt>
                  <c:pt idx="411">
                    <c:v>runs</c:v>
                  </c:pt>
                  <c:pt idx="412">
                    <c:v>runs</c:v>
                  </c:pt>
                  <c:pt idx="413">
                    <c:v>wickets</c:v>
                  </c:pt>
                  <c:pt idx="414">
                    <c:v>runs</c:v>
                  </c:pt>
                  <c:pt idx="415">
                    <c:v>tie</c:v>
                  </c:pt>
                  <c:pt idx="416">
                    <c:v>wickets</c:v>
                  </c:pt>
                  <c:pt idx="417">
                    <c:v>wickets</c:v>
                  </c:pt>
                  <c:pt idx="418">
                    <c:v>runs</c:v>
                  </c:pt>
                  <c:pt idx="419">
                    <c:v>wickets</c:v>
                  </c:pt>
                  <c:pt idx="420">
                    <c:v>runs</c:v>
                  </c:pt>
                  <c:pt idx="421">
                    <c:v>runs</c:v>
                  </c:pt>
                  <c:pt idx="422">
                    <c:v>wickets</c:v>
                  </c:pt>
                  <c:pt idx="423">
                    <c:v>runs</c:v>
                  </c:pt>
                  <c:pt idx="424">
                    <c:v>runs</c:v>
                  </c:pt>
                  <c:pt idx="425">
                    <c:v>runs</c:v>
                  </c:pt>
                  <c:pt idx="426">
                    <c:v>runs</c:v>
                  </c:pt>
                  <c:pt idx="427">
                    <c:v>runs</c:v>
                  </c:pt>
                  <c:pt idx="428">
                    <c:v>wickets</c:v>
                  </c:pt>
                  <c:pt idx="429">
                    <c:v>wickets</c:v>
                  </c:pt>
                  <c:pt idx="430">
                    <c:v>runs</c:v>
                  </c:pt>
                  <c:pt idx="431">
                    <c:v>runs</c:v>
                  </c:pt>
                  <c:pt idx="432">
                    <c:v>wickets</c:v>
                  </c:pt>
                  <c:pt idx="433">
                    <c:v>wickets</c:v>
                  </c:pt>
                  <c:pt idx="434">
                    <c:v>wickets</c:v>
                  </c:pt>
                  <c:pt idx="435">
                    <c:v>runs</c:v>
                  </c:pt>
                  <c:pt idx="436">
                    <c:v>tie</c:v>
                  </c:pt>
                  <c:pt idx="437">
                    <c:v>wickets</c:v>
                  </c:pt>
                  <c:pt idx="438">
                    <c:v>wickets</c:v>
                  </c:pt>
                  <c:pt idx="439">
                    <c:v>wickets</c:v>
                  </c:pt>
                  <c:pt idx="440">
                    <c:v>runs</c:v>
                  </c:pt>
                  <c:pt idx="441">
                    <c:v>wickets</c:v>
                  </c:pt>
                  <c:pt idx="442">
                    <c:v>wickets</c:v>
                  </c:pt>
                  <c:pt idx="443">
                    <c:v>runs</c:v>
                  </c:pt>
                  <c:pt idx="444">
                    <c:v>wickets</c:v>
                  </c:pt>
                  <c:pt idx="445">
                    <c:v>runs</c:v>
                  </c:pt>
                  <c:pt idx="446">
                    <c:v>wickets</c:v>
                  </c:pt>
                  <c:pt idx="447">
                    <c:v>wickets</c:v>
                  </c:pt>
                  <c:pt idx="448">
                    <c:v>wickets</c:v>
                  </c:pt>
                  <c:pt idx="449">
                    <c:v>runs</c:v>
                  </c:pt>
                  <c:pt idx="450">
                    <c:v>wickets</c:v>
                  </c:pt>
                  <c:pt idx="451">
                    <c:v>runs</c:v>
                  </c:pt>
                  <c:pt idx="452">
                    <c:v>runs</c:v>
                  </c:pt>
                  <c:pt idx="453">
                    <c:v>wickets</c:v>
                  </c:pt>
                  <c:pt idx="454">
                    <c:v>wickets</c:v>
                  </c:pt>
                  <c:pt idx="455">
                    <c:v>wickets</c:v>
                  </c:pt>
                  <c:pt idx="456">
                    <c:v>wickets</c:v>
                  </c:pt>
                  <c:pt idx="457">
                    <c:v>runs</c:v>
                  </c:pt>
                  <c:pt idx="458">
                    <c:v>runs</c:v>
                  </c:pt>
                  <c:pt idx="459">
                    <c:v>runs</c:v>
                  </c:pt>
                </c:lvl>
                <c:lvl>
                  <c:pt idx="0">
                    <c:v>A Nehra</c:v>
                  </c:pt>
                  <c:pt idx="2">
                    <c:v>AT Rayudu</c:v>
                  </c:pt>
                  <c:pt idx="4">
                    <c:v>BB McCullum</c:v>
                  </c:pt>
                  <c:pt idx="5">
                    <c:v>BW Hilfenhaus</c:v>
                  </c:pt>
                  <c:pt idx="6">
                    <c:v>DE Bollinger</c:v>
                  </c:pt>
                  <c:pt idx="8">
                    <c:v>DJ Bravo</c:v>
                  </c:pt>
                  <c:pt idx="10">
                    <c:v>DL Chahar</c:v>
                  </c:pt>
                  <c:pt idx="11">
                    <c:v>DR Smith</c:v>
                  </c:pt>
                  <c:pt idx="12">
                    <c:v>F du Plessis</c:v>
                  </c:pt>
                  <c:pt idx="13">
                    <c:v>Harbhajan Singh</c:v>
                  </c:pt>
                  <c:pt idx="15">
                    <c:v>Imran Tahir</c:v>
                  </c:pt>
                  <c:pt idx="16">
                    <c:v>JA Morkel</c:v>
                  </c:pt>
                  <c:pt idx="17">
                    <c:v>JDP Oram</c:v>
                  </c:pt>
                  <c:pt idx="18">
                    <c:v>KMDN Kulasekara</c:v>
                  </c:pt>
                  <c:pt idx="19">
                    <c:v>L Balaji</c:v>
                  </c:pt>
                  <c:pt idx="20">
                    <c:v>L Ngidi</c:v>
                  </c:pt>
                  <c:pt idx="21">
                    <c:v>M Muralitharan</c:v>
                  </c:pt>
                  <c:pt idx="22">
                    <c:v>M Ntini</c:v>
                  </c:pt>
                  <c:pt idx="24">
                    <c:v>M Vijay</c:v>
                  </c:pt>
                  <c:pt idx="26">
                    <c:v>MEK Hussey</c:v>
                  </c:pt>
                  <c:pt idx="28">
                    <c:v>ML Hayden</c:v>
                  </c:pt>
                  <c:pt idx="30">
                    <c:v>MM Sharma</c:v>
                  </c:pt>
                  <c:pt idx="31">
                    <c:v>MS Dhoni</c:v>
                  </c:pt>
                  <c:pt idx="33">
                    <c:v>P Negi</c:v>
                  </c:pt>
                  <c:pt idx="34">
                    <c:v>R Ashwin</c:v>
                  </c:pt>
                  <c:pt idx="35">
                    <c:v>RA Jadeja</c:v>
                  </c:pt>
                  <c:pt idx="37">
                    <c:v>RD Gaikwad</c:v>
                  </c:pt>
                  <c:pt idx="38">
                    <c:v>S Anirudha</c:v>
                  </c:pt>
                  <c:pt idx="39">
                    <c:v>S Badrinath</c:v>
                  </c:pt>
                  <c:pt idx="40">
                    <c:v>SB Jakati</c:v>
                  </c:pt>
                  <c:pt idx="41">
                    <c:v>SK Raina</c:v>
                  </c:pt>
                  <c:pt idx="43">
                    <c:v>SR Watson</c:v>
                  </c:pt>
                  <c:pt idx="45">
                    <c:v>SW Billings</c:v>
                  </c:pt>
                  <c:pt idx="46">
                    <c:v>WP Saha</c:v>
                  </c:pt>
                  <c:pt idx="47">
                    <c:v>A Kumble</c:v>
                  </c:pt>
                  <c:pt idx="48">
                    <c:v>A Mishra</c:v>
                  </c:pt>
                  <c:pt idx="50">
                    <c:v>A Symonds</c:v>
                  </c:pt>
                  <c:pt idx="51">
                    <c:v>AC Gilchrist</c:v>
                  </c:pt>
                  <c:pt idx="53">
                    <c:v>CL White</c:v>
                  </c:pt>
                  <c:pt idx="54">
                    <c:v>DR Smith</c:v>
                  </c:pt>
                  <c:pt idx="55">
                    <c:v>DW Steyn</c:v>
                  </c:pt>
                  <c:pt idx="57">
                    <c:v>Harmeet Singh</c:v>
                  </c:pt>
                  <c:pt idx="58">
                    <c:v>HH Gibbs</c:v>
                  </c:pt>
                  <c:pt idx="59">
                    <c:v>I Sharma</c:v>
                  </c:pt>
                  <c:pt idx="60">
                    <c:v>KC Sangakkara</c:v>
                  </c:pt>
                  <c:pt idx="61">
                    <c:v>PP Ojha</c:v>
                  </c:pt>
                  <c:pt idx="62">
                    <c:v>RG Sharma</c:v>
                  </c:pt>
                  <c:pt idx="64">
                    <c:v>RJ Harris</c:v>
                  </c:pt>
                  <c:pt idx="65">
                    <c:v>RP Singh</c:v>
                  </c:pt>
                  <c:pt idx="66">
                    <c:v>S Dhawan</c:v>
                  </c:pt>
                  <c:pt idx="67">
                    <c:v>S Sohal</c:v>
                  </c:pt>
                  <c:pt idx="68">
                    <c:v>TL Suman</c:v>
                  </c:pt>
                  <c:pt idx="69">
                    <c:v>WPUJC Vaas</c:v>
                  </c:pt>
                  <c:pt idx="70">
                    <c:v>A Mishra</c:v>
                  </c:pt>
                  <c:pt idx="71">
                    <c:v>A Nortje</c:v>
                  </c:pt>
                  <c:pt idx="73">
                    <c:v>AR Patel</c:v>
                  </c:pt>
                  <c:pt idx="74">
                    <c:v>K Rabada</c:v>
                  </c:pt>
                  <c:pt idx="75">
                    <c:v>KMA Paul</c:v>
                  </c:pt>
                  <c:pt idx="76">
                    <c:v>MP Stoinis</c:v>
                  </c:pt>
                  <c:pt idx="78">
                    <c:v>PP Shaw</c:v>
                  </c:pt>
                  <c:pt idx="80">
                    <c:v>R Ashwin</c:v>
                  </c:pt>
                  <c:pt idx="81">
                    <c:v>RR Pant</c:v>
                  </c:pt>
                  <c:pt idx="83">
                    <c:v>S Dhawan</c:v>
                  </c:pt>
                  <c:pt idx="85">
                    <c:v>SS Iyer</c:v>
                  </c:pt>
                  <c:pt idx="87">
                    <c:v>A Mishra</c:v>
                  </c:pt>
                  <c:pt idx="89">
                    <c:v>A Nehra</c:v>
                  </c:pt>
                  <c:pt idx="90">
                    <c:v>AB de Villiers</c:v>
                  </c:pt>
                  <c:pt idx="91">
                    <c:v>CH Morris</c:v>
                  </c:pt>
                  <c:pt idx="92">
                    <c:v>CJ Anderson</c:v>
                  </c:pt>
                  <c:pt idx="93">
                    <c:v>CR Brathwaite</c:v>
                  </c:pt>
                  <c:pt idx="94">
                    <c:v>DA Warner</c:v>
                  </c:pt>
                  <c:pt idx="96">
                    <c:v>DL Vettori</c:v>
                  </c:pt>
                  <c:pt idx="97">
                    <c:v>DP Nannes</c:v>
                  </c:pt>
                  <c:pt idx="98">
                    <c:v>G Gambhir</c:v>
                  </c:pt>
                  <c:pt idx="99">
                    <c:v>GD McGrath</c:v>
                  </c:pt>
                  <c:pt idx="100">
                    <c:v>HV Patel</c:v>
                  </c:pt>
                  <c:pt idx="101">
                    <c:v>IK Pathan</c:v>
                  </c:pt>
                  <c:pt idx="102">
                    <c:v>JJ Roy</c:v>
                  </c:pt>
                  <c:pt idx="103">
                    <c:v>JP Duminy</c:v>
                  </c:pt>
                  <c:pt idx="105">
                    <c:v>KD Karthik</c:v>
                  </c:pt>
                  <c:pt idx="107">
                    <c:v>KK Nair</c:v>
                  </c:pt>
                  <c:pt idx="109">
                    <c:v>KM Jadhav</c:v>
                  </c:pt>
                  <c:pt idx="110">
                    <c:v>KP Pietersen</c:v>
                  </c:pt>
                  <c:pt idx="111">
                    <c:v>M Morkel</c:v>
                  </c:pt>
                  <c:pt idx="112">
                    <c:v>M Vijay</c:v>
                  </c:pt>
                  <c:pt idx="113">
                    <c:v>MA Agarwal</c:v>
                  </c:pt>
                  <c:pt idx="114">
                    <c:v>MF Maharoof</c:v>
                  </c:pt>
                  <c:pt idx="115">
                    <c:v>Mohammed Shami</c:v>
                  </c:pt>
                  <c:pt idx="116">
                    <c:v>NM Coulter-Nile</c:v>
                  </c:pt>
                  <c:pt idx="117">
                    <c:v>P Negi</c:v>
                  </c:pt>
                  <c:pt idx="118">
                    <c:v>PD Collingwood</c:v>
                  </c:pt>
                  <c:pt idx="119">
                    <c:v>Q de Kock</c:v>
                  </c:pt>
                  <c:pt idx="120">
                    <c:v>R Bhatia</c:v>
                  </c:pt>
                  <c:pt idx="121">
                    <c:v>RR Pant</c:v>
                  </c:pt>
                  <c:pt idx="123">
                    <c:v>S Nadeem</c:v>
                  </c:pt>
                  <c:pt idx="124">
                    <c:v>SP Goswami</c:v>
                  </c:pt>
                  <c:pt idx="125">
                    <c:v>SS Iyer</c:v>
                  </c:pt>
                  <c:pt idx="127">
                    <c:v>SV Samson</c:v>
                  </c:pt>
                  <c:pt idx="128">
                    <c:v>TM Dilshan</c:v>
                  </c:pt>
                  <c:pt idx="129">
                    <c:v>UT Yadav</c:v>
                  </c:pt>
                  <c:pt idx="130">
                    <c:v>V Sehwag</c:v>
                  </c:pt>
                  <c:pt idx="132">
                    <c:v>Yuvraj Singh</c:v>
                  </c:pt>
                  <c:pt idx="133">
                    <c:v>Z Khan</c:v>
                  </c:pt>
                  <c:pt idx="134">
                    <c:v>AJ Finch</c:v>
                  </c:pt>
                  <c:pt idx="135">
                    <c:v>AJ Tye</c:v>
                  </c:pt>
                  <c:pt idx="136">
                    <c:v>CH Morris</c:v>
                  </c:pt>
                  <c:pt idx="137">
                    <c:v>DR Smith</c:v>
                  </c:pt>
                  <c:pt idx="138">
                    <c:v>P Kumar</c:v>
                  </c:pt>
                  <c:pt idx="139">
                    <c:v>SK Raina</c:v>
                  </c:pt>
                  <c:pt idx="140">
                    <c:v>V Kohli</c:v>
                  </c:pt>
                  <c:pt idx="141">
                    <c:v>AC Gilchrist</c:v>
                  </c:pt>
                  <c:pt idx="143">
                    <c:v>AD Mascarenhas</c:v>
                  </c:pt>
                  <c:pt idx="144">
                    <c:v>AR Patel</c:v>
                  </c:pt>
                  <c:pt idx="146">
                    <c:v>AS Rajpoot</c:v>
                  </c:pt>
                  <c:pt idx="147">
                    <c:v>Azhar Mahmood</c:v>
                  </c:pt>
                  <c:pt idx="149">
                    <c:v>B Lee</c:v>
                  </c:pt>
                  <c:pt idx="150">
                    <c:v>BA Bhatt</c:v>
                  </c:pt>
                  <c:pt idx="151">
                    <c:v>CH Gayle</c:v>
                  </c:pt>
                  <c:pt idx="153">
                    <c:v>CJ Jordan</c:v>
                  </c:pt>
                  <c:pt idx="154">
                    <c:v>DA Miller</c:v>
                  </c:pt>
                  <c:pt idx="156">
                    <c:v>DJ Hussey</c:v>
                  </c:pt>
                  <c:pt idx="157">
                    <c:v>DPMD Jayawardene</c:v>
                  </c:pt>
                  <c:pt idx="159">
                    <c:v>GJ Bailey</c:v>
                  </c:pt>
                  <c:pt idx="160">
                    <c:v>GJ Maxwell</c:v>
                  </c:pt>
                  <c:pt idx="162">
                    <c:v>Harmeet Singh</c:v>
                  </c:pt>
                  <c:pt idx="163">
                    <c:v>HM Amla</c:v>
                  </c:pt>
                  <c:pt idx="164">
                    <c:v>IK Pathan</c:v>
                  </c:pt>
                  <c:pt idx="165">
                    <c:v>J Theron</c:v>
                  </c:pt>
                  <c:pt idx="166">
                    <c:v>KC Sangakkara</c:v>
                  </c:pt>
                  <c:pt idx="168">
                    <c:v>KD Karthik</c:v>
                  </c:pt>
                  <c:pt idx="169">
                    <c:v>KL Rahul</c:v>
                  </c:pt>
                  <c:pt idx="172">
                    <c:v>M Vohra</c:v>
                  </c:pt>
                  <c:pt idx="173">
                    <c:v>MA Agarwal</c:v>
                  </c:pt>
                  <c:pt idx="174">
                    <c:v>Mandeep Singh</c:v>
                  </c:pt>
                  <c:pt idx="175">
                    <c:v>MM Sharma</c:v>
                  </c:pt>
                  <c:pt idx="176">
                    <c:v>MP Stoinis</c:v>
                  </c:pt>
                  <c:pt idx="178">
                    <c:v>MS Gony</c:v>
                  </c:pt>
                  <c:pt idx="179">
                    <c:v>Mujeeb Ur Rahman</c:v>
                  </c:pt>
                  <c:pt idx="180">
                    <c:v>PC Valthaty</c:v>
                  </c:pt>
                  <c:pt idx="181">
                    <c:v>PP Chawla</c:v>
                  </c:pt>
                  <c:pt idx="183">
                    <c:v>R Ashwin</c:v>
                  </c:pt>
                  <c:pt idx="184">
                    <c:v>RS Bopara</c:v>
                  </c:pt>
                  <c:pt idx="185">
                    <c:v>S Dhawan</c:v>
                  </c:pt>
                  <c:pt idx="186">
                    <c:v>S Sreesanth</c:v>
                  </c:pt>
                  <c:pt idx="187">
                    <c:v>Sandeep Sharma</c:v>
                  </c:pt>
                  <c:pt idx="189">
                    <c:v>SE Marsh</c:v>
                  </c:pt>
                  <c:pt idx="192">
                    <c:v>SM Curran</c:v>
                  </c:pt>
                  <c:pt idx="193">
                    <c:v>SM Katich</c:v>
                  </c:pt>
                  <c:pt idx="194">
                    <c:v>SP Narine</c:v>
                  </c:pt>
                  <c:pt idx="195">
                    <c:v>V Sehwag</c:v>
                  </c:pt>
                  <c:pt idx="196">
                    <c:v>WP Saha</c:v>
                  </c:pt>
                  <c:pt idx="198">
                    <c:v>Yuvraj Singh</c:v>
                  </c:pt>
                  <c:pt idx="199">
                    <c:v>BB McCullum</c:v>
                  </c:pt>
                  <c:pt idx="200">
                    <c:v>BJ Hodge</c:v>
                  </c:pt>
                  <c:pt idx="202">
                    <c:v>DPMD Jayawardene</c:v>
                  </c:pt>
                  <c:pt idx="203">
                    <c:v>P Parameswaran</c:v>
                  </c:pt>
                  <c:pt idx="204">
                    <c:v>AD Mathews</c:v>
                  </c:pt>
                  <c:pt idx="205">
                    <c:v>AD Russell</c:v>
                  </c:pt>
                  <c:pt idx="207">
                    <c:v>B Lee</c:v>
                  </c:pt>
                  <c:pt idx="208">
                    <c:v>BB McCullum</c:v>
                  </c:pt>
                  <c:pt idx="209">
                    <c:v>BJ Hodge</c:v>
                  </c:pt>
                  <c:pt idx="210">
                    <c:v>CA Lynn</c:v>
                  </c:pt>
                  <c:pt idx="212">
                    <c:v>CH Gayle</c:v>
                  </c:pt>
                  <c:pt idx="213">
                    <c:v>CV Varun</c:v>
                  </c:pt>
                  <c:pt idx="214">
                    <c:v>DJ Hussey</c:v>
                  </c:pt>
                  <c:pt idx="215">
                    <c:v>G Gambhir</c:v>
                  </c:pt>
                  <c:pt idx="217">
                    <c:v>HF Gurney</c:v>
                  </c:pt>
                  <c:pt idx="218">
                    <c:v>Iqbal Abdulla</c:v>
                  </c:pt>
                  <c:pt idx="220">
                    <c:v>JD Unadkat</c:v>
                  </c:pt>
                  <c:pt idx="221">
                    <c:v>JH Kallis</c:v>
                  </c:pt>
                  <c:pt idx="223">
                    <c:v>KD Karthik</c:v>
                  </c:pt>
                  <c:pt idx="224">
                    <c:v>Kuldeep Yadav</c:v>
                  </c:pt>
                  <c:pt idx="225">
                    <c:v>L Balaji</c:v>
                  </c:pt>
                  <c:pt idx="227">
                    <c:v>LH Ferguson</c:v>
                  </c:pt>
                  <c:pt idx="228">
                    <c:v>LR Shukla</c:v>
                  </c:pt>
                  <c:pt idx="229">
                    <c:v>M Kartik</c:v>
                  </c:pt>
                  <c:pt idx="230">
                    <c:v>M Morkel</c:v>
                  </c:pt>
                  <c:pt idx="231">
                    <c:v>MK Pandey</c:v>
                  </c:pt>
                  <c:pt idx="232">
                    <c:v>MK Tiwary</c:v>
                  </c:pt>
                  <c:pt idx="234">
                    <c:v>MS Bisla</c:v>
                  </c:pt>
                  <c:pt idx="235">
                    <c:v>N Rana</c:v>
                  </c:pt>
                  <c:pt idx="237">
                    <c:v>NM Coulter-Nile</c:v>
                  </c:pt>
                  <c:pt idx="239">
                    <c:v>PJ Cummins</c:v>
                  </c:pt>
                  <c:pt idx="240">
                    <c:v>PP Chawla</c:v>
                  </c:pt>
                  <c:pt idx="241">
                    <c:v>RA Tripathi</c:v>
                  </c:pt>
                  <c:pt idx="242">
                    <c:v>RV Uthappa</c:v>
                  </c:pt>
                  <c:pt idx="244">
                    <c:v>SA Yadav</c:v>
                  </c:pt>
                  <c:pt idx="245">
                    <c:v>SC Ganguly</c:v>
                  </c:pt>
                  <c:pt idx="246">
                    <c:v>Shakib Al Hasan</c:v>
                  </c:pt>
                  <c:pt idx="248">
                    <c:v>Shivam Mavi</c:v>
                  </c:pt>
                  <c:pt idx="249">
                    <c:v>Shoaib Akhtar</c:v>
                  </c:pt>
                  <c:pt idx="250">
                    <c:v>Shubman Gill</c:v>
                  </c:pt>
                  <c:pt idx="251">
                    <c:v>SP Narine</c:v>
                  </c:pt>
                  <c:pt idx="253">
                    <c:v>Umar Gul</c:v>
                  </c:pt>
                  <c:pt idx="254">
                    <c:v>UT Yadav</c:v>
                  </c:pt>
                  <c:pt idx="256">
                    <c:v>YK Pathan</c:v>
                  </c:pt>
                  <c:pt idx="258">
                    <c:v>A Nehra</c:v>
                  </c:pt>
                  <c:pt idx="259">
                    <c:v>AP Tare</c:v>
                  </c:pt>
                  <c:pt idx="260">
                    <c:v>AS Joseph</c:v>
                  </c:pt>
                  <c:pt idx="261">
                    <c:v>AT Rayudu</c:v>
                  </c:pt>
                  <c:pt idx="263">
                    <c:v>CJ Anderson</c:v>
                  </c:pt>
                  <c:pt idx="264">
                    <c:v>CRD Fernando</c:v>
                  </c:pt>
                  <c:pt idx="265">
                    <c:v>DJ Bravo</c:v>
                  </c:pt>
                  <c:pt idx="266">
                    <c:v>DR Smith</c:v>
                  </c:pt>
                  <c:pt idx="268">
                    <c:v>DW Steyn</c:v>
                  </c:pt>
                  <c:pt idx="269">
                    <c:v>Harbhajan Singh</c:v>
                  </c:pt>
                  <c:pt idx="271">
                    <c:v>HH Pandya</c:v>
                  </c:pt>
                  <c:pt idx="273">
                    <c:v>Ishan Kishan</c:v>
                  </c:pt>
                  <c:pt idx="275">
                    <c:v>JC Buttler</c:v>
                  </c:pt>
                  <c:pt idx="276">
                    <c:v>JEC Franklin</c:v>
                  </c:pt>
                  <c:pt idx="277">
                    <c:v>JJ Bumrah</c:v>
                  </c:pt>
                  <c:pt idx="280">
                    <c:v>JP Duminy</c:v>
                  </c:pt>
                  <c:pt idx="281">
                    <c:v>KA Pollard</c:v>
                  </c:pt>
                  <c:pt idx="283">
                    <c:v>KD Karthik</c:v>
                  </c:pt>
                  <c:pt idx="284">
                    <c:v>KH Pandya</c:v>
                  </c:pt>
                  <c:pt idx="287">
                    <c:v>KV Sharma</c:v>
                  </c:pt>
                  <c:pt idx="288">
                    <c:v>LMP Simmons</c:v>
                  </c:pt>
                  <c:pt idx="290">
                    <c:v>MEK Hussey</c:v>
                  </c:pt>
                  <c:pt idx="291">
                    <c:v>MG Johnson</c:v>
                  </c:pt>
                  <c:pt idx="293">
                    <c:v>MJ McClenaghan</c:v>
                  </c:pt>
                  <c:pt idx="295">
                    <c:v>MM Patel</c:v>
                  </c:pt>
                  <c:pt idx="296">
                    <c:v>N Rana</c:v>
                  </c:pt>
                  <c:pt idx="297">
                    <c:v>PA Patel</c:v>
                  </c:pt>
                  <c:pt idx="298">
                    <c:v>Q de Kock</c:v>
                  </c:pt>
                  <c:pt idx="299">
                    <c:v>R McLaren</c:v>
                  </c:pt>
                  <c:pt idx="300">
                    <c:v>R Sharma</c:v>
                  </c:pt>
                  <c:pt idx="301">
                    <c:v>RE Levi</c:v>
                  </c:pt>
                  <c:pt idx="302">
                    <c:v>RG Sharma</c:v>
                  </c:pt>
                  <c:pt idx="304">
                    <c:v>SA Yadav</c:v>
                  </c:pt>
                  <c:pt idx="306">
                    <c:v>SL Malinga</c:v>
                  </c:pt>
                  <c:pt idx="308">
                    <c:v>SM Pollock</c:v>
                  </c:pt>
                  <c:pt idx="310">
                    <c:v>SR Tendulkar</c:v>
                  </c:pt>
                  <c:pt idx="312">
                    <c:v>ST Jayasuriya</c:v>
                  </c:pt>
                  <c:pt idx="313">
                    <c:v>TA Boult</c:v>
                  </c:pt>
                  <c:pt idx="315">
                    <c:v>YK Pathan</c:v>
                  </c:pt>
                  <c:pt idx="316">
                    <c:v>NA</c:v>
                  </c:pt>
                  <c:pt idx="317">
                    <c:v>AJ Finch</c:v>
                  </c:pt>
                  <c:pt idx="318">
                    <c:v>JD Ryder</c:v>
                  </c:pt>
                  <c:pt idx="319">
                    <c:v>LJ Wright</c:v>
                  </c:pt>
                  <c:pt idx="320">
                    <c:v>MD Mishra</c:v>
                  </c:pt>
                  <c:pt idx="321">
                    <c:v>MK Pandey</c:v>
                  </c:pt>
                  <c:pt idx="322">
                    <c:v>MN Samuels</c:v>
                  </c:pt>
                  <c:pt idx="323">
                    <c:v>MR Marsh</c:v>
                  </c:pt>
                  <c:pt idx="324">
                    <c:v>R Sharma</c:v>
                  </c:pt>
                  <c:pt idx="325">
                    <c:v>SB Wagh</c:v>
                  </c:pt>
                  <c:pt idx="326">
                    <c:v>SC Ganguly</c:v>
                  </c:pt>
                  <c:pt idx="327">
                    <c:v>SPD Smith</c:v>
                  </c:pt>
                  <c:pt idx="328">
                    <c:v>A Chandila</c:v>
                  </c:pt>
                  <c:pt idx="329">
                    <c:v>A Singh</c:v>
                  </c:pt>
                  <c:pt idx="330">
                    <c:v>AA Jhunjhunwala</c:v>
                  </c:pt>
                  <c:pt idx="331">
                    <c:v>AC Voges</c:v>
                  </c:pt>
                  <c:pt idx="332">
                    <c:v>AM Rahane</c:v>
                  </c:pt>
                  <c:pt idx="334">
                    <c:v>BA Stokes</c:v>
                  </c:pt>
                  <c:pt idx="335">
                    <c:v>BJ Hodge</c:v>
                  </c:pt>
                  <c:pt idx="337">
                    <c:v>DJ Hooda</c:v>
                  </c:pt>
                  <c:pt idx="338">
                    <c:v>GC Smith</c:v>
                  </c:pt>
                  <c:pt idx="339">
                    <c:v>J Botha</c:v>
                  </c:pt>
                  <c:pt idx="340">
                    <c:v>JA Morkel</c:v>
                  </c:pt>
                  <c:pt idx="341">
                    <c:v>JC Archer</c:v>
                  </c:pt>
                  <c:pt idx="342">
                    <c:v>JC Buttler</c:v>
                  </c:pt>
                  <c:pt idx="344">
                    <c:v>JD Unadkat</c:v>
                  </c:pt>
                  <c:pt idx="345">
                    <c:v>JP Faulkner</c:v>
                  </c:pt>
                  <c:pt idx="348">
                    <c:v>KK Cooper</c:v>
                  </c:pt>
                  <c:pt idx="349">
                    <c:v>KK Nair</c:v>
                  </c:pt>
                  <c:pt idx="350">
                    <c:v>LRPL Taylor</c:v>
                  </c:pt>
                  <c:pt idx="351">
                    <c:v>MJ Lumb</c:v>
                  </c:pt>
                  <c:pt idx="352">
                    <c:v>NV Ojha</c:v>
                  </c:pt>
                  <c:pt idx="353">
                    <c:v>PV Tambe</c:v>
                  </c:pt>
                  <c:pt idx="355">
                    <c:v>R Dravid</c:v>
                  </c:pt>
                  <c:pt idx="356">
                    <c:v>R Tewatia</c:v>
                  </c:pt>
                  <c:pt idx="357">
                    <c:v>S Gopal</c:v>
                  </c:pt>
                  <c:pt idx="359">
                    <c:v>SA Asnodkar</c:v>
                  </c:pt>
                  <c:pt idx="360">
                    <c:v>SK Trivedi</c:v>
                  </c:pt>
                  <c:pt idx="362">
                    <c:v>SK Warne</c:v>
                  </c:pt>
                  <c:pt idx="364">
                    <c:v>Sohail Tanvir</c:v>
                  </c:pt>
                  <c:pt idx="365">
                    <c:v>SPD Smith</c:v>
                  </c:pt>
                  <c:pt idx="366">
                    <c:v>SR Watson</c:v>
                  </c:pt>
                  <c:pt idx="368">
                    <c:v>SV Samson</c:v>
                  </c:pt>
                  <c:pt idx="370">
                    <c:v>VR Aaron</c:v>
                  </c:pt>
                  <c:pt idx="371">
                    <c:v>YK Pathan</c:v>
                  </c:pt>
                  <c:pt idx="373">
                    <c:v>AB Dinda</c:v>
                  </c:pt>
                  <c:pt idx="374">
                    <c:v>AM Rahane</c:v>
                  </c:pt>
                  <c:pt idx="375">
                    <c:v>BA Stokes</c:v>
                  </c:pt>
                  <c:pt idx="377">
                    <c:v>JD Unadkat</c:v>
                  </c:pt>
                  <c:pt idx="379">
                    <c:v>LH Ferguson</c:v>
                  </c:pt>
                  <c:pt idx="380">
                    <c:v>MS Dhoni</c:v>
                  </c:pt>
                  <c:pt idx="381">
                    <c:v>RA Tripathi</c:v>
                  </c:pt>
                  <c:pt idx="382">
                    <c:v>SPD Smith</c:v>
                  </c:pt>
                  <c:pt idx="383">
                    <c:v>Washington Sundar</c:v>
                  </c:pt>
                  <c:pt idx="384">
                    <c:v>A Kumble</c:v>
                  </c:pt>
                  <c:pt idx="386">
                    <c:v>AB de Villiers</c:v>
                  </c:pt>
                  <c:pt idx="389">
                    <c:v>CH Gayle</c:v>
                  </c:pt>
                  <c:pt idx="391">
                    <c:v>HV Patel</c:v>
                  </c:pt>
                  <c:pt idx="392">
                    <c:v>JD Unadkat</c:v>
                  </c:pt>
                  <c:pt idx="393">
                    <c:v>JH Kallis</c:v>
                  </c:pt>
                  <c:pt idx="394">
                    <c:v>KM Jadhav</c:v>
                  </c:pt>
                  <c:pt idx="395">
                    <c:v>KP Pietersen</c:v>
                  </c:pt>
                  <c:pt idx="396">
                    <c:v>LRPL Taylor</c:v>
                  </c:pt>
                  <c:pt idx="397">
                    <c:v>MA Starc</c:v>
                  </c:pt>
                  <c:pt idx="398">
                    <c:v>Mandeep Singh</c:v>
                  </c:pt>
                  <c:pt idx="399">
                    <c:v>MK Pandey</c:v>
                  </c:pt>
                  <c:pt idx="401">
                    <c:v>Mohammed Siraj</c:v>
                  </c:pt>
                  <c:pt idx="402">
                    <c:v>MV Boucher</c:v>
                  </c:pt>
                  <c:pt idx="403">
                    <c:v>P Kumar</c:v>
                  </c:pt>
                  <c:pt idx="404">
                    <c:v>PA Patel</c:v>
                  </c:pt>
                  <c:pt idx="406">
                    <c:v>R Dravid</c:v>
                  </c:pt>
                  <c:pt idx="407">
                    <c:v>R Vinay Kumar</c:v>
                  </c:pt>
                  <c:pt idx="408">
                    <c:v>RV Uthappa</c:v>
                  </c:pt>
                  <c:pt idx="409">
                    <c:v>S Aravind</c:v>
                  </c:pt>
                  <c:pt idx="410">
                    <c:v>SO Hetmyer</c:v>
                  </c:pt>
                  <c:pt idx="411">
                    <c:v>SR Watson</c:v>
                  </c:pt>
                  <c:pt idx="412">
                    <c:v>TG Southee</c:v>
                  </c:pt>
                  <c:pt idx="413">
                    <c:v>UT Yadav</c:v>
                  </c:pt>
                  <c:pt idx="414">
                    <c:v>V Kohli</c:v>
                  </c:pt>
                  <c:pt idx="417">
                    <c:v>VR Aaron</c:v>
                  </c:pt>
                  <c:pt idx="418">
                    <c:v>YS Chahal</c:v>
                  </c:pt>
                  <c:pt idx="420">
                    <c:v>Yuvraj Singh</c:v>
                  </c:pt>
                  <c:pt idx="421">
                    <c:v>A Mishra</c:v>
                  </c:pt>
                  <c:pt idx="423">
                    <c:v>A Nehra</c:v>
                  </c:pt>
                  <c:pt idx="424">
                    <c:v>A Zampa</c:v>
                  </c:pt>
                  <c:pt idx="425">
                    <c:v>AJ Finch</c:v>
                  </c:pt>
                  <c:pt idx="426">
                    <c:v>AS Rajpoot</c:v>
                  </c:pt>
                  <c:pt idx="427">
                    <c:v>B Kumar</c:v>
                  </c:pt>
                  <c:pt idx="429">
                    <c:v>B Stanlake</c:v>
                  </c:pt>
                  <c:pt idx="430">
                    <c:v>BCJ Cutting</c:v>
                  </c:pt>
                  <c:pt idx="431">
                    <c:v>DA Warner</c:v>
                  </c:pt>
                  <c:pt idx="433">
                    <c:v>DJG Sammy</c:v>
                  </c:pt>
                  <c:pt idx="434">
                    <c:v>DW Steyn</c:v>
                  </c:pt>
                  <c:pt idx="435">
                    <c:v>EJG Morgan</c:v>
                  </c:pt>
                  <c:pt idx="436">
                    <c:v>GH Vihari</c:v>
                  </c:pt>
                  <c:pt idx="438">
                    <c:v>HM Amla</c:v>
                  </c:pt>
                  <c:pt idx="439">
                    <c:v>I Sharma</c:v>
                  </c:pt>
                  <c:pt idx="440">
                    <c:v>JM Bairstow</c:v>
                  </c:pt>
                  <c:pt idx="442">
                    <c:v>KK Ahmed</c:v>
                  </c:pt>
                  <c:pt idx="443">
                    <c:v>KS Williamson</c:v>
                  </c:pt>
                  <c:pt idx="445">
                    <c:v>MC Henriques</c:v>
                  </c:pt>
                  <c:pt idx="446">
                    <c:v>MK Pandey</c:v>
                  </c:pt>
                  <c:pt idx="447">
                    <c:v>Mohammed Siraj</c:v>
                  </c:pt>
                  <c:pt idx="448">
                    <c:v>Mustafizur Rahman</c:v>
                  </c:pt>
                  <c:pt idx="449">
                    <c:v>PA Patel</c:v>
                  </c:pt>
                  <c:pt idx="451">
                    <c:v>PK Garg</c:v>
                  </c:pt>
                  <c:pt idx="452">
                    <c:v>Rashid Khan</c:v>
                  </c:pt>
                  <c:pt idx="454">
                    <c:v>S Dhawan</c:v>
                  </c:pt>
                  <c:pt idx="455">
                    <c:v>S Nadeem</c:v>
                  </c:pt>
                  <c:pt idx="456">
                    <c:v>Sandeep Sharma</c:v>
                  </c:pt>
                  <c:pt idx="457">
                    <c:v>TA Boult</c:v>
                  </c:pt>
                  <c:pt idx="458">
                    <c:v>WP Saha</c:v>
                  </c:pt>
                  <c:pt idx="459">
                    <c:v>Yuvraj Singh</c:v>
                  </c:pt>
                </c:lvl>
                <c:lvl>
                  <c:pt idx="0">
                    <c:v>Chennai Super Kings</c:v>
                  </c:pt>
                  <c:pt idx="47">
                    <c:v>Deccan Chargers</c:v>
                  </c:pt>
                  <c:pt idx="70">
                    <c:v>Delhi Capitals</c:v>
                  </c:pt>
                  <c:pt idx="87">
                    <c:v>Delhi Daredevils</c:v>
                  </c:pt>
                  <c:pt idx="134">
                    <c:v>Gujarat Lions</c:v>
                  </c:pt>
                  <c:pt idx="141">
                    <c:v>Kings XI Punjab</c:v>
                  </c:pt>
                  <c:pt idx="199">
                    <c:v>Kochi Tuskers Kerala</c:v>
                  </c:pt>
                  <c:pt idx="204">
                    <c:v>Kolkata Knight Riders</c:v>
                  </c:pt>
                  <c:pt idx="258">
                    <c:v>Mumbai Indians</c:v>
                  </c:pt>
                  <c:pt idx="316">
                    <c:v>NA</c:v>
                  </c:pt>
                  <c:pt idx="317">
                    <c:v>Pune Warriors</c:v>
                  </c:pt>
                  <c:pt idx="328">
                    <c:v>Rajasthan Royals</c:v>
                  </c:pt>
                  <c:pt idx="373">
                    <c:v>Rising Pune Supergiants</c:v>
                  </c:pt>
                  <c:pt idx="384">
                    <c:v>Royal Challengers Bangalore</c:v>
                  </c:pt>
                  <c:pt idx="421">
                    <c:v>Sunrisers Hyderabad</c:v>
                  </c:pt>
                </c:lvl>
              </c:multiLvlStrCache>
            </c:multiLvlStrRef>
          </c:cat>
          <c:val>
            <c:numRef>
              <c:f>'q 3&amp;4'!$C$4:$C$827</c:f>
              <c:numCache>
                <c:formatCode>General</c:formatCode>
                <c:ptCount val="460"/>
                <c:pt idx="0">
                  <c:v>1</c:v>
                </c:pt>
                <c:pt idx="1">
                  <c:v>2</c:v>
                </c:pt>
                <c:pt idx="2">
                  <c:v>1</c:v>
                </c:pt>
                <c:pt idx="3">
                  <c:v>2</c:v>
                </c:pt>
                <c:pt idx="4">
                  <c:v>2</c:v>
                </c:pt>
                <c:pt idx="5">
                  <c:v>2</c:v>
                </c:pt>
                <c:pt idx="6">
                  <c:v>1</c:v>
                </c:pt>
                <c:pt idx="7">
                  <c:v>1</c:v>
                </c:pt>
                <c:pt idx="8">
                  <c:v>1</c:v>
                </c:pt>
                <c:pt idx="9">
                  <c:v>1</c:v>
                </c:pt>
                <c:pt idx="10">
                  <c:v>1</c:v>
                </c:pt>
                <c:pt idx="11">
                  <c:v>3</c:v>
                </c:pt>
                <c:pt idx="12">
                  <c:v>4</c:v>
                </c:pt>
                <c:pt idx="13">
                  <c:v>1</c:v>
                </c:pt>
                <c:pt idx="14">
                  <c:v>1</c:v>
                </c:pt>
                <c:pt idx="15">
                  <c:v>1</c:v>
                </c:pt>
                <c:pt idx="16">
                  <c:v>1</c:v>
                </c:pt>
                <c:pt idx="17">
                  <c:v>1</c:v>
                </c:pt>
                <c:pt idx="18">
                  <c:v>1</c:v>
                </c:pt>
                <c:pt idx="19">
                  <c:v>1</c:v>
                </c:pt>
                <c:pt idx="20">
                  <c:v>1</c:v>
                </c:pt>
                <c:pt idx="21">
                  <c:v>2</c:v>
                </c:pt>
                <c:pt idx="22">
                  <c:v>1</c:v>
                </c:pt>
                <c:pt idx="23">
                  <c:v>1</c:v>
                </c:pt>
                <c:pt idx="24">
                  <c:v>4</c:v>
                </c:pt>
                <c:pt idx="25">
                  <c:v>1</c:v>
                </c:pt>
                <c:pt idx="26">
                  <c:v>6</c:v>
                </c:pt>
                <c:pt idx="27">
                  <c:v>4</c:v>
                </c:pt>
                <c:pt idx="28">
                  <c:v>2</c:v>
                </c:pt>
                <c:pt idx="29">
                  <c:v>2</c:v>
                </c:pt>
                <c:pt idx="30">
                  <c:v>1</c:v>
                </c:pt>
                <c:pt idx="31">
                  <c:v>9</c:v>
                </c:pt>
                <c:pt idx="32">
                  <c:v>6</c:v>
                </c:pt>
                <c:pt idx="33">
                  <c:v>1</c:v>
                </c:pt>
                <c:pt idx="34">
                  <c:v>1</c:v>
                </c:pt>
                <c:pt idx="35">
                  <c:v>5</c:v>
                </c:pt>
                <c:pt idx="36">
                  <c:v>4</c:v>
                </c:pt>
                <c:pt idx="37">
                  <c:v>3</c:v>
                </c:pt>
                <c:pt idx="38">
                  <c:v>1</c:v>
                </c:pt>
                <c:pt idx="39">
                  <c:v>1</c:v>
                </c:pt>
                <c:pt idx="40">
                  <c:v>1</c:v>
                </c:pt>
                <c:pt idx="41">
                  <c:v>9</c:v>
                </c:pt>
                <c:pt idx="42">
                  <c:v>3</c:v>
                </c:pt>
                <c:pt idx="43">
                  <c:v>2</c:v>
                </c:pt>
                <c:pt idx="44">
                  <c:v>4</c:v>
                </c:pt>
                <c:pt idx="45">
                  <c:v>1</c:v>
                </c:pt>
                <c:pt idx="46">
                  <c:v>1</c:v>
                </c:pt>
                <c:pt idx="47">
                  <c:v>1</c:v>
                </c:pt>
                <c:pt idx="48">
                  <c:v>1</c:v>
                </c:pt>
                <c:pt idx="49">
                  <c:v>1</c:v>
                </c:pt>
                <c:pt idx="50">
                  <c:v>3</c:v>
                </c:pt>
                <c:pt idx="51">
                  <c:v>1</c:v>
                </c:pt>
                <c:pt idx="52">
                  <c:v>3</c:v>
                </c:pt>
                <c:pt idx="53">
                  <c:v>1</c:v>
                </c:pt>
                <c:pt idx="54">
                  <c:v>1</c:v>
                </c:pt>
                <c:pt idx="55">
                  <c:v>2</c:v>
                </c:pt>
                <c:pt idx="56">
                  <c:v>1</c:v>
                </c:pt>
                <c:pt idx="57">
                  <c:v>1</c:v>
                </c:pt>
                <c:pt idx="58">
                  <c:v>1</c:v>
                </c:pt>
                <c:pt idx="59">
                  <c:v>1</c:v>
                </c:pt>
                <c:pt idx="60">
                  <c:v>1</c:v>
                </c:pt>
                <c:pt idx="61">
                  <c:v>1</c:v>
                </c:pt>
                <c:pt idx="62">
                  <c:v>1</c:v>
                </c:pt>
                <c:pt idx="63">
                  <c:v>2</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2</c:v>
                </c:pt>
                <c:pt idx="83">
                  <c:v>1</c:v>
                </c:pt>
                <c:pt idx="84">
                  <c:v>2</c:v>
                </c:pt>
                <c:pt idx="85">
                  <c:v>1</c:v>
                </c:pt>
                <c:pt idx="86">
                  <c:v>1</c:v>
                </c:pt>
                <c:pt idx="87">
                  <c:v>2</c:v>
                </c:pt>
                <c:pt idx="88">
                  <c:v>2</c:v>
                </c:pt>
                <c:pt idx="89">
                  <c:v>1</c:v>
                </c:pt>
                <c:pt idx="90">
                  <c:v>2</c:v>
                </c:pt>
                <c:pt idx="91">
                  <c:v>1</c:v>
                </c:pt>
                <c:pt idx="92">
                  <c:v>1</c:v>
                </c:pt>
                <c:pt idx="93">
                  <c:v>1</c:v>
                </c:pt>
                <c:pt idx="94">
                  <c:v>3</c:v>
                </c:pt>
                <c:pt idx="95">
                  <c:v>2</c:v>
                </c:pt>
                <c:pt idx="96">
                  <c:v>1</c:v>
                </c:pt>
                <c:pt idx="97">
                  <c:v>1</c:v>
                </c:pt>
                <c:pt idx="98">
                  <c:v>3</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2</c:v>
                </c:pt>
                <c:pt idx="123">
                  <c:v>1</c:v>
                </c:pt>
                <c:pt idx="124">
                  <c:v>1</c:v>
                </c:pt>
                <c:pt idx="125">
                  <c:v>2</c:v>
                </c:pt>
                <c:pt idx="126">
                  <c:v>1</c:v>
                </c:pt>
                <c:pt idx="127">
                  <c:v>2</c:v>
                </c:pt>
                <c:pt idx="128">
                  <c:v>1</c:v>
                </c:pt>
                <c:pt idx="129">
                  <c:v>2</c:v>
                </c:pt>
                <c:pt idx="130">
                  <c:v>3</c:v>
                </c:pt>
                <c:pt idx="131">
                  <c:v>7</c:v>
                </c:pt>
                <c:pt idx="132">
                  <c:v>1</c:v>
                </c:pt>
                <c:pt idx="133">
                  <c:v>1</c:v>
                </c:pt>
                <c:pt idx="134">
                  <c:v>3</c:v>
                </c:pt>
                <c:pt idx="135">
                  <c:v>2</c:v>
                </c:pt>
                <c:pt idx="136">
                  <c:v>1</c:v>
                </c:pt>
                <c:pt idx="137">
                  <c:v>3</c:v>
                </c:pt>
                <c:pt idx="138">
                  <c:v>1</c:v>
                </c:pt>
                <c:pt idx="139">
                  <c:v>2</c:v>
                </c:pt>
                <c:pt idx="140">
                  <c:v>1</c:v>
                </c:pt>
                <c:pt idx="141">
                  <c:v>1</c:v>
                </c:pt>
                <c:pt idx="142">
                  <c:v>2</c:v>
                </c:pt>
                <c:pt idx="143">
                  <c:v>1</c:v>
                </c:pt>
                <c:pt idx="144">
                  <c:v>2</c:v>
                </c:pt>
                <c:pt idx="145">
                  <c:v>2</c:v>
                </c:pt>
                <c:pt idx="146">
                  <c:v>1</c:v>
                </c:pt>
                <c:pt idx="147">
                  <c:v>1</c:v>
                </c:pt>
                <c:pt idx="148">
                  <c:v>1</c:v>
                </c:pt>
                <c:pt idx="149">
                  <c:v>1</c:v>
                </c:pt>
                <c:pt idx="150">
                  <c:v>1</c:v>
                </c:pt>
                <c:pt idx="151">
                  <c:v>3</c:v>
                </c:pt>
                <c:pt idx="152">
                  <c:v>1</c:v>
                </c:pt>
                <c:pt idx="153">
                  <c:v>1</c:v>
                </c:pt>
                <c:pt idx="154">
                  <c:v>1</c:v>
                </c:pt>
                <c:pt idx="155">
                  <c:v>2</c:v>
                </c:pt>
                <c:pt idx="156">
                  <c:v>1</c:v>
                </c:pt>
                <c:pt idx="157">
                  <c:v>1</c:v>
                </c:pt>
                <c:pt idx="158">
                  <c:v>3</c:v>
                </c:pt>
                <c:pt idx="159">
                  <c:v>1</c:v>
                </c:pt>
                <c:pt idx="160">
                  <c:v>2</c:v>
                </c:pt>
                <c:pt idx="161">
                  <c:v>3</c:v>
                </c:pt>
                <c:pt idx="162">
                  <c:v>1</c:v>
                </c:pt>
                <c:pt idx="163">
                  <c:v>1</c:v>
                </c:pt>
                <c:pt idx="164">
                  <c:v>1</c:v>
                </c:pt>
                <c:pt idx="165">
                  <c:v>1</c:v>
                </c:pt>
                <c:pt idx="166">
                  <c:v>3</c:v>
                </c:pt>
                <c:pt idx="167">
                  <c:v>1</c:v>
                </c:pt>
                <c:pt idx="168">
                  <c:v>1</c:v>
                </c:pt>
                <c:pt idx="169">
                  <c:v>1</c:v>
                </c:pt>
                <c:pt idx="170">
                  <c:v>1</c:v>
                </c:pt>
                <c:pt idx="171">
                  <c:v>5</c:v>
                </c:pt>
                <c:pt idx="172">
                  <c:v>3</c:v>
                </c:pt>
                <c:pt idx="173">
                  <c:v>1</c:v>
                </c:pt>
                <c:pt idx="174">
                  <c:v>2</c:v>
                </c:pt>
                <c:pt idx="175">
                  <c:v>1</c:v>
                </c:pt>
                <c:pt idx="176">
                  <c:v>1</c:v>
                </c:pt>
                <c:pt idx="177">
                  <c:v>1</c:v>
                </c:pt>
                <c:pt idx="178">
                  <c:v>1</c:v>
                </c:pt>
                <c:pt idx="179">
                  <c:v>1</c:v>
                </c:pt>
                <c:pt idx="180">
                  <c:v>2</c:v>
                </c:pt>
                <c:pt idx="181">
                  <c:v>1</c:v>
                </c:pt>
                <c:pt idx="182">
                  <c:v>1</c:v>
                </c:pt>
                <c:pt idx="183">
                  <c:v>1</c:v>
                </c:pt>
                <c:pt idx="184">
                  <c:v>1</c:v>
                </c:pt>
                <c:pt idx="185">
                  <c:v>1</c:v>
                </c:pt>
                <c:pt idx="186">
                  <c:v>1</c:v>
                </c:pt>
                <c:pt idx="187">
                  <c:v>3</c:v>
                </c:pt>
                <c:pt idx="188">
                  <c:v>2</c:v>
                </c:pt>
                <c:pt idx="189">
                  <c:v>4</c:v>
                </c:pt>
                <c:pt idx="190">
                  <c:v>1</c:v>
                </c:pt>
                <c:pt idx="191">
                  <c:v>4</c:v>
                </c:pt>
                <c:pt idx="192">
                  <c:v>1</c:v>
                </c:pt>
                <c:pt idx="193">
                  <c:v>1</c:v>
                </c:pt>
                <c:pt idx="194">
                  <c:v>1</c:v>
                </c:pt>
                <c:pt idx="195">
                  <c:v>1</c:v>
                </c:pt>
                <c:pt idx="196">
                  <c:v>1</c:v>
                </c:pt>
                <c:pt idx="197">
                  <c:v>1</c:v>
                </c:pt>
                <c:pt idx="198">
                  <c:v>1</c:v>
                </c:pt>
                <c:pt idx="199">
                  <c:v>2</c:v>
                </c:pt>
                <c:pt idx="200">
                  <c:v>1</c:v>
                </c:pt>
                <c:pt idx="201">
                  <c:v>1</c:v>
                </c:pt>
                <c:pt idx="202">
                  <c:v>1</c:v>
                </c:pt>
                <c:pt idx="203">
                  <c:v>1</c:v>
                </c:pt>
                <c:pt idx="204">
                  <c:v>1</c:v>
                </c:pt>
                <c:pt idx="205">
                  <c:v>4</c:v>
                </c:pt>
                <c:pt idx="206">
                  <c:v>7</c:v>
                </c:pt>
                <c:pt idx="207">
                  <c:v>1</c:v>
                </c:pt>
                <c:pt idx="208">
                  <c:v>1</c:v>
                </c:pt>
                <c:pt idx="209">
                  <c:v>1</c:v>
                </c:pt>
                <c:pt idx="210">
                  <c:v>1</c:v>
                </c:pt>
                <c:pt idx="211">
                  <c:v>3</c:v>
                </c:pt>
                <c:pt idx="212">
                  <c:v>1</c:v>
                </c:pt>
                <c:pt idx="213">
                  <c:v>1</c:v>
                </c:pt>
                <c:pt idx="214">
                  <c:v>1</c:v>
                </c:pt>
                <c:pt idx="215">
                  <c:v>3</c:v>
                </c:pt>
                <c:pt idx="216">
                  <c:v>7</c:v>
                </c:pt>
                <c:pt idx="217">
                  <c:v>1</c:v>
                </c:pt>
                <c:pt idx="218">
                  <c:v>1</c:v>
                </c:pt>
                <c:pt idx="219">
                  <c:v>1</c:v>
                </c:pt>
                <c:pt idx="220">
                  <c:v>1</c:v>
                </c:pt>
                <c:pt idx="221">
                  <c:v>2</c:v>
                </c:pt>
                <c:pt idx="222">
                  <c:v>3</c:v>
                </c:pt>
                <c:pt idx="223">
                  <c:v>1</c:v>
                </c:pt>
                <c:pt idx="224">
                  <c:v>1</c:v>
                </c:pt>
                <c:pt idx="225">
                  <c:v>1</c:v>
                </c:pt>
                <c:pt idx="226">
                  <c:v>1</c:v>
                </c:pt>
                <c:pt idx="227">
                  <c:v>1</c:v>
                </c:pt>
                <c:pt idx="228">
                  <c:v>1</c:v>
                </c:pt>
                <c:pt idx="229">
                  <c:v>1</c:v>
                </c:pt>
                <c:pt idx="230">
                  <c:v>1</c:v>
                </c:pt>
                <c:pt idx="231">
                  <c:v>1</c:v>
                </c:pt>
                <c:pt idx="232">
                  <c:v>2</c:v>
                </c:pt>
                <c:pt idx="233">
                  <c:v>1</c:v>
                </c:pt>
                <c:pt idx="234">
                  <c:v>1</c:v>
                </c:pt>
                <c:pt idx="235">
                  <c:v>1</c:v>
                </c:pt>
                <c:pt idx="236">
                  <c:v>1</c:v>
                </c:pt>
                <c:pt idx="237">
                  <c:v>1</c:v>
                </c:pt>
                <c:pt idx="238">
                  <c:v>2</c:v>
                </c:pt>
                <c:pt idx="239">
                  <c:v>1</c:v>
                </c:pt>
                <c:pt idx="240">
                  <c:v>1</c:v>
                </c:pt>
                <c:pt idx="241">
                  <c:v>1</c:v>
                </c:pt>
                <c:pt idx="242">
                  <c:v>2</c:v>
                </c:pt>
                <c:pt idx="243">
                  <c:v>4</c:v>
                </c:pt>
                <c:pt idx="244">
                  <c:v>1</c:v>
                </c:pt>
                <c:pt idx="245">
                  <c:v>4</c:v>
                </c:pt>
                <c:pt idx="246">
                  <c:v>1</c:v>
                </c:pt>
                <c:pt idx="247">
                  <c:v>1</c:v>
                </c:pt>
                <c:pt idx="248">
                  <c:v>1</c:v>
                </c:pt>
                <c:pt idx="249">
                  <c:v>1</c:v>
                </c:pt>
                <c:pt idx="250">
                  <c:v>2</c:v>
                </c:pt>
                <c:pt idx="251">
                  <c:v>3</c:v>
                </c:pt>
                <c:pt idx="252">
                  <c:v>5</c:v>
                </c:pt>
                <c:pt idx="253">
                  <c:v>1</c:v>
                </c:pt>
                <c:pt idx="254">
                  <c:v>2</c:v>
                </c:pt>
                <c:pt idx="255">
                  <c:v>2</c:v>
                </c:pt>
                <c:pt idx="256">
                  <c:v>3</c:v>
                </c:pt>
                <c:pt idx="257">
                  <c:v>4</c:v>
                </c:pt>
                <c:pt idx="258">
                  <c:v>1</c:v>
                </c:pt>
                <c:pt idx="259">
                  <c:v>1</c:v>
                </c:pt>
                <c:pt idx="260">
                  <c:v>1</c:v>
                </c:pt>
                <c:pt idx="261">
                  <c:v>4</c:v>
                </c:pt>
                <c:pt idx="262">
                  <c:v>3</c:v>
                </c:pt>
                <c:pt idx="263">
                  <c:v>2</c:v>
                </c:pt>
                <c:pt idx="264">
                  <c:v>1</c:v>
                </c:pt>
                <c:pt idx="265">
                  <c:v>1</c:v>
                </c:pt>
                <c:pt idx="266">
                  <c:v>1</c:v>
                </c:pt>
                <c:pt idx="267">
                  <c:v>3</c:v>
                </c:pt>
                <c:pt idx="268">
                  <c:v>1</c:v>
                </c:pt>
                <c:pt idx="269">
                  <c:v>3</c:v>
                </c:pt>
                <c:pt idx="270">
                  <c:v>3</c:v>
                </c:pt>
                <c:pt idx="271">
                  <c:v>4</c:v>
                </c:pt>
                <c:pt idx="272">
                  <c:v>2</c:v>
                </c:pt>
                <c:pt idx="273">
                  <c:v>1</c:v>
                </c:pt>
                <c:pt idx="274">
                  <c:v>1</c:v>
                </c:pt>
                <c:pt idx="275">
                  <c:v>1</c:v>
                </c:pt>
                <c:pt idx="276">
                  <c:v>1</c:v>
                </c:pt>
                <c:pt idx="277">
                  <c:v>4</c:v>
                </c:pt>
                <c:pt idx="278">
                  <c:v>1</c:v>
                </c:pt>
                <c:pt idx="279">
                  <c:v>1</c:v>
                </c:pt>
                <c:pt idx="280">
                  <c:v>2</c:v>
                </c:pt>
                <c:pt idx="281">
                  <c:v>8</c:v>
                </c:pt>
                <c:pt idx="282">
                  <c:v>3</c:v>
                </c:pt>
                <c:pt idx="283">
                  <c:v>1</c:v>
                </c:pt>
                <c:pt idx="284">
                  <c:v>2</c:v>
                </c:pt>
                <c:pt idx="285">
                  <c:v>1</c:v>
                </c:pt>
                <c:pt idx="286">
                  <c:v>1</c:v>
                </c:pt>
                <c:pt idx="287">
                  <c:v>1</c:v>
                </c:pt>
                <c:pt idx="288">
                  <c:v>2</c:v>
                </c:pt>
                <c:pt idx="289">
                  <c:v>1</c:v>
                </c:pt>
                <c:pt idx="290">
                  <c:v>2</c:v>
                </c:pt>
                <c:pt idx="291">
                  <c:v>1</c:v>
                </c:pt>
                <c:pt idx="292">
                  <c:v>1</c:v>
                </c:pt>
                <c:pt idx="293">
                  <c:v>1</c:v>
                </c:pt>
                <c:pt idx="294">
                  <c:v>1</c:v>
                </c:pt>
                <c:pt idx="295">
                  <c:v>2</c:v>
                </c:pt>
                <c:pt idx="296">
                  <c:v>2</c:v>
                </c:pt>
                <c:pt idx="297">
                  <c:v>1</c:v>
                </c:pt>
                <c:pt idx="298">
                  <c:v>2</c:v>
                </c:pt>
                <c:pt idx="299">
                  <c:v>1</c:v>
                </c:pt>
                <c:pt idx="300">
                  <c:v>1</c:v>
                </c:pt>
                <c:pt idx="301">
                  <c:v>1</c:v>
                </c:pt>
                <c:pt idx="302">
                  <c:v>8</c:v>
                </c:pt>
                <c:pt idx="303">
                  <c:v>7</c:v>
                </c:pt>
                <c:pt idx="304">
                  <c:v>1</c:v>
                </c:pt>
                <c:pt idx="305">
                  <c:v>3</c:v>
                </c:pt>
                <c:pt idx="306">
                  <c:v>3</c:v>
                </c:pt>
                <c:pt idx="307">
                  <c:v>3</c:v>
                </c:pt>
                <c:pt idx="308">
                  <c:v>1</c:v>
                </c:pt>
                <c:pt idx="309">
                  <c:v>1</c:v>
                </c:pt>
                <c:pt idx="310">
                  <c:v>5</c:v>
                </c:pt>
                <c:pt idx="311">
                  <c:v>3</c:v>
                </c:pt>
                <c:pt idx="312">
                  <c:v>2</c:v>
                </c:pt>
                <c:pt idx="313">
                  <c:v>1</c:v>
                </c:pt>
                <c:pt idx="314">
                  <c:v>2</c:v>
                </c:pt>
                <c:pt idx="315">
                  <c:v>1</c:v>
                </c:pt>
                <c:pt idx="316">
                  <c:v>4</c:v>
                </c:pt>
                <c:pt idx="317">
                  <c:v>1</c:v>
                </c:pt>
                <c:pt idx="318">
                  <c:v>1</c:v>
                </c:pt>
                <c:pt idx="319">
                  <c:v>1</c:v>
                </c:pt>
                <c:pt idx="320">
                  <c:v>1</c:v>
                </c:pt>
                <c:pt idx="321">
                  <c:v>1</c:v>
                </c:pt>
                <c:pt idx="322">
                  <c:v>1</c:v>
                </c:pt>
                <c:pt idx="323">
                  <c:v>1</c:v>
                </c:pt>
                <c:pt idx="324">
                  <c:v>1</c:v>
                </c:pt>
                <c:pt idx="325">
                  <c:v>1</c:v>
                </c:pt>
                <c:pt idx="326">
                  <c:v>1</c:v>
                </c:pt>
                <c:pt idx="327">
                  <c:v>2</c:v>
                </c:pt>
                <c:pt idx="328">
                  <c:v>1</c:v>
                </c:pt>
                <c:pt idx="329">
                  <c:v>1</c:v>
                </c:pt>
                <c:pt idx="330">
                  <c:v>1</c:v>
                </c:pt>
                <c:pt idx="331">
                  <c:v>1</c:v>
                </c:pt>
                <c:pt idx="332">
                  <c:v>5</c:v>
                </c:pt>
                <c:pt idx="333">
                  <c:v>5</c:v>
                </c:pt>
                <c:pt idx="334">
                  <c:v>2</c:v>
                </c:pt>
                <c:pt idx="335">
                  <c:v>1</c:v>
                </c:pt>
                <c:pt idx="336">
                  <c:v>2</c:v>
                </c:pt>
                <c:pt idx="337">
                  <c:v>1</c:v>
                </c:pt>
                <c:pt idx="338">
                  <c:v>2</c:v>
                </c:pt>
                <c:pt idx="339">
                  <c:v>1</c:v>
                </c:pt>
                <c:pt idx="340">
                  <c:v>1</c:v>
                </c:pt>
                <c:pt idx="341">
                  <c:v>1</c:v>
                </c:pt>
                <c:pt idx="342">
                  <c:v>1</c:v>
                </c:pt>
                <c:pt idx="343">
                  <c:v>4</c:v>
                </c:pt>
                <c:pt idx="344">
                  <c:v>1</c:v>
                </c:pt>
                <c:pt idx="345">
                  <c:v>1</c:v>
                </c:pt>
                <c:pt idx="346">
                  <c:v>1</c:v>
                </c:pt>
                <c:pt idx="347">
                  <c:v>3</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2</c:v>
                </c:pt>
                <c:pt idx="363">
                  <c:v>2</c:v>
                </c:pt>
                <c:pt idx="364">
                  <c:v>2</c:v>
                </c:pt>
                <c:pt idx="365">
                  <c:v>2</c:v>
                </c:pt>
                <c:pt idx="366">
                  <c:v>3</c:v>
                </c:pt>
                <c:pt idx="367">
                  <c:v>6</c:v>
                </c:pt>
                <c:pt idx="368">
                  <c:v>3</c:v>
                </c:pt>
                <c:pt idx="369">
                  <c:v>2</c:v>
                </c:pt>
                <c:pt idx="370">
                  <c:v>1</c:v>
                </c:pt>
                <c:pt idx="371">
                  <c:v>1</c:v>
                </c:pt>
                <c:pt idx="372">
                  <c:v>7</c:v>
                </c:pt>
                <c:pt idx="373">
                  <c:v>2</c:v>
                </c:pt>
                <c:pt idx="374">
                  <c:v>2</c:v>
                </c:pt>
                <c:pt idx="375">
                  <c:v>2</c:v>
                </c:pt>
                <c:pt idx="376">
                  <c:v>1</c:v>
                </c:pt>
                <c:pt idx="377">
                  <c:v>1</c:v>
                </c:pt>
                <c:pt idx="378">
                  <c:v>1</c:v>
                </c:pt>
                <c:pt idx="379">
                  <c:v>1</c:v>
                </c:pt>
                <c:pt idx="380">
                  <c:v>2</c:v>
                </c:pt>
                <c:pt idx="381">
                  <c:v>1</c:v>
                </c:pt>
                <c:pt idx="382">
                  <c:v>1</c:v>
                </c:pt>
                <c:pt idx="383">
                  <c:v>1</c:v>
                </c:pt>
                <c:pt idx="384">
                  <c:v>1</c:v>
                </c:pt>
                <c:pt idx="385">
                  <c:v>1</c:v>
                </c:pt>
                <c:pt idx="386">
                  <c:v>11</c:v>
                </c:pt>
                <c:pt idx="387">
                  <c:v>1</c:v>
                </c:pt>
                <c:pt idx="388">
                  <c:v>9</c:v>
                </c:pt>
                <c:pt idx="389">
                  <c:v>8</c:v>
                </c:pt>
                <c:pt idx="390">
                  <c:v>9</c:v>
                </c:pt>
                <c:pt idx="391">
                  <c:v>1</c:v>
                </c:pt>
                <c:pt idx="392">
                  <c:v>1</c:v>
                </c:pt>
                <c:pt idx="393">
                  <c:v>5</c:v>
                </c:pt>
                <c:pt idx="394">
                  <c:v>1</c:v>
                </c:pt>
                <c:pt idx="395">
                  <c:v>2</c:v>
                </c:pt>
                <c:pt idx="396">
                  <c:v>2</c:v>
                </c:pt>
                <c:pt idx="397">
                  <c:v>1</c:v>
                </c:pt>
                <c:pt idx="398">
                  <c:v>1</c:v>
                </c:pt>
                <c:pt idx="399">
                  <c:v>1</c:v>
                </c:pt>
                <c:pt idx="400">
                  <c:v>1</c:v>
                </c:pt>
                <c:pt idx="401">
                  <c:v>1</c:v>
                </c:pt>
                <c:pt idx="402">
                  <c:v>2</c:v>
                </c:pt>
                <c:pt idx="403">
                  <c:v>1</c:v>
                </c:pt>
                <c:pt idx="404">
                  <c:v>1</c:v>
                </c:pt>
                <c:pt idx="405">
                  <c:v>1</c:v>
                </c:pt>
                <c:pt idx="406">
                  <c:v>1</c:v>
                </c:pt>
                <c:pt idx="407">
                  <c:v>3</c:v>
                </c:pt>
                <c:pt idx="408">
                  <c:v>1</c:v>
                </c:pt>
                <c:pt idx="409">
                  <c:v>1</c:v>
                </c:pt>
                <c:pt idx="410">
                  <c:v>1</c:v>
                </c:pt>
                <c:pt idx="411">
                  <c:v>1</c:v>
                </c:pt>
                <c:pt idx="412">
                  <c:v>1</c:v>
                </c:pt>
                <c:pt idx="413">
                  <c:v>2</c:v>
                </c:pt>
                <c:pt idx="414">
                  <c:v>5</c:v>
                </c:pt>
                <c:pt idx="415">
                  <c:v>1</c:v>
                </c:pt>
                <c:pt idx="416">
                  <c:v>6</c:v>
                </c:pt>
                <c:pt idx="417">
                  <c:v>1</c:v>
                </c:pt>
                <c:pt idx="418">
                  <c:v>1</c:v>
                </c:pt>
                <c:pt idx="419">
                  <c:v>2</c:v>
                </c:pt>
                <c:pt idx="420">
                  <c:v>2</c:v>
                </c:pt>
                <c:pt idx="421">
                  <c:v>3</c:v>
                </c:pt>
                <c:pt idx="422">
                  <c:v>1</c:v>
                </c:pt>
                <c:pt idx="423">
                  <c:v>1</c:v>
                </c:pt>
                <c:pt idx="424">
                  <c:v>1</c:v>
                </c:pt>
                <c:pt idx="425">
                  <c:v>1</c:v>
                </c:pt>
                <c:pt idx="426">
                  <c:v>1</c:v>
                </c:pt>
                <c:pt idx="427">
                  <c:v>3</c:v>
                </c:pt>
                <c:pt idx="428">
                  <c:v>2</c:v>
                </c:pt>
                <c:pt idx="429">
                  <c:v>1</c:v>
                </c:pt>
                <c:pt idx="430">
                  <c:v>1</c:v>
                </c:pt>
                <c:pt idx="431">
                  <c:v>6</c:v>
                </c:pt>
                <c:pt idx="432">
                  <c:v>6</c:v>
                </c:pt>
                <c:pt idx="433">
                  <c:v>1</c:v>
                </c:pt>
                <c:pt idx="434">
                  <c:v>1</c:v>
                </c:pt>
                <c:pt idx="435">
                  <c:v>1</c:v>
                </c:pt>
                <c:pt idx="436">
                  <c:v>1</c:v>
                </c:pt>
                <c:pt idx="437">
                  <c:v>1</c:v>
                </c:pt>
                <c:pt idx="438">
                  <c:v>1</c:v>
                </c:pt>
                <c:pt idx="439">
                  <c:v>1</c:v>
                </c:pt>
                <c:pt idx="440">
                  <c:v>2</c:v>
                </c:pt>
                <c:pt idx="441">
                  <c:v>1</c:v>
                </c:pt>
                <c:pt idx="442">
                  <c:v>1</c:v>
                </c:pt>
                <c:pt idx="443">
                  <c:v>3</c:v>
                </c:pt>
                <c:pt idx="444">
                  <c:v>1</c:v>
                </c:pt>
                <c:pt idx="445">
                  <c:v>2</c:v>
                </c:pt>
                <c:pt idx="446">
                  <c:v>1</c:v>
                </c:pt>
                <c:pt idx="447">
                  <c:v>1</c:v>
                </c:pt>
                <c:pt idx="448">
                  <c:v>1</c:v>
                </c:pt>
                <c:pt idx="449">
                  <c:v>1</c:v>
                </c:pt>
                <c:pt idx="450">
                  <c:v>1</c:v>
                </c:pt>
                <c:pt idx="451">
                  <c:v>1</c:v>
                </c:pt>
                <c:pt idx="452">
                  <c:v>4</c:v>
                </c:pt>
                <c:pt idx="453">
                  <c:v>4</c:v>
                </c:pt>
                <c:pt idx="454">
                  <c:v>3</c:v>
                </c:pt>
                <c:pt idx="455">
                  <c:v>1</c:v>
                </c:pt>
                <c:pt idx="456">
                  <c:v>1</c:v>
                </c:pt>
                <c:pt idx="457">
                  <c:v>1</c:v>
                </c:pt>
                <c:pt idx="458">
                  <c:v>1</c:v>
                </c:pt>
                <c:pt idx="459">
                  <c:v>1</c:v>
                </c:pt>
              </c:numCache>
            </c:numRef>
          </c:val>
          <c:extLst>
            <c:ext xmlns:c16="http://schemas.microsoft.com/office/drawing/2014/chart" uri="{C3380CC4-5D6E-409C-BE32-E72D297353CC}">
              <c16:uniqueId val="{00000000-F4BC-4391-8CA3-0B5344ABDF55}"/>
            </c:ext>
          </c:extLst>
        </c:ser>
        <c:dLbls>
          <c:showLegendKey val="0"/>
          <c:showVal val="0"/>
          <c:showCatName val="0"/>
          <c:showSerName val="0"/>
          <c:showPercent val="0"/>
          <c:showBubbleSize val="0"/>
        </c:dLbls>
        <c:gapWidth val="219"/>
        <c:overlap val="-27"/>
        <c:axId val="1860449647"/>
        <c:axId val="1860437999"/>
      </c:barChart>
      <c:catAx>
        <c:axId val="1860449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437999"/>
        <c:crosses val="autoZero"/>
        <c:auto val="1"/>
        <c:lblAlgn val="ctr"/>
        <c:lblOffset val="100"/>
        <c:noMultiLvlLbl val="0"/>
      </c:catAx>
      <c:valAx>
        <c:axId val="1860437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449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Dashboard.xlsx]q5!PivotTable1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'q5'!$C$3</c:f>
              <c:strCache>
                <c:ptCount val="1"/>
                <c:pt idx="0">
                  <c:v>Total</c:v>
                </c:pt>
              </c:strCache>
            </c:strRef>
          </c:tx>
          <c:spPr>
            <a:solidFill>
              <a:schemeClr val="accent1"/>
            </a:solidFill>
            <a:ln>
              <a:noFill/>
            </a:ln>
            <a:effectLst/>
          </c:spPr>
          <c:invertIfNegative val="0"/>
          <c:cat>
            <c:multiLvlStrRef>
              <c:f>'q5'!$B$4:$B$382</c:f>
              <c:multiLvlStrCache>
                <c:ptCount val="330"/>
                <c:lvl>
                  <c:pt idx="0">
                    <c:v>A Nand Kishore</c:v>
                  </c:pt>
                  <c:pt idx="1">
                    <c:v>NJ Llong</c:v>
                  </c:pt>
                  <c:pt idx="2">
                    <c:v>S Ravi</c:v>
                  </c:pt>
                  <c:pt idx="3">
                    <c:v>BNJ Oxenford</c:v>
                  </c:pt>
                  <c:pt idx="4">
                    <c:v>CK Nandan</c:v>
                  </c:pt>
                  <c:pt idx="5">
                    <c:v>S Ravi</c:v>
                  </c:pt>
                  <c:pt idx="6">
                    <c:v>VK Sharma</c:v>
                  </c:pt>
                  <c:pt idx="7">
                    <c:v>A Nand Kishore</c:v>
                  </c:pt>
                  <c:pt idx="8">
                    <c:v>BNJ Oxenford</c:v>
                  </c:pt>
                  <c:pt idx="9">
                    <c:v>C Shamshuddin</c:v>
                  </c:pt>
                  <c:pt idx="10">
                    <c:v>CB Gaffaney</c:v>
                  </c:pt>
                  <c:pt idx="11">
                    <c:v>CK Nandan</c:v>
                  </c:pt>
                  <c:pt idx="12">
                    <c:v>HDPK Dharmasena</c:v>
                  </c:pt>
                  <c:pt idx="13">
                    <c:v>JD Cloete</c:v>
                  </c:pt>
                  <c:pt idx="14">
                    <c:v>K Srinivasan</c:v>
                  </c:pt>
                  <c:pt idx="15">
                    <c:v>M Erasmus</c:v>
                  </c:pt>
                  <c:pt idx="16">
                    <c:v>Nitin Menon</c:v>
                  </c:pt>
                  <c:pt idx="17">
                    <c:v>NJ Llong</c:v>
                  </c:pt>
                  <c:pt idx="18">
                    <c:v>PR Reiffel</c:v>
                  </c:pt>
                  <c:pt idx="19">
                    <c:v>S Ravi</c:v>
                  </c:pt>
                  <c:pt idx="20">
                    <c:v>SD Fry</c:v>
                  </c:pt>
                  <c:pt idx="21">
                    <c:v>SJA Taufel</c:v>
                  </c:pt>
                  <c:pt idx="22">
                    <c:v>VA Kulkarni</c:v>
                  </c:pt>
                  <c:pt idx="23">
                    <c:v>AK Chaudhary</c:v>
                  </c:pt>
                  <c:pt idx="24">
                    <c:v>AM Saheba</c:v>
                  </c:pt>
                  <c:pt idx="25">
                    <c:v>BNJ Oxenford</c:v>
                  </c:pt>
                  <c:pt idx="26">
                    <c:v>C Shamshuddin</c:v>
                  </c:pt>
                  <c:pt idx="27">
                    <c:v>GA Pratapkumar</c:v>
                  </c:pt>
                  <c:pt idx="28">
                    <c:v>I Shivram</c:v>
                  </c:pt>
                  <c:pt idx="29">
                    <c:v>RB Tiffin</c:v>
                  </c:pt>
                  <c:pt idx="30">
                    <c:v>RJ Tucker</c:v>
                  </c:pt>
                  <c:pt idx="31">
                    <c:v>S Das</c:v>
                  </c:pt>
                  <c:pt idx="32">
                    <c:v>S Ravi</c:v>
                  </c:pt>
                  <c:pt idx="33">
                    <c:v>SJA Taufel</c:v>
                  </c:pt>
                  <c:pt idx="34">
                    <c:v>SS Hazare</c:v>
                  </c:pt>
                  <c:pt idx="35">
                    <c:v>Subroto Das</c:v>
                  </c:pt>
                  <c:pt idx="36">
                    <c:v>VA Kulkarni</c:v>
                  </c:pt>
                  <c:pt idx="37">
                    <c:v>RB Tiffin</c:v>
                  </c:pt>
                  <c:pt idx="38">
                    <c:v>SL Shastri</c:v>
                  </c:pt>
                  <c:pt idx="39">
                    <c:v>AK Chaudhary</c:v>
                  </c:pt>
                  <c:pt idx="40">
                    <c:v>AM Saheba</c:v>
                  </c:pt>
                  <c:pt idx="41">
                    <c:v>AV Jayaprakash</c:v>
                  </c:pt>
                  <c:pt idx="42">
                    <c:v>BR Doctrove</c:v>
                  </c:pt>
                  <c:pt idx="43">
                    <c:v>DJ Harper</c:v>
                  </c:pt>
                  <c:pt idx="44">
                    <c:v>IL Howell</c:v>
                  </c:pt>
                  <c:pt idx="45">
                    <c:v>K Hariharan</c:v>
                  </c:pt>
                  <c:pt idx="46">
                    <c:v>MR Benson</c:v>
                  </c:pt>
                  <c:pt idx="47">
                    <c:v>PR Reiffel</c:v>
                  </c:pt>
                  <c:pt idx="48">
                    <c:v>RE Koertzen</c:v>
                  </c:pt>
                  <c:pt idx="49">
                    <c:v>S Asnani</c:v>
                  </c:pt>
                  <c:pt idx="50">
                    <c:v>S Das</c:v>
                  </c:pt>
                  <c:pt idx="51">
                    <c:v>SJ Davis</c:v>
                  </c:pt>
                  <c:pt idx="52">
                    <c:v>SJA Taufel</c:v>
                  </c:pt>
                  <c:pt idx="53">
                    <c:v>SK Tarapore</c:v>
                  </c:pt>
                  <c:pt idx="54">
                    <c:v>SL Shastri</c:v>
                  </c:pt>
                  <c:pt idx="55">
                    <c:v>BG Jerling</c:v>
                  </c:pt>
                  <c:pt idx="56">
                    <c:v>RE Koertzen</c:v>
                  </c:pt>
                  <c:pt idx="57">
                    <c:v>A Deshmukh</c:v>
                  </c:pt>
                  <c:pt idx="58">
                    <c:v>BNJ Oxenford</c:v>
                  </c:pt>
                  <c:pt idx="59">
                    <c:v>C Shamshuddin</c:v>
                  </c:pt>
                  <c:pt idx="60">
                    <c:v>CK Nandan</c:v>
                  </c:pt>
                  <c:pt idx="61">
                    <c:v>IJ Gould</c:v>
                  </c:pt>
                  <c:pt idx="62">
                    <c:v>M Erasmus</c:v>
                  </c:pt>
                  <c:pt idx="63">
                    <c:v>Nitin Menon</c:v>
                  </c:pt>
                  <c:pt idx="64">
                    <c:v>NJ Llong</c:v>
                  </c:pt>
                  <c:pt idx="65">
                    <c:v>PR Reiffel</c:v>
                  </c:pt>
                  <c:pt idx="66">
                    <c:v>RJ Tucker</c:v>
                  </c:pt>
                  <c:pt idx="67">
                    <c:v>S Ravi</c:v>
                  </c:pt>
                  <c:pt idx="68">
                    <c:v>VK Sharma</c:v>
                  </c:pt>
                  <c:pt idx="69">
                    <c:v>AM Saheba</c:v>
                  </c:pt>
                  <c:pt idx="70">
                    <c:v>AV Jayaprakash</c:v>
                  </c:pt>
                  <c:pt idx="71">
                    <c:v>C Shamshuddin</c:v>
                  </c:pt>
                  <c:pt idx="72">
                    <c:v>GA Pratapkumar</c:v>
                  </c:pt>
                  <c:pt idx="73">
                    <c:v>HDPK Dharmasena</c:v>
                  </c:pt>
                  <c:pt idx="74">
                    <c:v>K Hariharan</c:v>
                  </c:pt>
                  <c:pt idx="75">
                    <c:v>M Erasmus</c:v>
                  </c:pt>
                  <c:pt idx="76">
                    <c:v>RE Koertzen</c:v>
                  </c:pt>
                  <c:pt idx="77">
                    <c:v>RK Illingworth</c:v>
                  </c:pt>
                  <c:pt idx="78">
                    <c:v>S Ravi</c:v>
                  </c:pt>
                  <c:pt idx="79">
                    <c:v>SJA Taufel</c:v>
                  </c:pt>
                  <c:pt idx="80">
                    <c:v>SK Tarapore</c:v>
                  </c:pt>
                  <c:pt idx="81">
                    <c:v>SL Shastri</c:v>
                  </c:pt>
                  <c:pt idx="82">
                    <c:v>VA Kulkarni</c:v>
                  </c:pt>
                  <c:pt idx="83">
                    <c:v>AM Saheba</c:v>
                  </c:pt>
                  <c:pt idx="84">
                    <c:v>GA Pratapkumar</c:v>
                  </c:pt>
                  <c:pt idx="85">
                    <c:v>RB Tiffin</c:v>
                  </c:pt>
                  <c:pt idx="86">
                    <c:v>RE Koertzen</c:v>
                  </c:pt>
                  <c:pt idx="87">
                    <c:v>SJA Taufel</c:v>
                  </c:pt>
                  <c:pt idx="88">
                    <c:v>A Nand Kishore</c:v>
                  </c:pt>
                  <c:pt idx="89">
                    <c:v>AK Chaudhary</c:v>
                  </c:pt>
                  <c:pt idx="90">
                    <c:v>C Shamshuddin</c:v>
                  </c:pt>
                  <c:pt idx="91">
                    <c:v>CK Nandan</c:v>
                  </c:pt>
                  <c:pt idx="92">
                    <c:v>NJ Llong</c:v>
                  </c:pt>
                  <c:pt idx="93">
                    <c:v>S Ravi</c:v>
                  </c:pt>
                  <c:pt idx="94">
                    <c:v>VK Sharma</c:v>
                  </c:pt>
                  <c:pt idx="95">
                    <c:v>AM Saheba</c:v>
                  </c:pt>
                  <c:pt idx="96">
                    <c:v>BG Jerling</c:v>
                  </c:pt>
                  <c:pt idx="97">
                    <c:v>DJ Harper</c:v>
                  </c:pt>
                  <c:pt idx="98">
                    <c:v>I Shivram</c:v>
                  </c:pt>
                  <c:pt idx="99">
                    <c:v>K Hariharan</c:v>
                  </c:pt>
                  <c:pt idx="100">
                    <c:v>M Erasmus</c:v>
                  </c:pt>
                  <c:pt idx="101">
                    <c:v>PR Reiffel</c:v>
                  </c:pt>
                  <c:pt idx="102">
                    <c:v>RB Tiffin</c:v>
                  </c:pt>
                  <c:pt idx="103">
                    <c:v>S Ravi</c:v>
                  </c:pt>
                  <c:pt idx="104">
                    <c:v>SJA Taufel</c:v>
                  </c:pt>
                  <c:pt idx="105">
                    <c:v>SK Tarapore</c:v>
                  </c:pt>
                  <c:pt idx="106">
                    <c:v>SL Shastri</c:v>
                  </c:pt>
                  <c:pt idx="107">
                    <c:v>TH Wijewardene</c:v>
                  </c:pt>
                  <c:pt idx="108">
                    <c:v>A Deshmukh</c:v>
                  </c:pt>
                  <c:pt idx="109">
                    <c:v>BNJ Oxenford</c:v>
                  </c:pt>
                  <c:pt idx="110">
                    <c:v>K Srinath</c:v>
                  </c:pt>
                  <c:pt idx="111">
                    <c:v>M Erasmus</c:v>
                  </c:pt>
                  <c:pt idx="112">
                    <c:v>RJ Tucker</c:v>
                  </c:pt>
                  <c:pt idx="113">
                    <c:v>RK Illingworth</c:v>
                  </c:pt>
                  <c:pt idx="114">
                    <c:v>S Ravi</c:v>
                  </c:pt>
                  <c:pt idx="115">
                    <c:v>SJA Taufel</c:v>
                  </c:pt>
                  <c:pt idx="116">
                    <c:v>VA Kulkarni</c:v>
                  </c:pt>
                  <c:pt idx="117">
                    <c:v>A Nand Kishore</c:v>
                  </c:pt>
                  <c:pt idx="118">
                    <c:v>AK Chaudhary</c:v>
                  </c:pt>
                  <c:pt idx="119">
                    <c:v>BNJ Oxenford</c:v>
                  </c:pt>
                  <c:pt idx="120">
                    <c:v>C Shamshuddin</c:v>
                  </c:pt>
                  <c:pt idx="121">
                    <c:v>CK Nandan</c:v>
                  </c:pt>
                  <c:pt idx="122">
                    <c:v>K Srinath</c:v>
                  </c:pt>
                  <c:pt idx="123">
                    <c:v>Nitin Menon</c:v>
                  </c:pt>
                  <c:pt idx="124">
                    <c:v>NJ Llong</c:v>
                  </c:pt>
                  <c:pt idx="125">
                    <c:v>PG Pathak</c:v>
                  </c:pt>
                  <c:pt idx="126">
                    <c:v>S Ravi</c:v>
                  </c:pt>
                  <c:pt idx="127">
                    <c:v>VK Sharma</c:v>
                  </c:pt>
                  <c:pt idx="128">
                    <c:v>C Shamshuddin</c:v>
                  </c:pt>
                  <c:pt idx="129">
                    <c:v>S Ravi</c:v>
                  </c:pt>
                  <c:pt idx="130">
                    <c:v>SJA Taufel</c:v>
                  </c:pt>
                  <c:pt idx="131">
                    <c:v>GA Pratapkumar</c:v>
                  </c:pt>
                  <c:pt idx="132">
                    <c:v>I Shivram</c:v>
                  </c:pt>
                  <c:pt idx="133">
                    <c:v>RE Koertzen</c:v>
                  </c:pt>
                  <c:pt idx="134">
                    <c:v>SD Ranade</c:v>
                  </c:pt>
                  <c:pt idx="135">
                    <c:v>SL Shastri</c:v>
                  </c:pt>
                  <c:pt idx="136">
                    <c:v>TH Wijewardene</c:v>
                  </c:pt>
                  <c:pt idx="137">
                    <c:v>AM Saheba</c:v>
                  </c:pt>
                  <c:pt idx="138">
                    <c:v>HDPK Dharmasena</c:v>
                  </c:pt>
                  <c:pt idx="139">
                    <c:v>IL Howell</c:v>
                  </c:pt>
                  <c:pt idx="140">
                    <c:v>RE Koertzen</c:v>
                  </c:pt>
                  <c:pt idx="141">
                    <c:v>A Deshmukh</c:v>
                  </c:pt>
                  <c:pt idx="142">
                    <c:v>AK Chaudhary</c:v>
                  </c:pt>
                  <c:pt idx="143">
                    <c:v>AL Hill</c:v>
                  </c:pt>
                  <c:pt idx="144">
                    <c:v>AM Saheba</c:v>
                  </c:pt>
                  <c:pt idx="145">
                    <c:v>BNJ Oxenford</c:v>
                  </c:pt>
                  <c:pt idx="146">
                    <c:v>C Shamshuddin</c:v>
                  </c:pt>
                  <c:pt idx="147">
                    <c:v>CB Gaffaney</c:v>
                  </c:pt>
                  <c:pt idx="148">
                    <c:v>CK Nandan</c:v>
                  </c:pt>
                  <c:pt idx="149">
                    <c:v>IL Howell</c:v>
                  </c:pt>
                  <c:pt idx="150">
                    <c:v>K Hariharan</c:v>
                  </c:pt>
                  <c:pt idx="151">
                    <c:v>K Srinivasan</c:v>
                  </c:pt>
                  <c:pt idx="152">
                    <c:v>M Erasmus</c:v>
                  </c:pt>
                  <c:pt idx="153">
                    <c:v>Nitin Menon</c:v>
                  </c:pt>
                  <c:pt idx="154">
                    <c:v>PG Pathak</c:v>
                  </c:pt>
                  <c:pt idx="155">
                    <c:v>PR Reiffel</c:v>
                  </c:pt>
                  <c:pt idx="156">
                    <c:v>RE Koertzen</c:v>
                  </c:pt>
                  <c:pt idx="157">
                    <c:v>RJ Tucker</c:v>
                  </c:pt>
                  <c:pt idx="158">
                    <c:v>RK Illingworth</c:v>
                  </c:pt>
                  <c:pt idx="159">
                    <c:v>S Ravi</c:v>
                  </c:pt>
                  <c:pt idx="160">
                    <c:v>SJA Taufel</c:v>
                  </c:pt>
                  <c:pt idx="161">
                    <c:v>SS Hazare</c:v>
                  </c:pt>
                  <c:pt idx="162">
                    <c:v>VA Kulkarni</c:v>
                  </c:pt>
                  <c:pt idx="163">
                    <c:v>VK Sharma</c:v>
                  </c:pt>
                  <c:pt idx="164">
                    <c:v>Nitin Menon</c:v>
                  </c:pt>
                  <c:pt idx="165">
                    <c:v>AM Saheba</c:v>
                  </c:pt>
                  <c:pt idx="166">
                    <c:v>RB Tiffin</c:v>
                  </c:pt>
                  <c:pt idx="167">
                    <c:v>RE Koertzen</c:v>
                  </c:pt>
                  <c:pt idx="168">
                    <c:v>S Ravi</c:v>
                  </c:pt>
                  <c:pt idx="169">
                    <c:v>TH Wijewardene</c:v>
                  </c:pt>
                  <c:pt idx="170">
                    <c:v>C Shamshuddin</c:v>
                  </c:pt>
                  <c:pt idx="171">
                    <c:v>HDPK Dharmasena</c:v>
                  </c:pt>
                  <c:pt idx="172">
                    <c:v>PG Pathak</c:v>
                  </c:pt>
                  <c:pt idx="173">
                    <c:v>RJ Tucker</c:v>
                  </c:pt>
                  <c:pt idx="174">
                    <c:v>S Ravi</c:v>
                  </c:pt>
                  <c:pt idx="175">
                    <c:v>SJA Taufel</c:v>
                  </c:pt>
                  <c:pt idx="176">
                    <c:v>BNJ Oxenford</c:v>
                  </c:pt>
                  <c:pt idx="177">
                    <c:v>HDPK Dharmasena</c:v>
                  </c:pt>
                  <c:pt idx="178">
                    <c:v>M Erasmus</c:v>
                  </c:pt>
                  <c:pt idx="179">
                    <c:v>AL Hill</c:v>
                  </c:pt>
                  <c:pt idx="180">
                    <c:v>DJ Harper</c:v>
                  </c:pt>
                  <c:pt idx="181">
                    <c:v>RE Koertzen</c:v>
                  </c:pt>
                  <c:pt idx="182">
                    <c:v>SJA Taufel</c:v>
                  </c:pt>
                  <c:pt idx="183">
                    <c:v>RJ Tucker</c:v>
                  </c:pt>
                  <c:pt idx="184">
                    <c:v>A Nand Kishore</c:v>
                  </c:pt>
                  <c:pt idx="185">
                    <c:v>AK Chaudhary</c:v>
                  </c:pt>
                  <c:pt idx="186">
                    <c:v>BNJ Oxenford</c:v>
                  </c:pt>
                  <c:pt idx="187">
                    <c:v>C Shamshuddin</c:v>
                  </c:pt>
                  <c:pt idx="188">
                    <c:v>CK Nandan</c:v>
                  </c:pt>
                  <c:pt idx="189">
                    <c:v>HDPK Dharmasena</c:v>
                  </c:pt>
                  <c:pt idx="190">
                    <c:v>K Srinivasan</c:v>
                  </c:pt>
                  <c:pt idx="191">
                    <c:v>M Erasmus</c:v>
                  </c:pt>
                  <c:pt idx="192">
                    <c:v>Nitin Menon</c:v>
                  </c:pt>
                  <c:pt idx="193">
                    <c:v>RJ Tucker</c:v>
                  </c:pt>
                  <c:pt idx="194">
                    <c:v>RK Illingworth</c:v>
                  </c:pt>
                  <c:pt idx="195">
                    <c:v>S Ravi</c:v>
                  </c:pt>
                  <c:pt idx="196">
                    <c:v>AM Saheba</c:v>
                  </c:pt>
                  <c:pt idx="197">
                    <c:v>C Shamshuddin</c:v>
                  </c:pt>
                  <c:pt idx="198">
                    <c:v>CK Nandan</c:v>
                  </c:pt>
                  <c:pt idx="199">
                    <c:v>K Hariharan</c:v>
                  </c:pt>
                  <c:pt idx="200">
                    <c:v>K Srinath</c:v>
                  </c:pt>
                  <c:pt idx="201">
                    <c:v>Nitin Menon</c:v>
                  </c:pt>
                  <c:pt idx="202">
                    <c:v>RJ Tucker</c:v>
                  </c:pt>
                  <c:pt idx="203">
                    <c:v>RK Illingworth</c:v>
                  </c:pt>
                  <c:pt idx="204">
                    <c:v>S Ravi</c:v>
                  </c:pt>
                  <c:pt idx="205">
                    <c:v>SK Tarapore</c:v>
                  </c:pt>
                  <c:pt idx="206">
                    <c:v>SS Hazare</c:v>
                  </c:pt>
                  <c:pt idx="207">
                    <c:v>VA Kulkarni</c:v>
                  </c:pt>
                  <c:pt idx="208">
                    <c:v>YC Barde</c:v>
                  </c:pt>
                  <c:pt idx="209">
                    <c:v>AM Saheba</c:v>
                  </c:pt>
                  <c:pt idx="210">
                    <c:v>BR Doctrove</c:v>
                  </c:pt>
                  <c:pt idx="211">
                    <c:v>HDPK Dharmasena</c:v>
                  </c:pt>
                  <c:pt idx="212">
                    <c:v>IL Howell</c:v>
                  </c:pt>
                  <c:pt idx="213">
                    <c:v>M Erasmus</c:v>
                  </c:pt>
                  <c:pt idx="214">
                    <c:v>RB Tiffin</c:v>
                  </c:pt>
                  <c:pt idx="215">
                    <c:v>SD Ranade</c:v>
                  </c:pt>
                  <c:pt idx="216">
                    <c:v>SL Shastri</c:v>
                  </c:pt>
                  <c:pt idx="217">
                    <c:v>TH Wijewardene</c:v>
                  </c:pt>
                  <c:pt idx="218">
                    <c:v>A Nand Kishore</c:v>
                  </c:pt>
                  <c:pt idx="219">
                    <c:v>C Shamshuddin</c:v>
                  </c:pt>
                  <c:pt idx="220">
                    <c:v>CK Nandan</c:v>
                  </c:pt>
                  <c:pt idx="221">
                    <c:v>PR Reiffel</c:v>
                  </c:pt>
                  <c:pt idx="222">
                    <c:v>RJ Tucker</c:v>
                  </c:pt>
                  <c:pt idx="223">
                    <c:v>S Ravi</c:v>
                  </c:pt>
                  <c:pt idx="224">
                    <c:v>YC Barde</c:v>
                  </c:pt>
                  <c:pt idx="225">
                    <c:v>AK Chaudhary</c:v>
                  </c:pt>
                  <c:pt idx="226">
                    <c:v>CK Nandan</c:v>
                  </c:pt>
                  <c:pt idx="227">
                    <c:v>K Srinath</c:v>
                  </c:pt>
                  <c:pt idx="228">
                    <c:v>Nitin Menon</c:v>
                  </c:pt>
                  <c:pt idx="229">
                    <c:v>RJ Tucker</c:v>
                  </c:pt>
                  <c:pt idx="230">
                    <c:v>S Ravi</c:v>
                  </c:pt>
                  <c:pt idx="231">
                    <c:v>SJA Taufel</c:v>
                  </c:pt>
                  <c:pt idx="232">
                    <c:v>VK Sharma</c:v>
                  </c:pt>
                  <c:pt idx="233">
                    <c:v>S Ravi</c:v>
                  </c:pt>
                  <c:pt idx="234">
                    <c:v>VK Sharma</c:v>
                  </c:pt>
                  <c:pt idx="235">
                    <c:v>RJ Tucker</c:v>
                  </c:pt>
                  <c:pt idx="236">
                    <c:v>S Ravi</c:v>
                  </c:pt>
                  <c:pt idx="237">
                    <c:v>GA Pratapkumar</c:v>
                  </c:pt>
                  <c:pt idx="238">
                    <c:v>I Shivram</c:v>
                  </c:pt>
                  <c:pt idx="239">
                    <c:v>PR Reiffel</c:v>
                  </c:pt>
                  <c:pt idx="240">
                    <c:v>RB Tiffin</c:v>
                  </c:pt>
                  <c:pt idx="241">
                    <c:v>S Ravi</c:v>
                  </c:pt>
                  <c:pt idx="242">
                    <c:v>SJA Taufel</c:v>
                  </c:pt>
                  <c:pt idx="243">
                    <c:v>SK Tarapore</c:v>
                  </c:pt>
                  <c:pt idx="244">
                    <c:v>TH Wijewardene</c:v>
                  </c:pt>
                  <c:pt idx="245">
                    <c:v>BNJ Oxenford</c:v>
                  </c:pt>
                  <c:pt idx="246">
                    <c:v>C Shamshuddin</c:v>
                  </c:pt>
                  <c:pt idx="247">
                    <c:v>CK Nandan</c:v>
                  </c:pt>
                  <c:pt idx="248">
                    <c:v>Nitin Menon</c:v>
                  </c:pt>
                  <c:pt idx="249">
                    <c:v>VA Kulkarni</c:v>
                  </c:pt>
                  <c:pt idx="250">
                    <c:v>C Shamshuddin</c:v>
                  </c:pt>
                  <c:pt idx="251">
                    <c:v>K Srinivasan</c:v>
                  </c:pt>
                  <c:pt idx="252">
                    <c:v>S Ravi</c:v>
                  </c:pt>
                  <c:pt idx="253">
                    <c:v>VA Kulkarni</c:v>
                  </c:pt>
                  <c:pt idx="254">
                    <c:v>BNJ Oxenford</c:v>
                  </c:pt>
                  <c:pt idx="255">
                    <c:v>C Shamshuddin</c:v>
                  </c:pt>
                  <c:pt idx="256">
                    <c:v>RK Illingworth</c:v>
                  </c:pt>
                  <c:pt idx="257">
                    <c:v>VA Kulkarni</c:v>
                  </c:pt>
                  <c:pt idx="258">
                    <c:v>AK Chaudhary</c:v>
                  </c:pt>
                  <c:pt idx="259">
                    <c:v>BG Jerling</c:v>
                  </c:pt>
                  <c:pt idx="260">
                    <c:v>BR Doctrove</c:v>
                  </c:pt>
                  <c:pt idx="261">
                    <c:v>DJ Harper</c:v>
                  </c:pt>
                  <c:pt idx="262">
                    <c:v>HDPK Dharmasena</c:v>
                  </c:pt>
                  <c:pt idx="263">
                    <c:v>MR Benson</c:v>
                  </c:pt>
                  <c:pt idx="264">
                    <c:v>PR Reiffel</c:v>
                  </c:pt>
                  <c:pt idx="265">
                    <c:v>RE Koertzen</c:v>
                  </c:pt>
                  <c:pt idx="266">
                    <c:v>RJ Tucker</c:v>
                  </c:pt>
                  <c:pt idx="267">
                    <c:v>S Das</c:v>
                  </c:pt>
                  <c:pt idx="268">
                    <c:v>S Ravi</c:v>
                  </c:pt>
                  <c:pt idx="269">
                    <c:v>SJA Taufel</c:v>
                  </c:pt>
                  <c:pt idx="270">
                    <c:v>BR Doctrove</c:v>
                  </c:pt>
                  <c:pt idx="271">
                    <c:v>C Shamshuddin</c:v>
                  </c:pt>
                  <c:pt idx="272">
                    <c:v>DJ Harper</c:v>
                  </c:pt>
                  <c:pt idx="273">
                    <c:v>K Hariharan</c:v>
                  </c:pt>
                  <c:pt idx="274">
                    <c:v>NJ Llong</c:v>
                  </c:pt>
                  <c:pt idx="275">
                    <c:v>RJ Tucker</c:v>
                  </c:pt>
                  <c:pt idx="276">
                    <c:v>SJA Taufel</c:v>
                  </c:pt>
                  <c:pt idx="277">
                    <c:v>C Shamshuddin</c:v>
                  </c:pt>
                  <c:pt idx="278">
                    <c:v>K Srinath</c:v>
                  </c:pt>
                  <c:pt idx="279">
                    <c:v>RB Tiffin</c:v>
                  </c:pt>
                  <c:pt idx="280">
                    <c:v>RJ Tucker</c:v>
                  </c:pt>
                  <c:pt idx="281">
                    <c:v>SJA Taufel</c:v>
                  </c:pt>
                  <c:pt idx="282">
                    <c:v>SK Tarapore</c:v>
                  </c:pt>
                  <c:pt idx="283">
                    <c:v>VK Sharma</c:v>
                  </c:pt>
                  <c:pt idx="284">
                    <c:v>CB Gaffaney</c:v>
                  </c:pt>
                  <c:pt idx="285">
                    <c:v>CK Nandan</c:v>
                  </c:pt>
                  <c:pt idx="286">
                    <c:v>BR Doctrove</c:v>
                  </c:pt>
                  <c:pt idx="287">
                    <c:v>DJ Harper</c:v>
                  </c:pt>
                  <c:pt idx="288">
                    <c:v>GA Pratapkumar</c:v>
                  </c:pt>
                  <c:pt idx="289">
                    <c:v>I Shivram</c:v>
                  </c:pt>
                  <c:pt idx="290">
                    <c:v>K Hariharan</c:v>
                  </c:pt>
                  <c:pt idx="291">
                    <c:v>RE Koertzen</c:v>
                  </c:pt>
                  <c:pt idx="292">
                    <c:v>RB Tiffin</c:v>
                  </c:pt>
                  <c:pt idx="293">
                    <c:v>RJ Tucker</c:v>
                  </c:pt>
                  <c:pt idx="294">
                    <c:v>SJA Taufel</c:v>
                  </c:pt>
                  <c:pt idx="295">
                    <c:v>RB Tiffin</c:v>
                  </c:pt>
                  <c:pt idx="296">
                    <c:v>IL Howell</c:v>
                  </c:pt>
                  <c:pt idx="297">
                    <c:v>RB Tiffin</c:v>
                  </c:pt>
                  <c:pt idx="298">
                    <c:v>RE Koertzen</c:v>
                  </c:pt>
                  <c:pt idx="299">
                    <c:v>RJ Tucker</c:v>
                  </c:pt>
                  <c:pt idx="300">
                    <c:v>S Ravi</c:v>
                  </c:pt>
                  <c:pt idx="301">
                    <c:v>SJA Taufel</c:v>
                  </c:pt>
                  <c:pt idx="302">
                    <c:v>BNJ Oxenford</c:v>
                  </c:pt>
                  <c:pt idx="303">
                    <c:v>C Shamshuddin</c:v>
                  </c:pt>
                  <c:pt idx="304">
                    <c:v>CB Gaffaney</c:v>
                  </c:pt>
                  <c:pt idx="305">
                    <c:v>IJ Gould</c:v>
                  </c:pt>
                  <c:pt idx="306">
                    <c:v>NJ Llong</c:v>
                  </c:pt>
                  <c:pt idx="307">
                    <c:v>S Ravi</c:v>
                  </c:pt>
                  <c:pt idx="308">
                    <c:v>VK Sharma</c:v>
                  </c:pt>
                  <c:pt idx="309">
                    <c:v>A Nand Kishore</c:v>
                  </c:pt>
                  <c:pt idx="310">
                    <c:v>AK Chaudhary</c:v>
                  </c:pt>
                  <c:pt idx="311">
                    <c:v>BNJ Oxenford</c:v>
                  </c:pt>
                  <c:pt idx="312">
                    <c:v>C Shamshuddin</c:v>
                  </c:pt>
                  <c:pt idx="313">
                    <c:v>CB Gaffaney</c:v>
                  </c:pt>
                  <c:pt idx="314">
                    <c:v>CK Nandan</c:v>
                  </c:pt>
                  <c:pt idx="315">
                    <c:v>HDPK Dharmasena</c:v>
                  </c:pt>
                  <c:pt idx="316">
                    <c:v>K Srinath</c:v>
                  </c:pt>
                  <c:pt idx="317">
                    <c:v>NJ Llong</c:v>
                  </c:pt>
                  <c:pt idx="318">
                    <c:v>PG Pathak</c:v>
                  </c:pt>
                  <c:pt idx="319">
                    <c:v>RK Illingworth</c:v>
                  </c:pt>
                  <c:pt idx="320">
                    <c:v>S Ravi</c:v>
                  </c:pt>
                  <c:pt idx="321">
                    <c:v>SK Tarapore</c:v>
                  </c:pt>
                  <c:pt idx="322">
                    <c:v>CK Nandan</c:v>
                  </c:pt>
                  <c:pt idx="323">
                    <c:v>S Ravi</c:v>
                  </c:pt>
                  <c:pt idx="324">
                    <c:v>A Nand Kishore</c:v>
                  </c:pt>
                  <c:pt idx="325">
                    <c:v>AK Chaudhary</c:v>
                  </c:pt>
                  <c:pt idx="326">
                    <c:v>CK Nandan</c:v>
                  </c:pt>
                  <c:pt idx="327">
                    <c:v>Nitin Menon</c:v>
                  </c:pt>
                  <c:pt idx="328">
                    <c:v>PR Reiffel</c:v>
                  </c:pt>
                  <c:pt idx="329">
                    <c:v>S Ravi</c:v>
                  </c:pt>
                </c:lvl>
                <c:lvl>
                  <c:pt idx="0">
                    <c:v>A Deshmukh</c:v>
                  </c:pt>
                  <c:pt idx="3">
                    <c:v>A Nand Kishore</c:v>
                  </c:pt>
                  <c:pt idx="7">
                    <c:v>AK Chaudhary</c:v>
                  </c:pt>
                  <c:pt idx="23">
                    <c:v>Aleem Dar</c:v>
                  </c:pt>
                  <c:pt idx="37">
                    <c:v>AM Saheba</c:v>
                  </c:pt>
                  <c:pt idx="39">
                    <c:v>Asad Rauf</c:v>
                  </c:pt>
                  <c:pt idx="55">
                    <c:v>AV Jayaprakash</c:v>
                  </c:pt>
                  <c:pt idx="57">
                    <c:v>AY Dandekar</c:v>
                  </c:pt>
                  <c:pt idx="69">
                    <c:v>BF Bowden</c:v>
                  </c:pt>
                  <c:pt idx="83">
                    <c:v>BG Jerling</c:v>
                  </c:pt>
                  <c:pt idx="88">
                    <c:v>BNJ Oxenford</c:v>
                  </c:pt>
                  <c:pt idx="95">
                    <c:v>BR Doctrove</c:v>
                  </c:pt>
                  <c:pt idx="108">
                    <c:v>C Shamshuddin</c:v>
                  </c:pt>
                  <c:pt idx="117">
                    <c:v>CB Gaffaney</c:v>
                  </c:pt>
                  <c:pt idx="128">
                    <c:v>CK Nandan</c:v>
                  </c:pt>
                  <c:pt idx="131">
                    <c:v>DJ Harper</c:v>
                  </c:pt>
                  <c:pt idx="137">
                    <c:v>GAV Baxter</c:v>
                  </c:pt>
                  <c:pt idx="141">
                    <c:v>HDPK Dharmasena</c:v>
                  </c:pt>
                  <c:pt idx="164">
                    <c:v>IJ Gould</c:v>
                  </c:pt>
                  <c:pt idx="165">
                    <c:v>IL Howell</c:v>
                  </c:pt>
                  <c:pt idx="170">
                    <c:v>JD Cloete</c:v>
                  </c:pt>
                  <c:pt idx="176">
                    <c:v>K Bharatan</c:v>
                  </c:pt>
                  <c:pt idx="179">
                    <c:v>K Hariharan</c:v>
                  </c:pt>
                  <c:pt idx="183">
                    <c:v>K Srinath</c:v>
                  </c:pt>
                  <c:pt idx="184">
                    <c:v>KN Ananthapadmanabhan</c:v>
                  </c:pt>
                  <c:pt idx="196">
                    <c:v>M Erasmus</c:v>
                  </c:pt>
                  <c:pt idx="209">
                    <c:v>MR Benson</c:v>
                  </c:pt>
                  <c:pt idx="218">
                    <c:v>Nitin Menon</c:v>
                  </c:pt>
                  <c:pt idx="225">
                    <c:v>NJ Llong</c:v>
                  </c:pt>
                  <c:pt idx="233">
                    <c:v>PG Pathak</c:v>
                  </c:pt>
                  <c:pt idx="235">
                    <c:v>PR Reiffel</c:v>
                  </c:pt>
                  <c:pt idx="237">
                    <c:v>RE Koertzen</c:v>
                  </c:pt>
                  <c:pt idx="245">
                    <c:v>RJ Tucker</c:v>
                  </c:pt>
                  <c:pt idx="250">
                    <c:v>RK Illingworth</c:v>
                  </c:pt>
                  <c:pt idx="254">
                    <c:v>RM Deshpande</c:v>
                  </c:pt>
                  <c:pt idx="258">
                    <c:v>S Asnani</c:v>
                  </c:pt>
                  <c:pt idx="270">
                    <c:v>S Das</c:v>
                  </c:pt>
                  <c:pt idx="277">
                    <c:v>S Ravi</c:v>
                  </c:pt>
                  <c:pt idx="284">
                    <c:v>SD Fry</c:v>
                  </c:pt>
                  <c:pt idx="286">
                    <c:v>SJ Davis</c:v>
                  </c:pt>
                  <c:pt idx="292">
                    <c:v>SJA Taufel</c:v>
                  </c:pt>
                  <c:pt idx="293">
                    <c:v>SK Tarapore</c:v>
                  </c:pt>
                  <c:pt idx="295">
                    <c:v>SL Shastri</c:v>
                  </c:pt>
                  <c:pt idx="296">
                    <c:v>SS Hazare</c:v>
                  </c:pt>
                  <c:pt idx="302">
                    <c:v>UV Gandhe</c:v>
                  </c:pt>
                  <c:pt idx="309">
                    <c:v>VA Kulkarni</c:v>
                  </c:pt>
                  <c:pt idx="322">
                    <c:v>VK Sharma</c:v>
                  </c:pt>
                  <c:pt idx="324">
                    <c:v>YC Barde</c:v>
                  </c:pt>
                </c:lvl>
              </c:multiLvlStrCache>
            </c:multiLvlStrRef>
          </c:cat>
          <c:val>
            <c:numRef>
              <c:f>'q5'!$C$4:$C$382</c:f>
              <c:numCache>
                <c:formatCode>General</c:formatCode>
                <c:ptCount val="330"/>
                <c:pt idx="0">
                  <c:v>1</c:v>
                </c:pt>
                <c:pt idx="1">
                  <c:v>2</c:v>
                </c:pt>
                <c:pt idx="2">
                  <c:v>2</c:v>
                </c:pt>
                <c:pt idx="3">
                  <c:v>3</c:v>
                </c:pt>
                <c:pt idx="4">
                  <c:v>2</c:v>
                </c:pt>
                <c:pt idx="5">
                  <c:v>8</c:v>
                </c:pt>
                <c:pt idx="6">
                  <c:v>1</c:v>
                </c:pt>
                <c:pt idx="7">
                  <c:v>2</c:v>
                </c:pt>
                <c:pt idx="8">
                  <c:v>1</c:v>
                </c:pt>
                <c:pt idx="9">
                  <c:v>4</c:v>
                </c:pt>
                <c:pt idx="10">
                  <c:v>3</c:v>
                </c:pt>
                <c:pt idx="11">
                  <c:v>6</c:v>
                </c:pt>
                <c:pt idx="12">
                  <c:v>7</c:v>
                </c:pt>
                <c:pt idx="13">
                  <c:v>1</c:v>
                </c:pt>
                <c:pt idx="14">
                  <c:v>2</c:v>
                </c:pt>
                <c:pt idx="15">
                  <c:v>6</c:v>
                </c:pt>
                <c:pt idx="16">
                  <c:v>8</c:v>
                </c:pt>
                <c:pt idx="17">
                  <c:v>5</c:v>
                </c:pt>
                <c:pt idx="18">
                  <c:v>4</c:v>
                </c:pt>
                <c:pt idx="19">
                  <c:v>2</c:v>
                </c:pt>
                <c:pt idx="20">
                  <c:v>1</c:v>
                </c:pt>
                <c:pt idx="21">
                  <c:v>2</c:v>
                </c:pt>
                <c:pt idx="22">
                  <c:v>2</c:v>
                </c:pt>
                <c:pt idx="23">
                  <c:v>3</c:v>
                </c:pt>
                <c:pt idx="24">
                  <c:v>1</c:v>
                </c:pt>
                <c:pt idx="25">
                  <c:v>6</c:v>
                </c:pt>
                <c:pt idx="26">
                  <c:v>6</c:v>
                </c:pt>
                <c:pt idx="27">
                  <c:v>1</c:v>
                </c:pt>
                <c:pt idx="28">
                  <c:v>1</c:v>
                </c:pt>
                <c:pt idx="29">
                  <c:v>8</c:v>
                </c:pt>
                <c:pt idx="30">
                  <c:v>1</c:v>
                </c:pt>
                <c:pt idx="31">
                  <c:v>2</c:v>
                </c:pt>
                <c:pt idx="32">
                  <c:v>1</c:v>
                </c:pt>
                <c:pt idx="33">
                  <c:v>1</c:v>
                </c:pt>
                <c:pt idx="34">
                  <c:v>3</c:v>
                </c:pt>
                <c:pt idx="35">
                  <c:v>1</c:v>
                </c:pt>
                <c:pt idx="36">
                  <c:v>3</c:v>
                </c:pt>
                <c:pt idx="37">
                  <c:v>1</c:v>
                </c:pt>
                <c:pt idx="38">
                  <c:v>2</c:v>
                </c:pt>
                <c:pt idx="39">
                  <c:v>8</c:v>
                </c:pt>
                <c:pt idx="40">
                  <c:v>7</c:v>
                </c:pt>
                <c:pt idx="41">
                  <c:v>1</c:v>
                </c:pt>
                <c:pt idx="42">
                  <c:v>2</c:v>
                </c:pt>
                <c:pt idx="43">
                  <c:v>1</c:v>
                </c:pt>
                <c:pt idx="44">
                  <c:v>2</c:v>
                </c:pt>
                <c:pt idx="45">
                  <c:v>1</c:v>
                </c:pt>
                <c:pt idx="46">
                  <c:v>1</c:v>
                </c:pt>
                <c:pt idx="47">
                  <c:v>1</c:v>
                </c:pt>
                <c:pt idx="48">
                  <c:v>2</c:v>
                </c:pt>
                <c:pt idx="49">
                  <c:v>11</c:v>
                </c:pt>
                <c:pt idx="50">
                  <c:v>2</c:v>
                </c:pt>
                <c:pt idx="51">
                  <c:v>1</c:v>
                </c:pt>
                <c:pt idx="52">
                  <c:v>4</c:v>
                </c:pt>
                <c:pt idx="53">
                  <c:v>2</c:v>
                </c:pt>
                <c:pt idx="54">
                  <c:v>5</c:v>
                </c:pt>
                <c:pt idx="55">
                  <c:v>1</c:v>
                </c:pt>
                <c:pt idx="56">
                  <c:v>1</c:v>
                </c:pt>
                <c:pt idx="57">
                  <c:v>3</c:v>
                </c:pt>
                <c:pt idx="58">
                  <c:v>1</c:v>
                </c:pt>
                <c:pt idx="59">
                  <c:v>4</c:v>
                </c:pt>
                <c:pt idx="60">
                  <c:v>1</c:v>
                </c:pt>
                <c:pt idx="61">
                  <c:v>2</c:v>
                </c:pt>
                <c:pt idx="62">
                  <c:v>2</c:v>
                </c:pt>
                <c:pt idx="63">
                  <c:v>5</c:v>
                </c:pt>
                <c:pt idx="64">
                  <c:v>3</c:v>
                </c:pt>
                <c:pt idx="65">
                  <c:v>1</c:v>
                </c:pt>
                <c:pt idx="66">
                  <c:v>1</c:v>
                </c:pt>
                <c:pt idx="67">
                  <c:v>4</c:v>
                </c:pt>
                <c:pt idx="68">
                  <c:v>1</c:v>
                </c:pt>
                <c:pt idx="69">
                  <c:v>3</c:v>
                </c:pt>
                <c:pt idx="70">
                  <c:v>3</c:v>
                </c:pt>
                <c:pt idx="71">
                  <c:v>2</c:v>
                </c:pt>
                <c:pt idx="72">
                  <c:v>1</c:v>
                </c:pt>
                <c:pt idx="73">
                  <c:v>1</c:v>
                </c:pt>
                <c:pt idx="74">
                  <c:v>4</c:v>
                </c:pt>
                <c:pt idx="75">
                  <c:v>6</c:v>
                </c:pt>
                <c:pt idx="76">
                  <c:v>2</c:v>
                </c:pt>
                <c:pt idx="77">
                  <c:v>1</c:v>
                </c:pt>
                <c:pt idx="78">
                  <c:v>1</c:v>
                </c:pt>
                <c:pt idx="79">
                  <c:v>1</c:v>
                </c:pt>
                <c:pt idx="80">
                  <c:v>8</c:v>
                </c:pt>
                <c:pt idx="81">
                  <c:v>1</c:v>
                </c:pt>
                <c:pt idx="82">
                  <c:v>3</c:v>
                </c:pt>
                <c:pt idx="83">
                  <c:v>1</c:v>
                </c:pt>
                <c:pt idx="84">
                  <c:v>1</c:v>
                </c:pt>
                <c:pt idx="85">
                  <c:v>2</c:v>
                </c:pt>
                <c:pt idx="86">
                  <c:v>6</c:v>
                </c:pt>
                <c:pt idx="87">
                  <c:v>3</c:v>
                </c:pt>
                <c:pt idx="88">
                  <c:v>1</c:v>
                </c:pt>
                <c:pt idx="89">
                  <c:v>1</c:v>
                </c:pt>
                <c:pt idx="90">
                  <c:v>6</c:v>
                </c:pt>
                <c:pt idx="91">
                  <c:v>1</c:v>
                </c:pt>
                <c:pt idx="92">
                  <c:v>1</c:v>
                </c:pt>
                <c:pt idx="93">
                  <c:v>2</c:v>
                </c:pt>
                <c:pt idx="94">
                  <c:v>4</c:v>
                </c:pt>
                <c:pt idx="95">
                  <c:v>1</c:v>
                </c:pt>
                <c:pt idx="96">
                  <c:v>1</c:v>
                </c:pt>
                <c:pt idx="97">
                  <c:v>5</c:v>
                </c:pt>
                <c:pt idx="98">
                  <c:v>1</c:v>
                </c:pt>
                <c:pt idx="99">
                  <c:v>1</c:v>
                </c:pt>
                <c:pt idx="100">
                  <c:v>1</c:v>
                </c:pt>
                <c:pt idx="101">
                  <c:v>3</c:v>
                </c:pt>
                <c:pt idx="102">
                  <c:v>5</c:v>
                </c:pt>
                <c:pt idx="103">
                  <c:v>4</c:v>
                </c:pt>
                <c:pt idx="104">
                  <c:v>3</c:v>
                </c:pt>
                <c:pt idx="105">
                  <c:v>7</c:v>
                </c:pt>
                <c:pt idx="106">
                  <c:v>1</c:v>
                </c:pt>
                <c:pt idx="107">
                  <c:v>1</c:v>
                </c:pt>
                <c:pt idx="108">
                  <c:v>2</c:v>
                </c:pt>
                <c:pt idx="109">
                  <c:v>3</c:v>
                </c:pt>
                <c:pt idx="110">
                  <c:v>1</c:v>
                </c:pt>
                <c:pt idx="111">
                  <c:v>1</c:v>
                </c:pt>
                <c:pt idx="112">
                  <c:v>4</c:v>
                </c:pt>
                <c:pt idx="113">
                  <c:v>4</c:v>
                </c:pt>
                <c:pt idx="114">
                  <c:v>4</c:v>
                </c:pt>
                <c:pt idx="115">
                  <c:v>1</c:v>
                </c:pt>
                <c:pt idx="116">
                  <c:v>2</c:v>
                </c:pt>
                <c:pt idx="117">
                  <c:v>3</c:v>
                </c:pt>
                <c:pt idx="118">
                  <c:v>5</c:v>
                </c:pt>
                <c:pt idx="119">
                  <c:v>3</c:v>
                </c:pt>
                <c:pt idx="120">
                  <c:v>1</c:v>
                </c:pt>
                <c:pt idx="121">
                  <c:v>3</c:v>
                </c:pt>
                <c:pt idx="122">
                  <c:v>2</c:v>
                </c:pt>
                <c:pt idx="123">
                  <c:v>4</c:v>
                </c:pt>
                <c:pt idx="124">
                  <c:v>1</c:v>
                </c:pt>
                <c:pt idx="125">
                  <c:v>1</c:v>
                </c:pt>
                <c:pt idx="126">
                  <c:v>5</c:v>
                </c:pt>
                <c:pt idx="127">
                  <c:v>6</c:v>
                </c:pt>
                <c:pt idx="128">
                  <c:v>2</c:v>
                </c:pt>
                <c:pt idx="129">
                  <c:v>5</c:v>
                </c:pt>
                <c:pt idx="130">
                  <c:v>1</c:v>
                </c:pt>
                <c:pt idx="131">
                  <c:v>1</c:v>
                </c:pt>
                <c:pt idx="132">
                  <c:v>2</c:v>
                </c:pt>
                <c:pt idx="133">
                  <c:v>2</c:v>
                </c:pt>
                <c:pt idx="134">
                  <c:v>1</c:v>
                </c:pt>
                <c:pt idx="135">
                  <c:v>2</c:v>
                </c:pt>
                <c:pt idx="136">
                  <c:v>1</c:v>
                </c:pt>
                <c:pt idx="137">
                  <c:v>2</c:v>
                </c:pt>
                <c:pt idx="138">
                  <c:v>2</c:v>
                </c:pt>
                <c:pt idx="139">
                  <c:v>1</c:v>
                </c:pt>
                <c:pt idx="140">
                  <c:v>2</c:v>
                </c:pt>
                <c:pt idx="141">
                  <c:v>2</c:v>
                </c:pt>
                <c:pt idx="142">
                  <c:v>1</c:v>
                </c:pt>
                <c:pt idx="143">
                  <c:v>5</c:v>
                </c:pt>
                <c:pt idx="144">
                  <c:v>2</c:v>
                </c:pt>
                <c:pt idx="145">
                  <c:v>7</c:v>
                </c:pt>
                <c:pt idx="146">
                  <c:v>3</c:v>
                </c:pt>
                <c:pt idx="147">
                  <c:v>4</c:v>
                </c:pt>
                <c:pt idx="148">
                  <c:v>11</c:v>
                </c:pt>
                <c:pt idx="149">
                  <c:v>1</c:v>
                </c:pt>
                <c:pt idx="150">
                  <c:v>2</c:v>
                </c:pt>
                <c:pt idx="151">
                  <c:v>1</c:v>
                </c:pt>
                <c:pt idx="152">
                  <c:v>1</c:v>
                </c:pt>
                <c:pt idx="153">
                  <c:v>2</c:v>
                </c:pt>
                <c:pt idx="154">
                  <c:v>3</c:v>
                </c:pt>
                <c:pt idx="155">
                  <c:v>1</c:v>
                </c:pt>
                <c:pt idx="156">
                  <c:v>1</c:v>
                </c:pt>
                <c:pt idx="157">
                  <c:v>2</c:v>
                </c:pt>
                <c:pt idx="158">
                  <c:v>4</c:v>
                </c:pt>
                <c:pt idx="159">
                  <c:v>7</c:v>
                </c:pt>
                <c:pt idx="160">
                  <c:v>8</c:v>
                </c:pt>
                <c:pt idx="161">
                  <c:v>2</c:v>
                </c:pt>
                <c:pt idx="162">
                  <c:v>5</c:v>
                </c:pt>
                <c:pt idx="163">
                  <c:v>3</c:v>
                </c:pt>
                <c:pt idx="164">
                  <c:v>3</c:v>
                </c:pt>
                <c:pt idx="165">
                  <c:v>2</c:v>
                </c:pt>
                <c:pt idx="166">
                  <c:v>1</c:v>
                </c:pt>
                <c:pt idx="167">
                  <c:v>1</c:v>
                </c:pt>
                <c:pt idx="168">
                  <c:v>2</c:v>
                </c:pt>
                <c:pt idx="169">
                  <c:v>1</c:v>
                </c:pt>
                <c:pt idx="170">
                  <c:v>5</c:v>
                </c:pt>
                <c:pt idx="171">
                  <c:v>1</c:v>
                </c:pt>
                <c:pt idx="172">
                  <c:v>2</c:v>
                </c:pt>
                <c:pt idx="173">
                  <c:v>2</c:v>
                </c:pt>
                <c:pt idx="174">
                  <c:v>1</c:v>
                </c:pt>
                <c:pt idx="175">
                  <c:v>5</c:v>
                </c:pt>
                <c:pt idx="176">
                  <c:v>1</c:v>
                </c:pt>
                <c:pt idx="177">
                  <c:v>1</c:v>
                </c:pt>
                <c:pt idx="178">
                  <c:v>1</c:v>
                </c:pt>
                <c:pt idx="179">
                  <c:v>1</c:v>
                </c:pt>
                <c:pt idx="180">
                  <c:v>6</c:v>
                </c:pt>
                <c:pt idx="181">
                  <c:v>1</c:v>
                </c:pt>
                <c:pt idx="182">
                  <c:v>2</c:v>
                </c:pt>
                <c:pt idx="183">
                  <c:v>2</c:v>
                </c:pt>
                <c:pt idx="184">
                  <c:v>1</c:v>
                </c:pt>
                <c:pt idx="185">
                  <c:v>3</c:v>
                </c:pt>
                <c:pt idx="186">
                  <c:v>1</c:v>
                </c:pt>
                <c:pt idx="187">
                  <c:v>7</c:v>
                </c:pt>
                <c:pt idx="188">
                  <c:v>1</c:v>
                </c:pt>
                <c:pt idx="189">
                  <c:v>1</c:v>
                </c:pt>
                <c:pt idx="190">
                  <c:v>1</c:v>
                </c:pt>
                <c:pt idx="191">
                  <c:v>6</c:v>
                </c:pt>
                <c:pt idx="192">
                  <c:v>3</c:v>
                </c:pt>
                <c:pt idx="193">
                  <c:v>3</c:v>
                </c:pt>
                <c:pt idx="194">
                  <c:v>5</c:v>
                </c:pt>
                <c:pt idx="195">
                  <c:v>1</c:v>
                </c:pt>
                <c:pt idx="196">
                  <c:v>3</c:v>
                </c:pt>
                <c:pt idx="197">
                  <c:v>3</c:v>
                </c:pt>
                <c:pt idx="198">
                  <c:v>2</c:v>
                </c:pt>
                <c:pt idx="199">
                  <c:v>1</c:v>
                </c:pt>
                <c:pt idx="200">
                  <c:v>3</c:v>
                </c:pt>
                <c:pt idx="201">
                  <c:v>6</c:v>
                </c:pt>
                <c:pt idx="202">
                  <c:v>1</c:v>
                </c:pt>
                <c:pt idx="203">
                  <c:v>1</c:v>
                </c:pt>
                <c:pt idx="204">
                  <c:v>9</c:v>
                </c:pt>
                <c:pt idx="205">
                  <c:v>2</c:v>
                </c:pt>
                <c:pt idx="206">
                  <c:v>1</c:v>
                </c:pt>
                <c:pt idx="207">
                  <c:v>6</c:v>
                </c:pt>
                <c:pt idx="208">
                  <c:v>2</c:v>
                </c:pt>
                <c:pt idx="209">
                  <c:v>1</c:v>
                </c:pt>
                <c:pt idx="210">
                  <c:v>1</c:v>
                </c:pt>
                <c:pt idx="211">
                  <c:v>1</c:v>
                </c:pt>
                <c:pt idx="212">
                  <c:v>1</c:v>
                </c:pt>
                <c:pt idx="213">
                  <c:v>1</c:v>
                </c:pt>
                <c:pt idx="214">
                  <c:v>1</c:v>
                </c:pt>
                <c:pt idx="215">
                  <c:v>1</c:v>
                </c:pt>
                <c:pt idx="216">
                  <c:v>2</c:v>
                </c:pt>
                <c:pt idx="217">
                  <c:v>1</c:v>
                </c:pt>
                <c:pt idx="218">
                  <c:v>1</c:v>
                </c:pt>
                <c:pt idx="219">
                  <c:v>1</c:v>
                </c:pt>
                <c:pt idx="220">
                  <c:v>7</c:v>
                </c:pt>
                <c:pt idx="221">
                  <c:v>4</c:v>
                </c:pt>
                <c:pt idx="222">
                  <c:v>2</c:v>
                </c:pt>
                <c:pt idx="223">
                  <c:v>2</c:v>
                </c:pt>
                <c:pt idx="224">
                  <c:v>3</c:v>
                </c:pt>
                <c:pt idx="225">
                  <c:v>5</c:v>
                </c:pt>
                <c:pt idx="226">
                  <c:v>4</c:v>
                </c:pt>
                <c:pt idx="227">
                  <c:v>3</c:v>
                </c:pt>
                <c:pt idx="228">
                  <c:v>3</c:v>
                </c:pt>
                <c:pt idx="229">
                  <c:v>1</c:v>
                </c:pt>
                <c:pt idx="230">
                  <c:v>3</c:v>
                </c:pt>
                <c:pt idx="231">
                  <c:v>1</c:v>
                </c:pt>
                <c:pt idx="232">
                  <c:v>1</c:v>
                </c:pt>
                <c:pt idx="233">
                  <c:v>3</c:v>
                </c:pt>
                <c:pt idx="234">
                  <c:v>1</c:v>
                </c:pt>
                <c:pt idx="235">
                  <c:v>3</c:v>
                </c:pt>
                <c:pt idx="236">
                  <c:v>2</c:v>
                </c:pt>
                <c:pt idx="237">
                  <c:v>1</c:v>
                </c:pt>
                <c:pt idx="238">
                  <c:v>1</c:v>
                </c:pt>
                <c:pt idx="239">
                  <c:v>1</c:v>
                </c:pt>
                <c:pt idx="240">
                  <c:v>7</c:v>
                </c:pt>
                <c:pt idx="241">
                  <c:v>3</c:v>
                </c:pt>
                <c:pt idx="242">
                  <c:v>4</c:v>
                </c:pt>
                <c:pt idx="243">
                  <c:v>2</c:v>
                </c:pt>
                <c:pt idx="244">
                  <c:v>1</c:v>
                </c:pt>
                <c:pt idx="245">
                  <c:v>1</c:v>
                </c:pt>
                <c:pt idx="246">
                  <c:v>1</c:v>
                </c:pt>
                <c:pt idx="247">
                  <c:v>1</c:v>
                </c:pt>
                <c:pt idx="248">
                  <c:v>1</c:v>
                </c:pt>
                <c:pt idx="249">
                  <c:v>1</c:v>
                </c:pt>
                <c:pt idx="250">
                  <c:v>2</c:v>
                </c:pt>
                <c:pt idx="251">
                  <c:v>2</c:v>
                </c:pt>
                <c:pt idx="252">
                  <c:v>1</c:v>
                </c:pt>
                <c:pt idx="253">
                  <c:v>8</c:v>
                </c:pt>
                <c:pt idx="254">
                  <c:v>3</c:v>
                </c:pt>
                <c:pt idx="255">
                  <c:v>1</c:v>
                </c:pt>
                <c:pt idx="256">
                  <c:v>2</c:v>
                </c:pt>
                <c:pt idx="257">
                  <c:v>1</c:v>
                </c:pt>
                <c:pt idx="258">
                  <c:v>1</c:v>
                </c:pt>
                <c:pt idx="259">
                  <c:v>2</c:v>
                </c:pt>
                <c:pt idx="260">
                  <c:v>1</c:v>
                </c:pt>
                <c:pt idx="261">
                  <c:v>4</c:v>
                </c:pt>
                <c:pt idx="262">
                  <c:v>1</c:v>
                </c:pt>
                <c:pt idx="263">
                  <c:v>1</c:v>
                </c:pt>
                <c:pt idx="264">
                  <c:v>2</c:v>
                </c:pt>
                <c:pt idx="265">
                  <c:v>1</c:v>
                </c:pt>
                <c:pt idx="266">
                  <c:v>3</c:v>
                </c:pt>
                <c:pt idx="267">
                  <c:v>1</c:v>
                </c:pt>
                <c:pt idx="268">
                  <c:v>1</c:v>
                </c:pt>
                <c:pt idx="269">
                  <c:v>1</c:v>
                </c:pt>
                <c:pt idx="270">
                  <c:v>3</c:v>
                </c:pt>
                <c:pt idx="271">
                  <c:v>1</c:v>
                </c:pt>
                <c:pt idx="272">
                  <c:v>1</c:v>
                </c:pt>
                <c:pt idx="273">
                  <c:v>1</c:v>
                </c:pt>
                <c:pt idx="274">
                  <c:v>1</c:v>
                </c:pt>
                <c:pt idx="275">
                  <c:v>1</c:v>
                </c:pt>
                <c:pt idx="276">
                  <c:v>2</c:v>
                </c:pt>
                <c:pt idx="277">
                  <c:v>9</c:v>
                </c:pt>
                <c:pt idx="278">
                  <c:v>2</c:v>
                </c:pt>
                <c:pt idx="279">
                  <c:v>1</c:v>
                </c:pt>
                <c:pt idx="280">
                  <c:v>12</c:v>
                </c:pt>
                <c:pt idx="281">
                  <c:v>8</c:v>
                </c:pt>
                <c:pt idx="282">
                  <c:v>3</c:v>
                </c:pt>
                <c:pt idx="283">
                  <c:v>2</c:v>
                </c:pt>
                <c:pt idx="284">
                  <c:v>3</c:v>
                </c:pt>
                <c:pt idx="285">
                  <c:v>2</c:v>
                </c:pt>
                <c:pt idx="286">
                  <c:v>1</c:v>
                </c:pt>
                <c:pt idx="287">
                  <c:v>1</c:v>
                </c:pt>
                <c:pt idx="288">
                  <c:v>1</c:v>
                </c:pt>
                <c:pt idx="289">
                  <c:v>1</c:v>
                </c:pt>
                <c:pt idx="290">
                  <c:v>1</c:v>
                </c:pt>
                <c:pt idx="291">
                  <c:v>1</c:v>
                </c:pt>
                <c:pt idx="292">
                  <c:v>1</c:v>
                </c:pt>
                <c:pt idx="293">
                  <c:v>2</c:v>
                </c:pt>
                <c:pt idx="294">
                  <c:v>3</c:v>
                </c:pt>
                <c:pt idx="295">
                  <c:v>1</c:v>
                </c:pt>
                <c:pt idx="296">
                  <c:v>2</c:v>
                </c:pt>
                <c:pt idx="297">
                  <c:v>2</c:v>
                </c:pt>
                <c:pt idx="298">
                  <c:v>1</c:v>
                </c:pt>
                <c:pt idx="299">
                  <c:v>1</c:v>
                </c:pt>
                <c:pt idx="300">
                  <c:v>1</c:v>
                </c:pt>
                <c:pt idx="301">
                  <c:v>4</c:v>
                </c:pt>
                <c:pt idx="302">
                  <c:v>1</c:v>
                </c:pt>
                <c:pt idx="303">
                  <c:v>1</c:v>
                </c:pt>
                <c:pt idx="304">
                  <c:v>2</c:v>
                </c:pt>
                <c:pt idx="305">
                  <c:v>1</c:v>
                </c:pt>
                <c:pt idx="306">
                  <c:v>1</c:v>
                </c:pt>
                <c:pt idx="307">
                  <c:v>1</c:v>
                </c:pt>
                <c:pt idx="308">
                  <c:v>1</c:v>
                </c:pt>
                <c:pt idx="309">
                  <c:v>1</c:v>
                </c:pt>
                <c:pt idx="310">
                  <c:v>3</c:v>
                </c:pt>
                <c:pt idx="311">
                  <c:v>1</c:v>
                </c:pt>
                <c:pt idx="312">
                  <c:v>1</c:v>
                </c:pt>
                <c:pt idx="313">
                  <c:v>1</c:v>
                </c:pt>
                <c:pt idx="314">
                  <c:v>2</c:v>
                </c:pt>
                <c:pt idx="315">
                  <c:v>1</c:v>
                </c:pt>
                <c:pt idx="316">
                  <c:v>2</c:v>
                </c:pt>
                <c:pt idx="317">
                  <c:v>2</c:v>
                </c:pt>
                <c:pt idx="318">
                  <c:v>1</c:v>
                </c:pt>
                <c:pt idx="319">
                  <c:v>1</c:v>
                </c:pt>
                <c:pt idx="320">
                  <c:v>1</c:v>
                </c:pt>
                <c:pt idx="321">
                  <c:v>2</c:v>
                </c:pt>
                <c:pt idx="322">
                  <c:v>2</c:v>
                </c:pt>
                <c:pt idx="323">
                  <c:v>4</c:v>
                </c:pt>
                <c:pt idx="324">
                  <c:v>1</c:v>
                </c:pt>
                <c:pt idx="325">
                  <c:v>1</c:v>
                </c:pt>
                <c:pt idx="326">
                  <c:v>4</c:v>
                </c:pt>
                <c:pt idx="327">
                  <c:v>2</c:v>
                </c:pt>
                <c:pt idx="328">
                  <c:v>2</c:v>
                </c:pt>
                <c:pt idx="329">
                  <c:v>4</c:v>
                </c:pt>
              </c:numCache>
            </c:numRef>
          </c:val>
          <c:extLst>
            <c:ext xmlns:c16="http://schemas.microsoft.com/office/drawing/2014/chart" uri="{C3380CC4-5D6E-409C-BE32-E72D297353CC}">
              <c16:uniqueId val="{00000000-0C94-46D3-94AB-C9AD98FDD182}"/>
            </c:ext>
          </c:extLst>
        </c:ser>
        <c:dLbls>
          <c:showLegendKey val="0"/>
          <c:showVal val="0"/>
          <c:showCatName val="0"/>
          <c:showSerName val="0"/>
          <c:showPercent val="0"/>
          <c:showBubbleSize val="0"/>
        </c:dLbls>
        <c:gapWidth val="219"/>
        <c:overlap val="-27"/>
        <c:axId val="1315728863"/>
        <c:axId val="1315746335"/>
      </c:barChart>
      <c:catAx>
        <c:axId val="1315728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746335"/>
        <c:crosses val="autoZero"/>
        <c:auto val="1"/>
        <c:lblAlgn val="ctr"/>
        <c:lblOffset val="100"/>
        <c:noMultiLvlLbl val="0"/>
      </c:catAx>
      <c:valAx>
        <c:axId val="1315746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728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Dashboard.xlsx]q1!PivotTable3</c:name>
    <c:fmtId val="4"/>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'q1'!$B$3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7B5-4C33-8D1E-5FE53333643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7B5-4C33-8D1E-5FE53333643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7B5-4C33-8D1E-5FE53333643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7B5-4C33-8D1E-5FE53333643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7B5-4C33-8D1E-5FE53333643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27B5-4C33-8D1E-5FE533336433}"/>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27B5-4C33-8D1E-5FE533336433}"/>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27B5-4C33-8D1E-5FE533336433}"/>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27B5-4C33-8D1E-5FE533336433}"/>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27B5-4C33-8D1E-5FE533336433}"/>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27B5-4C33-8D1E-5FE533336433}"/>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27B5-4C33-8D1E-5FE533336433}"/>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27B5-4C33-8D1E-5FE533336433}"/>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27B5-4C33-8D1E-5FE533336433}"/>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27B5-4C33-8D1E-5FE533336433}"/>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27B5-4C33-8D1E-5FE533336433}"/>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27B5-4C33-8D1E-5FE533336433}"/>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27B5-4C33-8D1E-5FE533336433}"/>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27B5-4C33-8D1E-5FE533336433}"/>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27B5-4C33-8D1E-5FE533336433}"/>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27B5-4C33-8D1E-5FE533336433}"/>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27B5-4C33-8D1E-5FE533336433}"/>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27B5-4C33-8D1E-5FE533336433}"/>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27B5-4C33-8D1E-5FE533336433}"/>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27B5-4C33-8D1E-5FE533336433}"/>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27B5-4C33-8D1E-5FE533336433}"/>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27B5-4C33-8D1E-5FE533336433}"/>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27B5-4C33-8D1E-5FE533336433}"/>
              </c:ext>
            </c:extLst>
          </c:dPt>
          <c:cat>
            <c:multiLvlStrRef>
              <c:f>'q1'!$A$4:$A$46</c:f>
              <c:multiLvlStrCache>
                <c:ptCount val="28"/>
                <c:lvl>
                  <c:pt idx="0">
                    <c:v>bat</c:v>
                  </c:pt>
                  <c:pt idx="1">
                    <c:v>field</c:v>
                  </c:pt>
                  <c:pt idx="2">
                    <c:v>bat</c:v>
                  </c:pt>
                  <c:pt idx="3">
                    <c:v>field</c:v>
                  </c:pt>
                  <c:pt idx="4">
                    <c:v>bat</c:v>
                  </c:pt>
                  <c:pt idx="5">
                    <c:v>field</c:v>
                  </c:pt>
                  <c:pt idx="6">
                    <c:v>bat</c:v>
                  </c:pt>
                  <c:pt idx="7">
                    <c:v>field</c:v>
                  </c:pt>
                  <c:pt idx="8">
                    <c:v>bat</c:v>
                  </c:pt>
                  <c:pt idx="9">
                    <c:v>field</c:v>
                  </c:pt>
                  <c:pt idx="10">
                    <c:v>bat</c:v>
                  </c:pt>
                  <c:pt idx="11">
                    <c:v>field</c:v>
                  </c:pt>
                  <c:pt idx="12">
                    <c:v>bat</c:v>
                  </c:pt>
                  <c:pt idx="13">
                    <c:v>field</c:v>
                  </c:pt>
                  <c:pt idx="14">
                    <c:v>bat</c:v>
                  </c:pt>
                  <c:pt idx="15">
                    <c:v>field</c:v>
                  </c:pt>
                  <c:pt idx="16">
                    <c:v>bat</c:v>
                  </c:pt>
                  <c:pt idx="17">
                    <c:v>field</c:v>
                  </c:pt>
                  <c:pt idx="18">
                    <c:v>bat</c:v>
                  </c:pt>
                  <c:pt idx="19">
                    <c:v>field</c:v>
                  </c:pt>
                  <c:pt idx="20">
                    <c:v>bat</c:v>
                  </c:pt>
                  <c:pt idx="21">
                    <c:v>field</c:v>
                  </c:pt>
                  <c:pt idx="22">
                    <c:v>bat</c:v>
                  </c:pt>
                  <c:pt idx="23">
                    <c:v>field</c:v>
                  </c:pt>
                  <c:pt idx="24">
                    <c:v>bat</c:v>
                  </c:pt>
                  <c:pt idx="25">
                    <c:v>field</c:v>
                  </c:pt>
                  <c:pt idx="26">
                    <c:v>bat</c:v>
                  </c:pt>
                  <c:pt idx="27">
                    <c:v>field</c:v>
                  </c:pt>
                </c:lvl>
                <c:lvl>
                  <c:pt idx="0">
                    <c:v>Chennai Super Kings</c:v>
                  </c:pt>
                  <c:pt idx="2">
                    <c:v>Deccan Chargers</c:v>
                  </c:pt>
                  <c:pt idx="4">
                    <c:v>Delhi Capitals</c:v>
                  </c:pt>
                  <c:pt idx="6">
                    <c:v>Delhi Daredevils</c:v>
                  </c:pt>
                  <c:pt idx="8">
                    <c:v>Gujarat Lions</c:v>
                  </c:pt>
                  <c:pt idx="10">
                    <c:v>Kings XI Punjab</c:v>
                  </c:pt>
                  <c:pt idx="12">
                    <c:v>Kochi Tuskers Kerala</c:v>
                  </c:pt>
                  <c:pt idx="14">
                    <c:v>Kolkata Knight Riders</c:v>
                  </c:pt>
                  <c:pt idx="16">
                    <c:v>Mumbai Indians</c:v>
                  </c:pt>
                  <c:pt idx="18">
                    <c:v>Pune Warriors</c:v>
                  </c:pt>
                  <c:pt idx="20">
                    <c:v>Rajasthan Royals</c:v>
                  </c:pt>
                  <c:pt idx="22">
                    <c:v>Rising Pune Supergiants</c:v>
                  </c:pt>
                  <c:pt idx="24">
                    <c:v>Royal Challengers Bangalore</c:v>
                  </c:pt>
                  <c:pt idx="26">
                    <c:v>Sunrisers Hyderabad</c:v>
                  </c:pt>
                </c:lvl>
              </c:multiLvlStrCache>
            </c:multiLvlStrRef>
          </c:cat>
          <c:val>
            <c:numRef>
              <c:f>'q1'!$B$4:$B$46</c:f>
              <c:numCache>
                <c:formatCode>General</c:formatCode>
                <c:ptCount val="28"/>
                <c:pt idx="0">
                  <c:v>51</c:v>
                </c:pt>
                <c:pt idx="1">
                  <c:v>46</c:v>
                </c:pt>
                <c:pt idx="2">
                  <c:v>24</c:v>
                </c:pt>
                <c:pt idx="3">
                  <c:v>19</c:v>
                </c:pt>
                <c:pt idx="4">
                  <c:v>7</c:v>
                </c:pt>
                <c:pt idx="5">
                  <c:v>13</c:v>
                </c:pt>
                <c:pt idx="6">
                  <c:v>29</c:v>
                </c:pt>
                <c:pt idx="7">
                  <c:v>51</c:v>
                </c:pt>
                <c:pt idx="8">
                  <c:v>1</c:v>
                </c:pt>
                <c:pt idx="9">
                  <c:v>14</c:v>
                </c:pt>
                <c:pt idx="10">
                  <c:v>27</c:v>
                </c:pt>
                <c:pt idx="11">
                  <c:v>58</c:v>
                </c:pt>
                <c:pt idx="12">
                  <c:v>3</c:v>
                </c:pt>
                <c:pt idx="13">
                  <c:v>5</c:v>
                </c:pt>
                <c:pt idx="14">
                  <c:v>34</c:v>
                </c:pt>
                <c:pt idx="15">
                  <c:v>64</c:v>
                </c:pt>
                <c:pt idx="16">
                  <c:v>48</c:v>
                </c:pt>
                <c:pt idx="17">
                  <c:v>58</c:v>
                </c:pt>
                <c:pt idx="18">
                  <c:v>11</c:v>
                </c:pt>
                <c:pt idx="19">
                  <c:v>9</c:v>
                </c:pt>
                <c:pt idx="20">
                  <c:v>34</c:v>
                </c:pt>
                <c:pt idx="21">
                  <c:v>53</c:v>
                </c:pt>
                <c:pt idx="22">
                  <c:v>3</c:v>
                </c:pt>
                <c:pt idx="23">
                  <c:v>10</c:v>
                </c:pt>
                <c:pt idx="24">
                  <c:v>24</c:v>
                </c:pt>
                <c:pt idx="25">
                  <c:v>63</c:v>
                </c:pt>
                <c:pt idx="26">
                  <c:v>24</c:v>
                </c:pt>
                <c:pt idx="27">
                  <c:v>33</c:v>
                </c:pt>
              </c:numCache>
            </c:numRef>
          </c:val>
          <c:extLst>
            <c:ext xmlns:c16="http://schemas.microsoft.com/office/drawing/2014/chart" uri="{C3380CC4-5D6E-409C-BE32-E72D297353CC}">
              <c16:uniqueId val="{00000038-27B5-4C33-8D1E-5FE53333643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Dashboard.xlsx]q2!PivotTable4</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'q2'!$C$3</c:f>
              <c:strCache>
                <c:ptCount val="1"/>
                <c:pt idx="0">
                  <c:v>Total</c:v>
                </c:pt>
              </c:strCache>
            </c:strRef>
          </c:tx>
          <c:spPr>
            <a:solidFill>
              <a:schemeClr val="accent1"/>
            </a:solidFill>
            <a:ln>
              <a:noFill/>
            </a:ln>
            <a:effectLst/>
          </c:spPr>
          <c:invertIfNegative val="0"/>
          <c:cat>
            <c:multiLvlStrRef>
              <c:f>'q2'!$B$4:$B$837</c:f>
              <c:multiLvlStrCache>
                <c:ptCount val="800"/>
                <c:lvl>
                  <c:pt idx="0">
                    <c:v>16-04-2014</c:v>
                  </c:pt>
                  <c:pt idx="1">
                    <c:v>18-04-2014</c:v>
                  </c:pt>
                  <c:pt idx="2">
                    <c:v>21-04-2014</c:v>
                  </c:pt>
                  <c:pt idx="3">
                    <c:v>26-04-2014</c:v>
                  </c:pt>
                  <c:pt idx="4">
                    <c:v>29-04-2014</c:v>
                  </c:pt>
                  <c:pt idx="5">
                    <c:v>19-09-2020</c:v>
                  </c:pt>
                  <c:pt idx="6">
                    <c:v>23-09-2020</c:v>
                  </c:pt>
                  <c:pt idx="7">
                    <c:v>26-09-2020</c:v>
                  </c:pt>
                  <c:pt idx="8">
                    <c:v>29-09-2020</c:v>
                  </c:pt>
                  <c:pt idx="9">
                    <c:v>01-10-2020</c:v>
                  </c:pt>
                  <c:pt idx="10">
                    <c:v>03-10-2020</c:v>
                  </c:pt>
                  <c:pt idx="11">
                    <c:v>06-10-2020</c:v>
                  </c:pt>
                  <c:pt idx="12">
                    <c:v>07-10-2020</c:v>
                  </c:pt>
                  <c:pt idx="13">
                    <c:v>10-10-2020</c:v>
                  </c:pt>
                  <c:pt idx="14">
                    <c:v>11-10-2020</c:v>
                  </c:pt>
                  <c:pt idx="15">
                    <c:v>16-10-2020</c:v>
                  </c:pt>
                  <c:pt idx="16">
                    <c:v>18-10-2020</c:v>
                  </c:pt>
                  <c:pt idx="17">
                    <c:v>19-10-2020</c:v>
                  </c:pt>
                  <c:pt idx="18">
                    <c:v>21-10-2020</c:v>
                  </c:pt>
                  <c:pt idx="19">
                    <c:v>24-10-2020</c:v>
                  </c:pt>
                  <c:pt idx="20">
                    <c:v>25-10-2020</c:v>
                  </c:pt>
                  <c:pt idx="21">
                    <c:v>28-10-2020</c:v>
                  </c:pt>
                  <c:pt idx="22">
                    <c:v>30-10-2020</c:v>
                  </c:pt>
                  <c:pt idx="23">
                    <c:v>01-11-2020</c:v>
                  </c:pt>
                  <c:pt idx="24">
                    <c:v>02-11-2020</c:v>
                  </c:pt>
                  <c:pt idx="25">
                    <c:v>06-11-2020</c:v>
                  </c:pt>
                  <c:pt idx="26">
                    <c:v>08-11-2020</c:v>
                  </c:pt>
                  <c:pt idx="27">
                    <c:v>15-03-2010</c:v>
                  </c:pt>
                  <c:pt idx="28">
                    <c:v>20-03-2010</c:v>
                  </c:pt>
                  <c:pt idx="29">
                    <c:v>26-03-2010</c:v>
                  </c:pt>
                  <c:pt idx="30">
                    <c:v>28-03-2010</c:v>
                  </c:pt>
                  <c:pt idx="31">
                    <c:v>05-05-2014</c:v>
                  </c:pt>
                  <c:pt idx="32">
                    <c:v>08-05-2014</c:v>
                  </c:pt>
                  <c:pt idx="33">
                    <c:v>15-05-2014</c:v>
                  </c:pt>
                  <c:pt idx="34">
                    <c:v>19-05-2014</c:v>
                  </c:pt>
                  <c:pt idx="35">
                    <c:v>14-04-2015</c:v>
                  </c:pt>
                  <c:pt idx="36">
                    <c:v>19-04-2015</c:v>
                  </c:pt>
                  <c:pt idx="37">
                    <c:v>21-04-2015</c:v>
                  </c:pt>
                  <c:pt idx="38">
                    <c:v>24-04-2015</c:v>
                  </c:pt>
                  <c:pt idx="39">
                    <c:v>18-04-2008</c:v>
                  </c:pt>
                  <c:pt idx="40">
                    <c:v>26-04-2008</c:v>
                  </c:pt>
                  <c:pt idx="41">
                    <c:v>28-04-2008</c:v>
                  </c:pt>
                  <c:pt idx="42">
                    <c:v>03-05-2008</c:v>
                  </c:pt>
                  <c:pt idx="43">
                    <c:v>05-05-2008</c:v>
                  </c:pt>
                  <c:pt idx="44">
                    <c:v>19-05-2008</c:v>
                  </c:pt>
                  <c:pt idx="45">
                    <c:v>28-05-2008</c:v>
                  </c:pt>
                  <c:pt idx="46">
                    <c:v>16-03-2010</c:v>
                  </c:pt>
                  <c:pt idx="47">
                    <c:v>18-03-2010</c:v>
                  </c:pt>
                  <c:pt idx="48">
                    <c:v>23-03-2010</c:v>
                  </c:pt>
                  <c:pt idx="49">
                    <c:v>25-03-2010</c:v>
                  </c:pt>
                  <c:pt idx="50">
                    <c:v>08-04-2010</c:v>
                  </c:pt>
                  <c:pt idx="51">
                    <c:v>10-04-2010</c:v>
                  </c:pt>
                  <c:pt idx="52">
                    <c:v>17-04-2010</c:v>
                  </c:pt>
                  <c:pt idx="53">
                    <c:v>12-04-2011</c:v>
                  </c:pt>
                  <c:pt idx="54">
                    <c:v>29-04-2011</c:v>
                  </c:pt>
                  <c:pt idx="55">
                    <c:v>06-05-2011</c:v>
                  </c:pt>
                  <c:pt idx="56">
                    <c:v>08-05-2011</c:v>
                  </c:pt>
                  <c:pt idx="57">
                    <c:v>14-05-2011</c:v>
                  </c:pt>
                  <c:pt idx="58">
                    <c:v>22-05-2011</c:v>
                  </c:pt>
                  <c:pt idx="59">
                    <c:v>07-04-2012</c:v>
                  </c:pt>
                  <c:pt idx="60">
                    <c:v>10-04-2012</c:v>
                  </c:pt>
                  <c:pt idx="61">
                    <c:v>15-04-2012</c:v>
                  </c:pt>
                  <c:pt idx="62">
                    <c:v>17-04-2012</c:v>
                  </c:pt>
                  <c:pt idx="63">
                    <c:v>02-05-2012</c:v>
                  </c:pt>
                  <c:pt idx="64">
                    <c:v>06-05-2012</c:v>
                  </c:pt>
                  <c:pt idx="65">
                    <c:v>14-05-2012</c:v>
                  </c:pt>
                  <c:pt idx="66">
                    <c:v>23-05-2012</c:v>
                  </c:pt>
                  <c:pt idx="67">
                    <c:v>04-04-2013</c:v>
                  </c:pt>
                  <c:pt idx="68">
                    <c:v>09-04-2013</c:v>
                  </c:pt>
                  <c:pt idx="69">
                    <c:v>11-04-2013</c:v>
                  </c:pt>
                  <c:pt idx="70">
                    <c:v>16-04-2013</c:v>
                  </c:pt>
                  <c:pt idx="71">
                    <c:v>20-04-2013</c:v>
                  </c:pt>
                  <c:pt idx="72">
                    <c:v>23-04-2013</c:v>
                  </c:pt>
                  <c:pt idx="73">
                    <c:v>14-05-2013</c:v>
                  </c:pt>
                  <c:pt idx="74">
                    <c:v>18-05-2013</c:v>
                  </c:pt>
                  <c:pt idx="75">
                    <c:v>04-05-2014</c:v>
                  </c:pt>
                  <c:pt idx="76">
                    <c:v>09-05-2014</c:v>
                  </c:pt>
                  <c:pt idx="77">
                    <c:v>11-05-2014</c:v>
                  </c:pt>
                  <c:pt idx="78">
                    <c:v>13-05-2014</c:v>
                  </c:pt>
                  <c:pt idx="79">
                    <c:v>24-05-2014</c:v>
                  </c:pt>
                  <c:pt idx="80">
                    <c:v>01-06-2014</c:v>
                  </c:pt>
                  <c:pt idx="81">
                    <c:v>13-04-2015</c:v>
                  </c:pt>
                  <c:pt idx="82">
                    <c:v>19-04-2015</c:v>
                  </c:pt>
                  <c:pt idx="83">
                    <c:v>22-04-2015</c:v>
                  </c:pt>
                  <c:pt idx="84">
                    <c:v>29-04-2015</c:v>
                  </c:pt>
                  <c:pt idx="85">
                    <c:v>02-05-2015</c:v>
                  </c:pt>
                  <c:pt idx="86">
                    <c:v>06-05-2015</c:v>
                  </c:pt>
                  <c:pt idx="87">
                    <c:v>17-05-2015</c:v>
                  </c:pt>
                  <c:pt idx="88">
                    <c:v>12-04-2016</c:v>
                  </c:pt>
                  <c:pt idx="89">
                    <c:v>17-04-2016</c:v>
                  </c:pt>
                  <c:pt idx="90">
                    <c:v>02-05-2016</c:v>
                  </c:pt>
                  <c:pt idx="91">
                    <c:v>07-05-2016</c:v>
                  </c:pt>
                  <c:pt idx="92">
                    <c:v>11-05-2016</c:v>
                  </c:pt>
                  <c:pt idx="93">
                    <c:v>14-05-2016</c:v>
                  </c:pt>
                  <c:pt idx="94">
                    <c:v>18-05-2016</c:v>
                  </c:pt>
                  <c:pt idx="95">
                    <c:v>24-05-2016</c:v>
                  </c:pt>
                  <c:pt idx="96">
                    <c:v>29-05-2016</c:v>
                  </c:pt>
                  <c:pt idx="97">
                    <c:v>14-04-2017</c:v>
                  </c:pt>
                  <c:pt idx="98">
                    <c:v>16-04-2017</c:v>
                  </c:pt>
                  <c:pt idx="99">
                    <c:v>27-04-2017</c:v>
                  </c:pt>
                  <c:pt idx="100">
                    <c:v>05-05-2017</c:v>
                  </c:pt>
                  <c:pt idx="101">
                    <c:v>07-05-2017</c:v>
                  </c:pt>
                  <c:pt idx="102">
                    <c:v>17-05-2017</c:v>
                  </c:pt>
                  <c:pt idx="103">
                    <c:v>19-05-2017</c:v>
                  </c:pt>
                  <c:pt idx="104">
                    <c:v>08-04-2017</c:v>
                  </c:pt>
                  <c:pt idx="105">
                    <c:v>13-04-2018</c:v>
                  </c:pt>
                  <c:pt idx="106">
                    <c:v>15-04-2018</c:v>
                  </c:pt>
                  <c:pt idx="107">
                    <c:v>21-04-2018</c:v>
                  </c:pt>
                  <c:pt idx="108">
                    <c:v>25-04-2018</c:v>
                  </c:pt>
                  <c:pt idx="109">
                    <c:v>29-04-2018</c:v>
                  </c:pt>
                  <c:pt idx="110">
                    <c:v>01-05-2018</c:v>
                  </c:pt>
                  <c:pt idx="111">
                    <c:v>17-05-2018</c:v>
                  </c:pt>
                  <c:pt idx="112">
                    <c:v>28-03-2019</c:v>
                  </c:pt>
                  <c:pt idx="113">
                    <c:v>05-04-2019</c:v>
                  </c:pt>
                  <c:pt idx="114">
                    <c:v>07-04-2019</c:v>
                  </c:pt>
                  <c:pt idx="115">
                    <c:v>21-04-2019</c:v>
                  </c:pt>
                  <c:pt idx="116">
                    <c:v>24-04-2019</c:v>
                  </c:pt>
                  <c:pt idx="117">
                    <c:v>30-04-2019</c:v>
                  </c:pt>
                  <c:pt idx="118">
                    <c:v>04-05-2019</c:v>
                  </c:pt>
                  <c:pt idx="119">
                    <c:v>15-05-2009</c:v>
                  </c:pt>
                  <c:pt idx="120">
                    <c:v>17-05-2009</c:v>
                  </c:pt>
                  <c:pt idx="121">
                    <c:v>18-04-2009</c:v>
                  </c:pt>
                  <c:pt idx="122">
                    <c:v>19-04-2009</c:v>
                  </c:pt>
                  <c:pt idx="123">
                    <c:v>22-04-2009</c:v>
                  </c:pt>
                  <c:pt idx="124">
                    <c:v>23-04-2009</c:v>
                  </c:pt>
                  <c:pt idx="125">
                    <c:v>26-04-2009</c:v>
                  </c:pt>
                  <c:pt idx="126">
                    <c:v>28-04-2009</c:v>
                  </c:pt>
                  <c:pt idx="127">
                    <c:v>30-04-2009</c:v>
                  </c:pt>
                  <c:pt idx="128">
                    <c:v>06-05-2009</c:v>
                  </c:pt>
                  <c:pt idx="129">
                    <c:v>07-05-2009</c:v>
                  </c:pt>
                  <c:pt idx="130">
                    <c:v>12-05-2009</c:v>
                  </c:pt>
                  <c:pt idx="131">
                    <c:v>18-05-2009</c:v>
                  </c:pt>
                  <c:pt idx="132">
                    <c:v>21-05-2009</c:v>
                  </c:pt>
                  <c:pt idx="133">
                    <c:v>22-05-2009</c:v>
                  </c:pt>
                  <c:pt idx="134">
                    <c:v>19-04-2008</c:v>
                  </c:pt>
                  <c:pt idx="135">
                    <c:v>25-04-2008</c:v>
                  </c:pt>
                  <c:pt idx="136">
                    <c:v>27-04-2008</c:v>
                  </c:pt>
                  <c:pt idx="137">
                    <c:v>03-05-2008</c:v>
                  </c:pt>
                  <c:pt idx="138">
                    <c:v>12-05-2008</c:v>
                  </c:pt>
                  <c:pt idx="139">
                    <c:v>23-05-2008</c:v>
                  </c:pt>
                  <c:pt idx="140">
                    <c:v>28-05-2008</c:v>
                  </c:pt>
                  <c:pt idx="141">
                    <c:v>13-03-2010</c:v>
                  </c:pt>
                  <c:pt idx="142">
                    <c:v>24-03-2010</c:v>
                  </c:pt>
                  <c:pt idx="143">
                    <c:v>27-03-2010</c:v>
                  </c:pt>
                  <c:pt idx="144">
                    <c:v>02-04-2010</c:v>
                  </c:pt>
                  <c:pt idx="145">
                    <c:v>09-04-2010</c:v>
                  </c:pt>
                  <c:pt idx="146">
                    <c:v>13-04-2011</c:v>
                  </c:pt>
                  <c:pt idx="147">
                    <c:v>21-04-2011</c:v>
                  </c:pt>
                  <c:pt idx="148">
                    <c:v>08-05-2011</c:v>
                  </c:pt>
                  <c:pt idx="149">
                    <c:v>10-05-2011</c:v>
                  </c:pt>
                  <c:pt idx="150">
                    <c:v>12-04-2012</c:v>
                  </c:pt>
                  <c:pt idx="151">
                    <c:v>18-04-2012</c:v>
                  </c:pt>
                  <c:pt idx="152">
                    <c:v>20-04-2012</c:v>
                  </c:pt>
                  <c:pt idx="153">
                    <c:v>25-04-2012</c:v>
                  </c:pt>
                  <c:pt idx="154">
                    <c:v>05-05-2012</c:v>
                  </c:pt>
                  <c:pt idx="155">
                    <c:v>13-05-2012</c:v>
                  </c:pt>
                  <c:pt idx="156">
                    <c:v>10-04-2013</c:v>
                  </c:pt>
                  <c:pt idx="157">
                    <c:v>16-04-2013</c:v>
                  </c:pt>
                  <c:pt idx="158">
                    <c:v>21-04-2013</c:v>
                  </c:pt>
                  <c:pt idx="159">
                    <c:v>06-05-2013</c:v>
                  </c:pt>
                  <c:pt idx="160">
                    <c:v>09-05-2013</c:v>
                  </c:pt>
                  <c:pt idx="161">
                    <c:v>11-05-2013</c:v>
                  </c:pt>
                  <c:pt idx="162">
                    <c:v>21-05-2014</c:v>
                  </c:pt>
                  <c:pt idx="163">
                    <c:v>23-05-2014</c:v>
                  </c:pt>
                  <c:pt idx="164">
                    <c:v>25-05-2014</c:v>
                  </c:pt>
                  <c:pt idx="165">
                    <c:v>27-04-2015</c:v>
                  </c:pt>
                  <c:pt idx="166">
                    <c:v>03-05-2015</c:v>
                  </c:pt>
                  <c:pt idx="167">
                    <c:v>13-05-2015</c:v>
                  </c:pt>
                  <c:pt idx="168">
                    <c:v>16-05-2015</c:v>
                  </c:pt>
                  <c:pt idx="169">
                    <c:v>11-04-2016</c:v>
                  </c:pt>
                  <c:pt idx="170">
                    <c:v>17-04-2016</c:v>
                  </c:pt>
                  <c:pt idx="171">
                    <c:v>19-04-2016</c:v>
                  </c:pt>
                  <c:pt idx="172">
                    <c:v>25-04-2016</c:v>
                  </c:pt>
                  <c:pt idx="173">
                    <c:v>07-05-2016</c:v>
                  </c:pt>
                  <c:pt idx="174">
                    <c:v>09-05-2016</c:v>
                  </c:pt>
                  <c:pt idx="175">
                    <c:v>15-05-2016</c:v>
                  </c:pt>
                  <c:pt idx="176">
                    <c:v>28-04-2017</c:v>
                  </c:pt>
                  <c:pt idx="177">
                    <c:v>30-04-2017</c:v>
                  </c:pt>
                  <c:pt idx="178">
                    <c:v>07-05-2017</c:v>
                  </c:pt>
                  <c:pt idx="179">
                    <c:v>09-05-2017</c:v>
                  </c:pt>
                  <c:pt idx="180">
                    <c:v>08-04-2018</c:v>
                  </c:pt>
                  <c:pt idx="181">
                    <c:v>15-04-2018</c:v>
                  </c:pt>
                  <c:pt idx="182">
                    <c:v>19-04-2018</c:v>
                  </c:pt>
                  <c:pt idx="183">
                    <c:v>30-03-2019</c:v>
                  </c:pt>
                  <c:pt idx="184">
                    <c:v>01-04-2019</c:v>
                  </c:pt>
                  <c:pt idx="185">
                    <c:v>08-04-2019</c:v>
                  </c:pt>
                  <c:pt idx="186">
                    <c:v>13-04-2019</c:v>
                  </c:pt>
                  <c:pt idx="187">
                    <c:v>16-04-2019</c:v>
                  </c:pt>
                  <c:pt idx="188">
                    <c:v>03-05-2019</c:v>
                  </c:pt>
                  <c:pt idx="189">
                    <c:v>05-05-2019</c:v>
                  </c:pt>
                  <c:pt idx="190">
                    <c:v>23-04-2008</c:v>
                  </c:pt>
                  <c:pt idx="191">
                    <c:v>26-04-2008</c:v>
                  </c:pt>
                  <c:pt idx="192">
                    <c:v>02-05-2008</c:v>
                  </c:pt>
                  <c:pt idx="193">
                    <c:v>06-05-2008</c:v>
                  </c:pt>
                  <c:pt idx="194">
                    <c:v>10-05-2008</c:v>
                  </c:pt>
                  <c:pt idx="195">
                    <c:v>21-05-2008</c:v>
                  </c:pt>
                  <c:pt idx="196">
                    <c:v>24-05-2008</c:v>
                  </c:pt>
                  <c:pt idx="197">
                    <c:v>14-03-2010</c:v>
                  </c:pt>
                  <c:pt idx="198">
                    <c:v>21-03-2010</c:v>
                  </c:pt>
                  <c:pt idx="199">
                    <c:v>31-03-2010</c:v>
                  </c:pt>
                  <c:pt idx="200">
                    <c:v>03-04-2010</c:v>
                  </c:pt>
                  <c:pt idx="201">
                    <c:v>06-04-2010</c:v>
                  </c:pt>
                  <c:pt idx="202">
                    <c:v>13-04-2010</c:v>
                  </c:pt>
                  <c:pt idx="203">
                    <c:v>15-04-2010</c:v>
                  </c:pt>
                  <c:pt idx="204">
                    <c:v>08-04-2011</c:v>
                  </c:pt>
                  <c:pt idx="205">
                    <c:v>16-04-2011</c:v>
                  </c:pt>
                  <c:pt idx="206">
                    <c:v>25-04-2011</c:v>
                  </c:pt>
                  <c:pt idx="207">
                    <c:v>01-05-2011</c:v>
                  </c:pt>
                  <c:pt idx="208">
                    <c:v>04-05-2011</c:v>
                  </c:pt>
                  <c:pt idx="209">
                    <c:v>12-05-2011</c:v>
                  </c:pt>
                  <c:pt idx="210">
                    <c:v>18-05-2011</c:v>
                  </c:pt>
                  <c:pt idx="211">
                    <c:v>27-05-2011</c:v>
                  </c:pt>
                  <c:pt idx="212">
                    <c:v>28-05-2011</c:v>
                  </c:pt>
                  <c:pt idx="213">
                    <c:v>04-04-2012</c:v>
                  </c:pt>
                  <c:pt idx="214">
                    <c:v>12-04-2012</c:v>
                  </c:pt>
                  <c:pt idx="215">
                    <c:v>19-04-2012</c:v>
                  </c:pt>
                  <c:pt idx="216">
                    <c:v>21-04-2012</c:v>
                  </c:pt>
                  <c:pt idx="217">
                    <c:v>28-04-2012</c:v>
                  </c:pt>
                  <c:pt idx="218">
                    <c:v>30-04-2012</c:v>
                  </c:pt>
                  <c:pt idx="219">
                    <c:v>04-05-2012</c:v>
                  </c:pt>
                  <c:pt idx="220">
                    <c:v>12-05-2012</c:v>
                  </c:pt>
                  <c:pt idx="221">
                    <c:v>25-05-2012</c:v>
                  </c:pt>
                  <c:pt idx="222">
                    <c:v>27-05-2012</c:v>
                  </c:pt>
                  <c:pt idx="223">
                    <c:v>06-04-2013</c:v>
                  </c:pt>
                  <c:pt idx="224">
                    <c:v>13-04-2013</c:v>
                  </c:pt>
                  <c:pt idx="225">
                    <c:v>15-04-2013</c:v>
                  </c:pt>
                  <c:pt idx="226">
                    <c:v>22-04-2013</c:v>
                  </c:pt>
                  <c:pt idx="227">
                    <c:v>25-04-2013</c:v>
                  </c:pt>
                  <c:pt idx="228">
                    <c:v>28-04-2013</c:v>
                  </c:pt>
                  <c:pt idx="229">
                    <c:v>02-05-2013</c:v>
                  </c:pt>
                  <c:pt idx="230">
                    <c:v>14-05-2013</c:v>
                  </c:pt>
                  <c:pt idx="231">
                    <c:v>09-04-2015</c:v>
                  </c:pt>
                  <c:pt idx="232">
                    <c:v>11-04-2015</c:v>
                  </c:pt>
                  <c:pt idx="233">
                    <c:v>25-04-2015</c:v>
                  </c:pt>
                  <c:pt idx="234">
                    <c:v>28-04-2015</c:v>
                  </c:pt>
                  <c:pt idx="235">
                    <c:v>04-05-2015</c:v>
                  </c:pt>
                  <c:pt idx="236">
                    <c:v>08-05-2015</c:v>
                  </c:pt>
                  <c:pt idx="237">
                    <c:v>10-05-2015</c:v>
                  </c:pt>
                  <c:pt idx="238">
                    <c:v>10-04-2018</c:v>
                  </c:pt>
                  <c:pt idx="239">
                    <c:v>23-03-2019</c:v>
                  </c:pt>
                  <c:pt idx="240">
                    <c:v>31-03-2019</c:v>
                  </c:pt>
                  <c:pt idx="241">
                    <c:v>06-04-2019</c:v>
                  </c:pt>
                  <c:pt idx="242">
                    <c:v>09-04-2019</c:v>
                  </c:pt>
                  <c:pt idx="243">
                    <c:v>23-04-2019</c:v>
                  </c:pt>
                  <c:pt idx="244">
                    <c:v>26-04-2019</c:v>
                  </c:pt>
                  <c:pt idx="245">
                    <c:v>01-05-2019</c:v>
                  </c:pt>
                  <c:pt idx="246">
                    <c:v>07-05-2019</c:v>
                  </c:pt>
                  <c:pt idx="247">
                    <c:v>19-03-2010</c:v>
                  </c:pt>
                  <c:pt idx="248">
                    <c:v>21-03-2010</c:v>
                  </c:pt>
                  <c:pt idx="249">
                    <c:v>22-04-2012</c:v>
                  </c:pt>
                  <c:pt idx="250">
                    <c:v>01-05-2012</c:v>
                  </c:pt>
                  <c:pt idx="251">
                    <c:v>07-05-2014</c:v>
                  </c:pt>
                  <c:pt idx="252">
                    <c:v>11-05-2014</c:v>
                  </c:pt>
                  <c:pt idx="253">
                    <c:v>14-05-2014</c:v>
                  </c:pt>
                  <c:pt idx="254">
                    <c:v>19-04-2008</c:v>
                  </c:pt>
                  <c:pt idx="255">
                    <c:v>30-04-2008</c:v>
                  </c:pt>
                  <c:pt idx="256">
                    <c:v>08-05-2008</c:v>
                  </c:pt>
                  <c:pt idx="257">
                    <c:v>15-05-2008</c:v>
                  </c:pt>
                  <c:pt idx="258">
                    <c:v>17-05-2008</c:v>
                  </c:pt>
                  <c:pt idx="259">
                    <c:v>24-05-2008</c:v>
                  </c:pt>
                  <c:pt idx="260">
                    <c:v>17-03-2010</c:v>
                  </c:pt>
                  <c:pt idx="261">
                    <c:v>19-03-2010</c:v>
                  </c:pt>
                  <c:pt idx="262">
                    <c:v>29-03-2010</c:v>
                  </c:pt>
                  <c:pt idx="263">
                    <c:v>31-03-2010</c:v>
                  </c:pt>
                  <c:pt idx="264">
                    <c:v>04-04-2010</c:v>
                  </c:pt>
                  <c:pt idx="265">
                    <c:v>11-04-2010</c:v>
                  </c:pt>
                  <c:pt idx="266">
                    <c:v>18-04-2010</c:v>
                  </c:pt>
                  <c:pt idx="267">
                    <c:v>10-04-2011</c:v>
                  </c:pt>
                  <c:pt idx="268">
                    <c:v>19-04-2011</c:v>
                  </c:pt>
                  <c:pt idx="269">
                    <c:v>23-04-2011</c:v>
                  </c:pt>
                  <c:pt idx="270">
                    <c:v>26-04-2011</c:v>
                  </c:pt>
                  <c:pt idx="271">
                    <c:v>28-04-2011</c:v>
                  </c:pt>
                  <c:pt idx="272">
                    <c:v>02-05-2011</c:v>
                  </c:pt>
                  <c:pt idx="273">
                    <c:v>21-05-2011</c:v>
                  </c:pt>
                  <c:pt idx="274">
                    <c:v>10-04-2012</c:v>
                  </c:pt>
                  <c:pt idx="275">
                    <c:v>19-04-2012</c:v>
                  </c:pt>
                  <c:pt idx="276">
                    <c:v>21-04-2012</c:v>
                  </c:pt>
                  <c:pt idx="277">
                    <c:v>27-04-2012</c:v>
                  </c:pt>
                  <c:pt idx="278">
                    <c:v>29-04-2012</c:v>
                  </c:pt>
                  <c:pt idx="279">
                    <c:v>07-05-2012</c:v>
                  </c:pt>
                  <c:pt idx="280">
                    <c:v>15-05-2012</c:v>
                  </c:pt>
                  <c:pt idx="281">
                    <c:v>17-05-2012</c:v>
                  </c:pt>
                  <c:pt idx="282">
                    <c:v>06-04-2013</c:v>
                  </c:pt>
                  <c:pt idx="283">
                    <c:v>12-04-2013</c:v>
                  </c:pt>
                  <c:pt idx="284">
                    <c:v>18-04-2013</c:v>
                  </c:pt>
                  <c:pt idx="285">
                    <c:v>21-04-2013</c:v>
                  </c:pt>
                  <c:pt idx="286">
                    <c:v>23-04-2013</c:v>
                  </c:pt>
                  <c:pt idx="287">
                    <c:v>10-05-2013</c:v>
                  </c:pt>
                  <c:pt idx="288">
                    <c:v>21-05-2013</c:v>
                  </c:pt>
                  <c:pt idx="289">
                    <c:v>22-05-2013</c:v>
                  </c:pt>
                  <c:pt idx="290">
                    <c:v>03-05-2014</c:v>
                  </c:pt>
                  <c:pt idx="291">
                    <c:v>05-05-2014</c:v>
                  </c:pt>
                  <c:pt idx="292">
                    <c:v>07-05-2014</c:v>
                  </c:pt>
                  <c:pt idx="293">
                    <c:v>10-05-2014</c:v>
                  </c:pt>
                  <c:pt idx="294">
                    <c:v>19-05-2014</c:v>
                  </c:pt>
                  <c:pt idx="295">
                    <c:v>12-04-2015</c:v>
                  </c:pt>
                  <c:pt idx="296">
                    <c:v>20-04-2015</c:v>
                  </c:pt>
                  <c:pt idx="297">
                    <c:v>23-04-2015</c:v>
                  </c:pt>
                  <c:pt idx="298">
                    <c:v>26-04-2015</c:v>
                  </c:pt>
                  <c:pt idx="299">
                    <c:v>01-05-2015</c:v>
                  </c:pt>
                  <c:pt idx="300">
                    <c:v>15-04-2016</c:v>
                  </c:pt>
                  <c:pt idx="301">
                    <c:v>23-04-2016</c:v>
                  </c:pt>
                  <c:pt idx="302">
                    <c:v>27-04-2016</c:v>
                  </c:pt>
                  <c:pt idx="303">
                    <c:v>30-04-2016</c:v>
                  </c:pt>
                  <c:pt idx="304">
                    <c:v>05-05-2016</c:v>
                  </c:pt>
                  <c:pt idx="305">
                    <c:v>25-05-2016</c:v>
                  </c:pt>
                  <c:pt idx="306">
                    <c:v>27-05-2016</c:v>
                  </c:pt>
                  <c:pt idx="307">
                    <c:v>15-04-2017</c:v>
                  </c:pt>
                  <c:pt idx="308">
                    <c:v>17-04-2017</c:v>
                  </c:pt>
                  <c:pt idx="309">
                    <c:v>02-05-2017</c:v>
                  </c:pt>
                  <c:pt idx="310">
                    <c:v>04-05-2017</c:v>
                  </c:pt>
                  <c:pt idx="311">
                    <c:v>06-05-2017</c:v>
                  </c:pt>
                  <c:pt idx="312">
                    <c:v>12-05-2017</c:v>
                  </c:pt>
                  <c:pt idx="313">
                    <c:v>14-05-2017</c:v>
                  </c:pt>
                  <c:pt idx="314">
                    <c:v>23-04-2018</c:v>
                  </c:pt>
                  <c:pt idx="315">
                    <c:v>27-04-2018</c:v>
                  </c:pt>
                  <c:pt idx="316">
                    <c:v>02-05-2018</c:v>
                  </c:pt>
                  <c:pt idx="317">
                    <c:v>10-05-2018</c:v>
                  </c:pt>
                  <c:pt idx="318">
                    <c:v>12-05-2018</c:v>
                  </c:pt>
                  <c:pt idx="319">
                    <c:v>18-05-2018</c:v>
                  </c:pt>
                  <c:pt idx="320">
                    <c:v>20-05-2018</c:v>
                  </c:pt>
                  <c:pt idx="321">
                    <c:v>26-03-2019</c:v>
                  </c:pt>
                  <c:pt idx="322">
                    <c:v>30-03-2019</c:v>
                  </c:pt>
                  <c:pt idx="323">
                    <c:v>04-04-2019</c:v>
                  </c:pt>
                  <c:pt idx="324">
                    <c:v>18-04-2019</c:v>
                  </c:pt>
                  <c:pt idx="325">
                    <c:v>20-04-2019</c:v>
                  </c:pt>
                  <c:pt idx="326">
                    <c:v>28-04-2019</c:v>
                  </c:pt>
                  <c:pt idx="327">
                    <c:v>04-05-2019</c:v>
                  </c:pt>
                  <c:pt idx="328">
                    <c:v>16-04-2010</c:v>
                  </c:pt>
                  <c:pt idx="329">
                    <c:v>18-04-2010</c:v>
                  </c:pt>
                  <c:pt idx="330">
                    <c:v>15-05-2011</c:v>
                  </c:pt>
                  <c:pt idx="331">
                    <c:v>17-05-2011</c:v>
                  </c:pt>
                  <c:pt idx="332">
                    <c:v>21-05-2011</c:v>
                  </c:pt>
                  <c:pt idx="333">
                    <c:v>17-05-2012</c:v>
                  </c:pt>
                  <c:pt idx="334">
                    <c:v>19-05-2012</c:v>
                  </c:pt>
                  <c:pt idx="335">
                    <c:v>16-05-2013</c:v>
                  </c:pt>
                  <c:pt idx="336">
                    <c:v>18-05-2013</c:v>
                  </c:pt>
                  <c:pt idx="337">
                    <c:v>20-09-2020</c:v>
                  </c:pt>
                  <c:pt idx="338">
                    <c:v>21-09-2020</c:v>
                  </c:pt>
                  <c:pt idx="339">
                    <c:v>24-09-2020</c:v>
                  </c:pt>
                  <c:pt idx="340">
                    <c:v>25-09-2020</c:v>
                  </c:pt>
                  <c:pt idx="341">
                    <c:v>28-09-2020</c:v>
                  </c:pt>
                  <c:pt idx="342">
                    <c:v>30-09-2020</c:v>
                  </c:pt>
                  <c:pt idx="343">
                    <c:v>02-10-2020</c:v>
                  </c:pt>
                  <c:pt idx="344">
                    <c:v>04-10-2020</c:v>
                  </c:pt>
                  <c:pt idx="345">
                    <c:v>05-10-2020</c:v>
                  </c:pt>
                  <c:pt idx="346">
                    <c:v>08-10-2020</c:v>
                  </c:pt>
                  <c:pt idx="347">
                    <c:v>10-10-2020</c:v>
                  </c:pt>
                  <c:pt idx="348">
                    <c:v>11-10-2020</c:v>
                  </c:pt>
                  <c:pt idx="349">
                    <c:v>13-10-2020</c:v>
                  </c:pt>
                  <c:pt idx="350">
                    <c:v>14-10-2020</c:v>
                  </c:pt>
                  <c:pt idx="351">
                    <c:v>17-10-2020</c:v>
                  </c:pt>
                  <c:pt idx="352">
                    <c:v>18-10-2020</c:v>
                  </c:pt>
                  <c:pt idx="353">
                    <c:v>20-10-2020</c:v>
                  </c:pt>
                  <c:pt idx="354">
                    <c:v>22-10-2020</c:v>
                  </c:pt>
                  <c:pt idx="355">
                    <c:v>24-10-2020</c:v>
                  </c:pt>
                  <c:pt idx="356">
                    <c:v>25-10-2020</c:v>
                  </c:pt>
                  <c:pt idx="357">
                    <c:v>27-10-2020</c:v>
                  </c:pt>
                  <c:pt idx="358">
                    <c:v>29-10-2020</c:v>
                  </c:pt>
                  <c:pt idx="359">
                    <c:v>31-10-2020</c:v>
                  </c:pt>
                  <c:pt idx="360">
                    <c:v>01-11-2020</c:v>
                  </c:pt>
                  <c:pt idx="361">
                    <c:v>05-11-2020</c:v>
                  </c:pt>
                  <c:pt idx="362">
                    <c:v>10-11-2020</c:v>
                  </c:pt>
                  <c:pt idx="363">
                    <c:v>21-04-2009</c:v>
                  </c:pt>
                  <c:pt idx="364">
                    <c:v>23-04-2009</c:v>
                  </c:pt>
                  <c:pt idx="365">
                    <c:v>24-04-2009</c:v>
                  </c:pt>
                  <c:pt idx="366">
                    <c:v>25-04-2009</c:v>
                  </c:pt>
                  <c:pt idx="367">
                    <c:v>27-04-2009</c:v>
                  </c:pt>
                  <c:pt idx="368">
                    <c:v>29-04-2009</c:v>
                  </c:pt>
                  <c:pt idx="369">
                    <c:v>01-05-2009</c:v>
                  </c:pt>
                  <c:pt idx="370">
                    <c:v>05-05-2009</c:v>
                  </c:pt>
                  <c:pt idx="371">
                    <c:v>13-05-2009</c:v>
                  </c:pt>
                  <c:pt idx="372">
                    <c:v>14-05-2009</c:v>
                  </c:pt>
                  <c:pt idx="373">
                    <c:v>20-05-2009</c:v>
                  </c:pt>
                  <c:pt idx="374">
                    <c:v>01-05-2009</c:v>
                  </c:pt>
                  <c:pt idx="375">
                    <c:v>04-05-2009</c:v>
                  </c:pt>
                  <c:pt idx="376">
                    <c:v>08-05-2009</c:v>
                  </c:pt>
                  <c:pt idx="377">
                    <c:v>22-04-2008</c:v>
                  </c:pt>
                  <c:pt idx="378">
                    <c:v>24-04-2008</c:v>
                  </c:pt>
                  <c:pt idx="379">
                    <c:v>01-05-2008</c:v>
                  </c:pt>
                  <c:pt idx="380">
                    <c:v>11-05-2008</c:v>
                  </c:pt>
                  <c:pt idx="381">
                    <c:v>18-05-2008</c:v>
                  </c:pt>
                  <c:pt idx="382">
                    <c:v>25-05-2008</c:v>
                  </c:pt>
                  <c:pt idx="383">
                    <c:v>27-05-2008</c:v>
                  </c:pt>
                  <c:pt idx="384">
                    <c:v>09-04-2011</c:v>
                  </c:pt>
                  <c:pt idx="385">
                    <c:v>14-04-2011</c:v>
                  </c:pt>
                  <c:pt idx="386">
                    <c:v>16-04-2011</c:v>
                  </c:pt>
                  <c:pt idx="387">
                    <c:v>24-04-2011</c:v>
                  </c:pt>
                  <c:pt idx="388">
                    <c:v>03-05-2011</c:v>
                  </c:pt>
                  <c:pt idx="389">
                    <c:v>05-05-2011</c:v>
                  </c:pt>
                  <c:pt idx="390">
                    <c:v>10-05-2011</c:v>
                  </c:pt>
                  <c:pt idx="391">
                    <c:v>08-05-2012</c:v>
                  </c:pt>
                  <c:pt idx="392">
                    <c:v>10-05-2012</c:v>
                  </c:pt>
                  <c:pt idx="393">
                    <c:v>18-05-2012</c:v>
                  </c:pt>
                  <c:pt idx="394">
                    <c:v>20-05-2012</c:v>
                  </c:pt>
                  <c:pt idx="395">
                    <c:v>05-04-2013</c:v>
                  </c:pt>
                  <c:pt idx="396">
                    <c:v>07-04-2013</c:v>
                  </c:pt>
                  <c:pt idx="397">
                    <c:v>19-04-2013</c:v>
                  </c:pt>
                  <c:pt idx="398">
                    <c:v>01-05-2013</c:v>
                  </c:pt>
                  <c:pt idx="399">
                    <c:v>04-05-2013</c:v>
                  </c:pt>
                  <c:pt idx="400">
                    <c:v>08-05-2013</c:v>
                  </c:pt>
                  <c:pt idx="401">
                    <c:v>17-05-2013</c:v>
                  </c:pt>
                  <c:pt idx="402">
                    <c:v>19-05-2013</c:v>
                  </c:pt>
                  <c:pt idx="403">
                    <c:v>12-05-2014</c:v>
                  </c:pt>
                  <c:pt idx="404">
                    <c:v>14-05-2014</c:v>
                  </c:pt>
                  <c:pt idx="405">
                    <c:v>18-05-2014</c:v>
                  </c:pt>
                  <c:pt idx="406">
                    <c:v>20-05-2014</c:v>
                  </c:pt>
                  <c:pt idx="407">
                    <c:v>02-05-2015</c:v>
                  </c:pt>
                  <c:pt idx="408">
                    <c:v>11-05-2015</c:v>
                  </c:pt>
                  <c:pt idx="409">
                    <c:v>15-05-2015</c:v>
                  </c:pt>
                  <c:pt idx="410">
                    <c:v>17-05-2015</c:v>
                  </c:pt>
                  <c:pt idx="411">
                    <c:v>16-04-2016</c:v>
                  </c:pt>
                  <c:pt idx="412">
                    <c:v>18-04-2016</c:v>
                  </c:pt>
                  <c:pt idx="413">
                    <c:v>23-04-2016</c:v>
                  </c:pt>
                  <c:pt idx="414">
                    <c:v>26-04-2016</c:v>
                  </c:pt>
                  <c:pt idx="415">
                    <c:v>30-04-2016</c:v>
                  </c:pt>
                  <c:pt idx="416">
                    <c:v>06-05-2016</c:v>
                  </c:pt>
                  <c:pt idx="417">
                    <c:v>12-05-2016</c:v>
                  </c:pt>
                  <c:pt idx="418">
                    <c:v>05-04-2017</c:v>
                  </c:pt>
                  <c:pt idx="419">
                    <c:v>09-04-2017</c:v>
                  </c:pt>
                  <c:pt idx="420">
                    <c:v>17-04-2017</c:v>
                  </c:pt>
                  <c:pt idx="421">
                    <c:v>19-04-2017</c:v>
                  </c:pt>
                  <c:pt idx="422">
                    <c:v>30-04-2017</c:v>
                  </c:pt>
                  <c:pt idx="423">
                    <c:v>06-05-2017</c:v>
                  </c:pt>
                  <c:pt idx="424">
                    <c:v>08-05-2017</c:v>
                  </c:pt>
                  <c:pt idx="425">
                    <c:v>21-05-2017</c:v>
                  </c:pt>
                  <c:pt idx="426">
                    <c:v>09-04-2018</c:v>
                  </c:pt>
                  <c:pt idx="427">
                    <c:v>12-04-2018</c:v>
                  </c:pt>
                  <c:pt idx="428">
                    <c:v>22-04-2018</c:v>
                  </c:pt>
                  <c:pt idx="429">
                    <c:v>26-04-2018</c:v>
                  </c:pt>
                  <c:pt idx="430">
                    <c:v>05-05-2018</c:v>
                  </c:pt>
                  <c:pt idx="431">
                    <c:v>07-05-2018</c:v>
                  </c:pt>
                  <c:pt idx="432">
                    <c:v>19-05-2018</c:v>
                  </c:pt>
                  <c:pt idx="433">
                    <c:v>29-03-2019</c:v>
                  </c:pt>
                  <c:pt idx="434">
                    <c:v>31-03-2019</c:v>
                  </c:pt>
                  <c:pt idx="435">
                    <c:v>06-04-2019</c:v>
                  </c:pt>
                  <c:pt idx="436">
                    <c:v>14-04-2019</c:v>
                  </c:pt>
                  <c:pt idx="437">
                    <c:v>17-04-2019</c:v>
                  </c:pt>
                  <c:pt idx="438">
                    <c:v>21-04-2019</c:v>
                  </c:pt>
                  <c:pt idx="439">
                    <c:v>29-04-2019</c:v>
                  </c:pt>
                  <c:pt idx="440">
                    <c:v>12-05-2019</c:v>
                  </c:pt>
                  <c:pt idx="441">
                    <c:v>13-05-2011</c:v>
                  </c:pt>
                  <c:pt idx="442">
                    <c:v>15-05-2011</c:v>
                  </c:pt>
                  <c:pt idx="443">
                    <c:v>08-04-2017</c:v>
                  </c:pt>
                  <c:pt idx="444">
                    <c:v>10-04-2017</c:v>
                  </c:pt>
                  <c:pt idx="445">
                    <c:v>20-04-2017</c:v>
                  </c:pt>
                  <c:pt idx="446">
                    <c:v>04-05-2018</c:v>
                  </c:pt>
                  <c:pt idx="447">
                    <c:v>06-05-2018</c:v>
                  </c:pt>
                  <c:pt idx="448">
                    <c:v>12-05-2018</c:v>
                  </c:pt>
                  <c:pt idx="449">
                    <c:v>14-05-2018</c:v>
                  </c:pt>
                  <c:pt idx="450">
                    <c:v>21-04-2008</c:v>
                  </c:pt>
                  <c:pt idx="451">
                    <c:v>01-05-2008</c:v>
                  </c:pt>
                  <c:pt idx="452">
                    <c:v>04-05-2008</c:v>
                  </c:pt>
                  <c:pt idx="453">
                    <c:v>09-05-2008</c:v>
                  </c:pt>
                  <c:pt idx="454">
                    <c:v>11-05-2008</c:v>
                  </c:pt>
                  <c:pt idx="455">
                    <c:v>17-05-2008</c:v>
                  </c:pt>
                  <c:pt idx="456">
                    <c:v>26-05-2008</c:v>
                  </c:pt>
                  <c:pt idx="457">
                    <c:v>07-04-2010</c:v>
                  </c:pt>
                  <c:pt idx="458">
                    <c:v>11-04-2010</c:v>
                  </c:pt>
                  <c:pt idx="459">
                    <c:v>14-04-2010</c:v>
                  </c:pt>
                  <c:pt idx="460">
                    <c:v>12-04-2011</c:v>
                  </c:pt>
                  <c:pt idx="461">
                    <c:v>15-04-2011</c:v>
                  </c:pt>
                  <c:pt idx="462">
                    <c:v>24-04-2011</c:v>
                  </c:pt>
                  <c:pt idx="463">
                    <c:v>29-04-2011</c:v>
                  </c:pt>
                  <c:pt idx="464">
                    <c:v>01-05-2011</c:v>
                  </c:pt>
                  <c:pt idx="465">
                    <c:v>09-05-2011</c:v>
                  </c:pt>
                  <c:pt idx="466">
                    <c:v>11-05-2011</c:v>
                  </c:pt>
                  <c:pt idx="467">
                    <c:v>06-04-2012</c:v>
                  </c:pt>
                  <c:pt idx="468">
                    <c:v>08-04-2012</c:v>
                  </c:pt>
                  <c:pt idx="469">
                    <c:v>17-04-2012</c:v>
                  </c:pt>
                  <c:pt idx="470">
                    <c:v>23-04-2012</c:v>
                  </c:pt>
                  <c:pt idx="471">
                    <c:v>01-05-2012</c:v>
                  </c:pt>
                  <c:pt idx="472">
                    <c:v>10-05-2012</c:v>
                  </c:pt>
                  <c:pt idx="473">
                    <c:v>13-05-2012</c:v>
                  </c:pt>
                  <c:pt idx="474">
                    <c:v>20-05-2012</c:v>
                  </c:pt>
                  <c:pt idx="475">
                    <c:v>08-04-2013</c:v>
                  </c:pt>
                  <c:pt idx="476">
                    <c:v>14-04-2013</c:v>
                  </c:pt>
                  <c:pt idx="477">
                    <c:v>17-04-2013</c:v>
                  </c:pt>
                  <c:pt idx="478">
                    <c:v>27-04-2013</c:v>
                  </c:pt>
                  <c:pt idx="479">
                    <c:v>29-04-2013</c:v>
                  </c:pt>
                  <c:pt idx="480">
                    <c:v>05-05-2013</c:v>
                  </c:pt>
                  <c:pt idx="481">
                    <c:v>07-05-2013</c:v>
                  </c:pt>
                  <c:pt idx="482">
                    <c:v>12-05-2013</c:v>
                  </c:pt>
                  <c:pt idx="483">
                    <c:v>11-04-2018</c:v>
                  </c:pt>
                  <c:pt idx="484">
                    <c:v>18-04-2018</c:v>
                  </c:pt>
                  <c:pt idx="485">
                    <c:v>22-04-2018</c:v>
                  </c:pt>
                  <c:pt idx="486">
                    <c:v>29-04-2018</c:v>
                  </c:pt>
                  <c:pt idx="487">
                    <c:v>08-05-2018</c:v>
                  </c:pt>
                  <c:pt idx="488">
                    <c:v>11-05-2018</c:v>
                  </c:pt>
                  <c:pt idx="489">
                    <c:v>19-05-2018</c:v>
                  </c:pt>
                  <c:pt idx="490">
                    <c:v>25-03-2019</c:v>
                  </c:pt>
                  <c:pt idx="491">
                    <c:v>02-04-2019</c:v>
                  </c:pt>
                  <c:pt idx="492">
                    <c:v>07-04-2019</c:v>
                  </c:pt>
                  <c:pt idx="493">
                    <c:v>11-04-2019</c:v>
                  </c:pt>
                  <c:pt idx="494">
                    <c:v>20-04-2019</c:v>
                  </c:pt>
                  <c:pt idx="495">
                    <c:v>22-04-2019</c:v>
                  </c:pt>
                  <c:pt idx="496">
                    <c:v>27-04-2019</c:v>
                  </c:pt>
                  <c:pt idx="497">
                    <c:v>02-05-2009</c:v>
                  </c:pt>
                  <c:pt idx="498">
                    <c:v>03-05-2009</c:v>
                  </c:pt>
                  <c:pt idx="499">
                    <c:v>10-05-2009</c:v>
                  </c:pt>
                  <c:pt idx="500">
                    <c:v>16-05-2009</c:v>
                  </c:pt>
                  <c:pt idx="501">
                    <c:v>17-05-2009</c:v>
                  </c:pt>
                  <c:pt idx="502">
                    <c:v>19-05-2009</c:v>
                  </c:pt>
                  <c:pt idx="503">
                    <c:v>23-05-2009</c:v>
                  </c:pt>
                  <c:pt idx="504">
                    <c:v>24-05-2009</c:v>
                  </c:pt>
                  <c:pt idx="505">
                    <c:v>19-05-2016</c:v>
                  </c:pt>
                  <c:pt idx="506">
                    <c:v>21-05-2016</c:v>
                  </c:pt>
                  <c:pt idx="507">
                    <c:v>10-05-2017</c:v>
                  </c:pt>
                  <c:pt idx="508">
                    <c:v>13-05-2017</c:v>
                  </c:pt>
                  <c:pt idx="509">
                    <c:v>09-05-2009</c:v>
                  </c:pt>
                  <c:pt idx="510">
                    <c:v>11-05-2009</c:v>
                  </c:pt>
                  <c:pt idx="511">
                    <c:v>09-04-2011</c:v>
                  </c:pt>
                  <c:pt idx="512">
                    <c:v>18-04-2011</c:v>
                  </c:pt>
                  <c:pt idx="513">
                    <c:v>27-04-2011</c:v>
                  </c:pt>
                  <c:pt idx="514">
                    <c:v>30-04-2011</c:v>
                  </c:pt>
                  <c:pt idx="515">
                    <c:v>05-05-2011</c:v>
                  </c:pt>
                  <c:pt idx="516">
                    <c:v>20-04-2008</c:v>
                  </c:pt>
                  <c:pt idx="517">
                    <c:v>29-04-2008</c:v>
                  </c:pt>
                  <c:pt idx="518">
                    <c:v>08-05-2008</c:v>
                  </c:pt>
                  <c:pt idx="519">
                    <c:v>13-05-2008</c:v>
                  </c:pt>
                  <c:pt idx="520">
                    <c:v>18-05-2008</c:v>
                  </c:pt>
                  <c:pt idx="521">
                    <c:v>20-05-2008</c:v>
                  </c:pt>
                  <c:pt idx="522">
                    <c:v>25-05-2008</c:v>
                  </c:pt>
                  <c:pt idx="523">
                    <c:v>14-03-2010</c:v>
                  </c:pt>
                  <c:pt idx="524">
                    <c:v>16-03-2010</c:v>
                  </c:pt>
                  <c:pt idx="525">
                    <c:v>01-04-2010</c:v>
                  </c:pt>
                  <c:pt idx="526">
                    <c:v>04-04-2010</c:v>
                  </c:pt>
                  <c:pt idx="527">
                    <c:v>07-04-2010</c:v>
                  </c:pt>
                  <c:pt idx="528">
                    <c:v>17-04-2010</c:v>
                  </c:pt>
                  <c:pt idx="529">
                    <c:v>19-04-2010</c:v>
                  </c:pt>
                  <c:pt idx="530">
                    <c:v>11-04-2011</c:v>
                  </c:pt>
                  <c:pt idx="531">
                    <c:v>17-04-2011</c:v>
                  </c:pt>
                  <c:pt idx="532">
                    <c:v>20-04-2011</c:v>
                  </c:pt>
                  <c:pt idx="533">
                    <c:v>22-04-2011</c:v>
                  </c:pt>
                  <c:pt idx="534">
                    <c:v>30-04-2011</c:v>
                  </c:pt>
                  <c:pt idx="535">
                    <c:v>07-05-2011</c:v>
                  </c:pt>
                  <c:pt idx="536">
                    <c:v>22-05-2011</c:v>
                  </c:pt>
                  <c:pt idx="537">
                    <c:v>05-04-2012</c:v>
                  </c:pt>
                  <c:pt idx="538">
                    <c:v>13-04-2012</c:v>
                  </c:pt>
                  <c:pt idx="539">
                    <c:v>15-04-2012</c:v>
                  </c:pt>
                  <c:pt idx="540">
                    <c:v>28-04-2012</c:v>
                  </c:pt>
                  <c:pt idx="541">
                    <c:v>05-05-2012</c:v>
                  </c:pt>
                  <c:pt idx="542">
                    <c:v>12-05-2012</c:v>
                  </c:pt>
                  <c:pt idx="543">
                    <c:v>14-05-2012</c:v>
                  </c:pt>
                  <c:pt idx="544">
                    <c:v>03-04-2013</c:v>
                  </c:pt>
                  <c:pt idx="545">
                    <c:v>14-04-2013</c:v>
                  </c:pt>
                  <c:pt idx="546">
                    <c:v>20-04-2013</c:v>
                  </c:pt>
                  <c:pt idx="547">
                    <c:v>24-04-2013</c:v>
                  </c:pt>
                  <c:pt idx="548">
                    <c:v>26-04-2013</c:v>
                  </c:pt>
                  <c:pt idx="549">
                    <c:v>03-05-2013</c:v>
                  </c:pt>
                  <c:pt idx="550">
                    <c:v>24-05-2013</c:v>
                  </c:pt>
                  <c:pt idx="551">
                    <c:v>26-05-2013</c:v>
                  </c:pt>
                  <c:pt idx="552">
                    <c:v>20-05-2014</c:v>
                  </c:pt>
                  <c:pt idx="553">
                    <c:v>22-05-2014</c:v>
                  </c:pt>
                  <c:pt idx="554">
                    <c:v>24-05-2014</c:v>
                  </c:pt>
                  <c:pt idx="555">
                    <c:v>27-05-2014</c:v>
                  </c:pt>
                  <c:pt idx="556">
                    <c:v>08-04-2015</c:v>
                  </c:pt>
                  <c:pt idx="557">
                    <c:v>11-04-2015</c:v>
                  </c:pt>
                  <c:pt idx="558">
                    <c:v>30-04-2015</c:v>
                  </c:pt>
                  <c:pt idx="559">
                    <c:v>04-05-2015</c:v>
                  </c:pt>
                  <c:pt idx="560">
                    <c:v>07-05-2015</c:v>
                  </c:pt>
                  <c:pt idx="561">
                    <c:v>09-05-2015</c:v>
                  </c:pt>
                  <c:pt idx="562">
                    <c:v>24-05-2015</c:v>
                  </c:pt>
                  <c:pt idx="563">
                    <c:v>10-04-2016</c:v>
                  </c:pt>
                  <c:pt idx="564">
                    <c:v>13-04-2016</c:v>
                  </c:pt>
                  <c:pt idx="565">
                    <c:v>04-05-2016</c:v>
                  </c:pt>
                  <c:pt idx="566">
                    <c:v>08-05-2016</c:v>
                  </c:pt>
                  <c:pt idx="567">
                    <c:v>14-05-2016</c:v>
                  </c:pt>
                  <c:pt idx="568">
                    <c:v>16-05-2016</c:v>
                  </c:pt>
                  <c:pt idx="569">
                    <c:v>22-05-2016</c:v>
                  </c:pt>
                  <c:pt idx="570">
                    <c:v>13-04-2017</c:v>
                  </c:pt>
                  <c:pt idx="571">
                    <c:v>15-04-2017</c:v>
                  </c:pt>
                  <c:pt idx="572">
                    <c:v>21-04-2017</c:v>
                  </c:pt>
                  <c:pt idx="573">
                    <c:v>23-04-2017</c:v>
                  </c:pt>
                  <c:pt idx="574">
                    <c:v>28-04-2017</c:v>
                  </c:pt>
                  <c:pt idx="575">
                    <c:v>03-05-2017</c:v>
                  </c:pt>
                  <c:pt idx="576">
                    <c:v>13-05-2017</c:v>
                  </c:pt>
                  <c:pt idx="577">
                    <c:v>08-04-2018</c:v>
                  </c:pt>
                  <c:pt idx="578">
                    <c:v>14-04-2018</c:v>
                  </c:pt>
                  <c:pt idx="579">
                    <c:v>16-04-2018</c:v>
                  </c:pt>
                  <c:pt idx="580">
                    <c:v>21-04-2018</c:v>
                  </c:pt>
                  <c:pt idx="581">
                    <c:v>03-05-2018</c:v>
                  </c:pt>
                  <c:pt idx="582">
                    <c:v>09-05-2018</c:v>
                  </c:pt>
                  <c:pt idx="583">
                    <c:v>15-05-2018</c:v>
                  </c:pt>
                  <c:pt idx="584">
                    <c:v>23-05-2018</c:v>
                  </c:pt>
                  <c:pt idx="585">
                    <c:v>25-05-2018</c:v>
                  </c:pt>
                  <c:pt idx="586">
                    <c:v>24-03-2019</c:v>
                  </c:pt>
                  <c:pt idx="587">
                    <c:v>27-03-2019</c:v>
                  </c:pt>
                  <c:pt idx="588">
                    <c:v>12-04-2019</c:v>
                  </c:pt>
                  <c:pt idx="589">
                    <c:v>14-04-2019</c:v>
                  </c:pt>
                  <c:pt idx="590">
                    <c:v>19-04-2019</c:v>
                  </c:pt>
                  <c:pt idx="591">
                    <c:v>25-04-2019</c:v>
                  </c:pt>
                  <c:pt idx="592">
                    <c:v>28-04-2019</c:v>
                  </c:pt>
                  <c:pt idx="593">
                    <c:v>20-04-2008</c:v>
                  </c:pt>
                  <c:pt idx="594">
                    <c:v>27-04-2008</c:v>
                  </c:pt>
                  <c:pt idx="595">
                    <c:v>04-05-2008</c:v>
                  </c:pt>
                  <c:pt idx="596">
                    <c:v>07-05-2008</c:v>
                  </c:pt>
                  <c:pt idx="597">
                    <c:v>14-05-2008</c:v>
                  </c:pt>
                  <c:pt idx="598">
                    <c:v>16-05-2008</c:v>
                  </c:pt>
                  <c:pt idx="599">
                    <c:v>21-05-2008</c:v>
                  </c:pt>
                  <c:pt idx="600">
                    <c:v>30-05-2008</c:v>
                  </c:pt>
                  <c:pt idx="601">
                    <c:v>31-05-2008</c:v>
                  </c:pt>
                  <c:pt idx="602">
                    <c:v>01-06-2008</c:v>
                  </c:pt>
                  <c:pt idx="603">
                    <c:v>12-03-2010</c:v>
                  </c:pt>
                  <c:pt idx="604">
                    <c:v>13-03-2010</c:v>
                  </c:pt>
                  <c:pt idx="605">
                    <c:v>20-03-2010</c:v>
                  </c:pt>
                  <c:pt idx="606">
                    <c:v>22-03-2010</c:v>
                  </c:pt>
                  <c:pt idx="607">
                    <c:v>25-03-2010</c:v>
                  </c:pt>
                  <c:pt idx="608">
                    <c:v>28-03-2010</c:v>
                  </c:pt>
                  <c:pt idx="609">
                    <c:v>30-03-2010</c:v>
                  </c:pt>
                  <c:pt idx="610">
                    <c:v>03-04-2010</c:v>
                  </c:pt>
                  <c:pt idx="611">
                    <c:v>13-04-2010</c:v>
                  </c:pt>
                  <c:pt idx="612">
                    <c:v>21-04-2010</c:v>
                  </c:pt>
                  <c:pt idx="613">
                    <c:v>22-04-2010</c:v>
                  </c:pt>
                  <c:pt idx="614">
                    <c:v>24-04-2010</c:v>
                  </c:pt>
                  <c:pt idx="615">
                    <c:v>25-04-2010</c:v>
                  </c:pt>
                  <c:pt idx="616">
                    <c:v>10-04-2011</c:v>
                  </c:pt>
                  <c:pt idx="617">
                    <c:v>13-04-2011</c:v>
                  </c:pt>
                  <c:pt idx="618">
                    <c:v>15-04-2011</c:v>
                  </c:pt>
                  <c:pt idx="619">
                    <c:v>17-04-2011</c:v>
                  </c:pt>
                  <c:pt idx="620">
                    <c:v>20-04-2011</c:v>
                  </c:pt>
                  <c:pt idx="621">
                    <c:v>22-04-2011</c:v>
                  </c:pt>
                  <c:pt idx="622">
                    <c:v>27-04-2011</c:v>
                  </c:pt>
                  <c:pt idx="623">
                    <c:v>02-05-2011</c:v>
                  </c:pt>
                  <c:pt idx="624">
                    <c:v>04-05-2011</c:v>
                  </c:pt>
                  <c:pt idx="625">
                    <c:v>07-05-2011</c:v>
                  </c:pt>
                  <c:pt idx="626">
                    <c:v>14-05-2011</c:v>
                  </c:pt>
                  <c:pt idx="627">
                    <c:v>16-05-2011</c:v>
                  </c:pt>
                  <c:pt idx="628">
                    <c:v>19-05-2011</c:v>
                  </c:pt>
                  <c:pt idx="629">
                    <c:v>20-05-2011</c:v>
                  </c:pt>
                  <c:pt idx="630">
                    <c:v>24-05-2011</c:v>
                  </c:pt>
                  <c:pt idx="631">
                    <c:v>25-05-2011</c:v>
                  </c:pt>
                  <c:pt idx="632">
                    <c:v>06-04-2012</c:v>
                  </c:pt>
                  <c:pt idx="633">
                    <c:v>11-04-2012</c:v>
                  </c:pt>
                  <c:pt idx="634">
                    <c:v>16-04-2012</c:v>
                  </c:pt>
                  <c:pt idx="635">
                    <c:v>22-04-2012</c:v>
                  </c:pt>
                  <c:pt idx="636">
                    <c:v>29-04-2012</c:v>
                  </c:pt>
                  <c:pt idx="637">
                    <c:v>06-05-2012</c:v>
                  </c:pt>
                  <c:pt idx="638">
                    <c:v>09-05-2012</c:v>
                  </c:pt>
                  <c:pt idx="639">
                    <c:v>16-05-2012</c:v>
                  </c:pt>
                  <c:pt idx="640">
                    <c:v>09-04-2013</c:v>
                  </c:pt>
                  <c:pt idx="641">
                    <c:v>13-04-2013</c:v>
                  </c:pt>
                  <c:pt idx="642">
                    <c:v>27-04-2013</c:v>
                  </c:pt>
                  <c:pt idx="643">
                    <c:v>29-04-2013</c:v>
                  </c:pt>
                  <c:pt idx="644">
                    <c:v>05-05-2013</c:v>
                  </c:pt>
                  <c:pt idx="645">
                    <c:v>07-05-2013</c:v>
                  </c:pt>
                  <c:pt idx="646">
                    <c:v>13-05-2013</c:v>
                  </c:pt>
                  <c:pt idx="647">
                    <c:v>15-05-2013</c:v>
                  </c:pt>
                  <c:pt idx="648">
                    <c:v>03-05-2014</c:v>
                  </c:pt>
                  <c:pt idx="649">
                    <c:v>06-05-2014</c:v>
                  </c:pt>
                  <c:pt idx="650">
                    <c:v>10-05-2014</c:v>
                  </c:pt>
                  <c:pt idx="651">
                    <c:v>23-05-2014</c:v>
                  </c:pt>
                  <c:pt idx="652">
                    <c:v>25-05-2014</c:v>
                  </c:pt>
                  <c:pt idx="653">
                    <c:v>28-05-2014</c:v>
                  </c:pt>
                  <c:pt idx="654">
                    <c:v>30-05-2014</c:v>
                  </c:pt>
                  <c:pt idx="655">
                    <c:v>12-04-2015</c:v>
                  </c:pt>
                  <c:pt idx="656">
                    <c:v>17-04-2015</c:v>
                  </c:pt>
                  <c:pt idx="657">
                    <c:v>25-04-2015</c:v>
                  </c:pt>
                  <c:pt idx="658">
                    <c:v>01-05-2015</c:v>
                  </c:pt>
                  <c:pt idx="659">
                    <c:v>03-05-2015</c:v>
                  </c:pt>
                  <c:pt idx="660">
                    <c:v>05-05-2015</c:v>
                  </c:pt>
                  <c:pt idx="661">
                    <c:v>07-05-2015</c:v>
                  </c:pt>
                  <c:pt idx="662">
                    <c:v>10-05-2015</c:v>
                  </c:pt>
                  <c:pt idx="663">
                    <c:v>14-05-2015</c:v>
                  </c:pt>
                  <c:pt idx="664">
                    <c:v>16-05-2015</c:v>
                  </c:pt>
                  <c:pt idx="665">
                    <c:v>19-05-2015</c:v>
                  </c:pt>
                  <c:pt idx="666">
                    <c:v>09-04-2016</c:v>
                  </c:pt>
                  <c:pt idx="667">
                    <c:v>16-04-2016</c:v>
                  </c:pt>
                  <c:pt idx="668">
                    <c:v>20-04-2016</c:v>
                  </c:pt>
                  <c:pt idx="669">
                    <c:v>28-04-2016</c:v>
                  </c:pt>
                  <c:pt idx="670">
                    <c:v>09-04-2017</c:v>
                  </c:pt>
                  <c:pt idx="671">
                    <c:v>12-04-2017</c:v>
                  </c:pt>
                  <c:pt idx="672">
                    <c:v>16-04-2017</c:v>
                  </c:pt>
                  <c:pt idx="673">
                    <c:v>22-04-2017</c:v>
                  </c:pt>
                  <c:pt idx="674">
                    <c:v>24-04-2017</c:v>
                  </c:pt>
                  <c:pt idx="675">
                    <c:v>01-05-2017</c:v>
                  </c:pt>
                  <c:pt idx="676">
                    <c:v>11-05-2017</c:v>
                  </c:pt>
                  <c:pt idx="677">
                    <c:v>16-05-2017</c:v>
                  </c:pt>
                  <c:pt idx="678">
                    <c:v>07-04-2018</c:v>
                  </c:pt>
                  <c:pt idx="679">
                    <c:v>14-04-2018</c:v>
                  </c:pt>
                  <c:pt idx="680">
                    <c:v>17-04-2018</c:v>
                  </c:pt>
                  <c:pt idx="681">
                    <c:v>24-04-2018</c:v>
                  </c:pt>
                  <c:pt idx="682">
                    <c:v>06-05-2018</c:v>
                  </c:pt>
                  <c:pt idx="683">
                    <c:v>13-05-2018</c:v>
                  </c:pt>
                  <c:pt idx="684">
                    <c:v>16-05-2018</c:v>
                  </c:pt>
                  <c:pt idx="685">
                    <c:v>22-05-2018</c:v>
                  </c:pt>
                  <c:pt idx="686">
                    <c:v>27-05-2018</c:v>
                  </c:pt>
                  <c:pt idx="687">
                    <c:v>24-03-2019</c:v>
                  </c:pt>
                  <c:pt idx="688">
                    <c:v>03-04-2019</c:v>
                  </c:pt>
                  <c:pt idx="689">
                    <c:v>10-04-2019</c:v>
                  </c:pt>
                  <c:pt idx="690">
                    <c:v>13-04-2019</c:v>
                  </c:pt>
                  <c:pt idx="691">
                    <c:v>15-04-2019</c:v>
                  </c:pt>
                  <c:pt idx="692">
                    <c:v>02-05-2019</c:v>
                  </c:pt>
                  <c:pt idx="693">
                    <c:v>05-05-2019</c:v>
                  </c:pt>
                  <c:pt idx="694">
                    <c:v>17-04-2014</c:v>
                  </c:pt>
                  <c:pt idx="695">
                    <c:v>19-04-2014</c:v>
                  </c:pt>
                  <c:pt idx="696">
                    <c:v>20-04-2014</c:v>
                  </c:pt>
                  <c:pt idx="697">
                    <c:v>22-04-2014</c:v>
                  </c:pt>
                  <c:pt idx="698">
                    <c:v>23-04-2014</c:v>
                  </c:pt>
                  <c:pt idx="699">
                    <c:v>24-04-2014</c:v>
                  </c:pt>
                  <c:pt idx="700">
                    <c:v>25-04-2014</c:v>
                  </c:pt>
                  <c:pt idx="701">
                    <c:v>27-04-2014</c:v>
                  </c:pt>
                  <c:pt idx="702">
                    <c:v>28-04-2014</c:v>
                  </c:pt>
                  <c:pt idx="703">
                    <c:v>30-04-2014</c:v>
                  </c:pt>
                  <c:pt idx="704">
                    <c:v>05-04-2010</c:v>
                  </c:pt>
                  <c:pt idx="705">
                    <c:v>10-04-2010</c:v>
                  </c:pt>
                  <c:pt idx="706">
                    <c:v>12-04-2010</c:v>
                  </c:pt>
                  <c:pt idx="707">
                    <c:v>20-04-2009</c:v>
                  </c:pt>
                  <c:pt idx="708">
                    <c:v>26-04-2009</c:v>
                  </c:pt>
                  <c:pt idx="709">
                    <c:v>27-04-2009</c:v>
                  </c:pt>
                  <c:pt idx="710">
                    <c:v>02-05-2009</c:v>
                  </c:pt>
                  <c:pt idx="711">
                    <c:v>03-05-2009</c:v>
                  </c:pt>
                  <c:pt idx="712">
                    <c:v>10-05-2009</c:v>
                  </c:pt>
                  <c:pt idx="713">
                    <c:v>16-05-2009</c:v>
                  </c:pt>
                  <c:pt idx="714">
                    <c:v>08-04-2012</c:v>
                  </c:pt>
                  <c:pt idx="715">
                    <c:v>14-04-2012</c:v>
                  </c:pt>
                  <c:pt idx="716">
                    <c:v>24-04-2012</c:v>
                  </c:pt>
                  <c:pt idx="717">
                    <c:v>26-04-2012</c:v>
                  </c:pt>
                  <c:pt idx="718">
                    <c:v>03-05-2012</c:v>
                  </c:pt>
                  <c:pt idx="719">
                    <c:v>08-05-2012</c:v>
                  </c:pt>
                  <c:pt idx="720">
                    <c:v>11-05-2012</c:v>
                  </c:pt>
                  <c:pt idx="721">
                    <c:v>19-05-2012</c:v>
                  </c:pt>
                  <c:pt idx="722">
                    <c:v>22-05-2012</c:v>
                  </c:pt>
                  <c:pt idx="723">
                    <c:v>07-04-2013</c:v>
                  </c:pt>
                  <c:pt idx="724">
                    <c:v>11-04-2013</c:v>
                  </c:pt>
                  <c:pt idx="725">
                    <c:v>17-04-2013</c:v>
                  </c:pt>
                  <c:pt idx="726">
                    <c:v>30-04-2013</c:v>
                  </c:pt>
                  <c:pt idx="727">
                    <c:v>02-05-2013</c:v>
                  </c:pt>
                  <c:pt idx="728">
                    <c:v>09-05-2013</c:v>
                  </c:pt>
                  <c:pt idx="729">
                    <c:v>11-05-2013</c:v>
                  </c:pt>
                  <c:pt idx="730">
                    <c:v>19-05-2013</c:v>
                  </c:pt>
                  <c:pt idx="731">
                    <c:v>10-04-2015</c:v>
                  </c:pt>
                  <c:pt idx="732">
                    <c:v>15-04-2015</c:v>
                  </c:pt>
                  <c:pt idx="733">
                    <c:v>18-04-2015</c:v>
                  </c:pt>
                  <c:pt idx="734">
                    <c:v>20-05-2015</c:v>
                  </c:pt>
                  <c:pt idx="735">
                    <c:v>22-04-2016</c:v>
                  </c:pt>
                  <c:pt idx="736">
                    <c:v>24-04-2016</c:v>
                  </c:pt>
                  <c:pt idx="737">
                    <c:v>29-04-2016</c:v>
                  </c:pt>
                  <c:pt idx="738">
                    <c:v>01-05-2016</c:v>
                  </c:pt>
                  <c:pt idx="739">
                    <c:v>06-04-2017</c:v>
                  </c:pt>
                  <c:pt idx="740">
                    <c:v>11-04-2017</c:v>
                  </c:pt>
                  <c:pt idx="741">
                    <c:v>22-04-2017</c:v>
                  </c:pt>
                  <c:pt idx="742">
                    <c:v>26-04-2017</c:v>
                  </c:pt>
                  <c:pt idx="743">
                    <c:v>29-04-2017</c:v>
                  </c:pt>
                  <c:pt idx="744">
                    <c:v>01-05-2017</c:v>
                  </c:pt>
                  <c:pt idx="745">
                    <c:v>14-05-2017</c:v>
                  </c:pt>
                  <c:pt idx="746">
                    <c:v>20-04-2018</c:v>
                  </c:pt>
                  <c:pt idx="747">
                    <c:v>28-04-2018</c:v>
                  </c:pt>
                  <c:pt idx="748">
                    <c:v>30-04-2018</c:v>
                  </c:pt>
                  <c:pt idx="749">
                    <c:v>05-05-2018</c:v>
                  </c:pt>
                  <c:pt idx="750">
                    <c:v>13-05-2018</c:v>
                  </c:pt>
                  <c:pt idx="751">
                    <c:v>20-05-2018</c:v>
                  </c:pt>
                  <c:pt idx="752">
                    <c:v>28-04-2013</c:v>
                  </c:pt>
                  <c:pt idx="753">
                    <c:v>01-05-2013</c:v>
                  </c:pt>
                  <c:pt idx="754">
                    <c:v>09-05-2015</c:v>
                  </c:pt>
                  <c:pt idx="755">
                    <c:v>12-05-2015</c:v>
                  </c:pt>
                  <c:pt idx="756">
                    <c:v>20-05-2016</c:v>
                  </c:pt>
                  <c:pt idx="757">
                    <c:v>22-05-2016</c:v>
                  </c:pt>
                  <c:pt idx="758">
                    <c:v>14-04-2016</c:v>
                  </c:pt>
                  <c:pt idx="759">
                    <c:v>21-04-2016</c:v>
                  </c:pt>
                  <c:pt idx="760">
                    <c:v>24-04-2016</c:v>
                  </c:pt>
                  <c:pt idx="761">
                    <c:v>01-05-2016</c:v>
                  </c:pt>
                  <c:pt idx="762">
                    <c:v>03-05-2016</c:v>
                  </c:pt>
                  <c:pt idx="763">
                    <c:v>07-04-2017</c:v>
                  </c:pt>
                  <c:pt idx="764">
                    <c:v>14-04-2017</c:v>
                  </c:pt>
                  <c:pt idx="765">
                    <c:v>18-04-2017</c:v>
                  </c:pt>
                  <c:pt idx="766">
                    <c:v>23-04-2017</c:v>
                  </c:pt>
                  <c:pt idx="767">
                    <c:v>29-04-2017</c:v>
                  </c:pt>
                  <c:pt idx="768">
                    <c:v>12-05-2013</c:v>
                  </c:pt>
                  <c:pt idx="769">
                    <c:v>15-05-2013</c:v>
                  </c:pt>
                  <c:pt idx="770">
                    <c:v>02-05-2014</c:v>
                  </c:pt>
                  <c:pt idx="771">
                    <c:v>13-05-2014</c:v>
                  </c:pt>
                  <c:pt idx="772">
                    <c:v>18-05-2014</c:v>
                  </c:pt>
                  <c:pt idx="773">
                    <c:v>22-05-2014</c:v>
                  </c:pt>
                  <c:pt idx="774">
                    <c:v>22-05-2015</c:v>
                  </c:pt>
                  <c:pt idx="775">
                    <c:v>22-09-2020</c:v>
                  </c:pt>
                  <c:pt idx="776">
                    <c:v>27-09-2020</c:v>
                  </c:pt>
                  <c:pt idx="777">
                    <c:v>03-10-2020</c:v>
                  </c:pt>
                  <c:pt idx="778">
                    <c:v>04-10-2020</c:v>
                  </c:pt>
                  <c:pt idx="779">
                    <c:v>09-10-2020</c:v>
                  </c:pt>
                  <c:pt idx="780">
                    <c:v>12-10-2020</c:v>
                  </c:pt>
                  <c:pt idx="781">
                    <c:v>15-10-2020</c:v>
                  </c:pt>
                  <c:pt idx="782">
                    <c:v>17-10-2020</c:v>
                  </c:pt>
                  <c:pt idx="783">
                    <c:v>23-10-2020</c:v>
                  </c:pt>
                  <c:pt idx="784">
                    <c:v>26-10-2020</c:v>
                  </c:pt>
                  <c:pt idx="785">
                    <c:v>31-10-2020</c:v>
                  </c:pt>
                  <c:pt idx="786">
                    <c:v>03-11-2020</c:v>
                  </c:pt>
                  <c:pt idx="787">
                    <c:v>07-04-2012</c:v>
                  </c:pt>
                  <c:pt idx="788">
                    <c:v>09-04-2012</c:v>
                  </c:pt>
                  <c:pt idx="789">
                    <c:v>16-04-2015</c:v>
                  </c:pt>
                  <c:pt idx="790">
                    <c:v>18-04-2015</c:v>
                  </c:pt>
                  <c:pt idx="791">
                    <c:v>22-04-2015</c:v>
                  </c:pt>
                  <c:pt idx="792">
                    <c:v>08-05-2016</c:v>
                  </c:pt>
                  <c:pt idx="793">
                    <c:v>10-05-2016</c:v>
                  </c:pt>
                  <c:pt idx="794">
                    <c:v>13-05-2016</c:v>
                  </c:pt>
                  <c:pt idx="795">
                    <c:v>15-05-2016</c:v>
                  </c:pt>
                  <c:pt idx="796">
                    <c:v>17-05-2016</c:v>
                  </c:pt>
                  <c:pt idx="797">
                    <c:v>21-05-2016</c:v>
                  </c:pt>
                  <c:pt idx="798">
                    <c:v>08-05-2019</c:v>
                  </c:pt>
                  <c:pt idx="799">
                    <c:v>10-05-2019</c:v>
                  </c:pt>
                </c:lvl>
                <c:lvl>
                  <c:pt idx="0">
                    <c:v>Abu Dhabi</c:v>
                  </c:pt>
                  <c:pt idx="27">
                    <c:v>Ahmedabad</c:v>
                  </c:pt>
                  <c:pt idx="39">
                    <c:v>Bangalore</c:v>
                  </c:pt>
                  <c:pt idx="104">
                    <c:v>Bengaluru</c:v>
                  </c:pt>
                  <c:pt idx="119">
                    <c:v>Bloemfontein</c:v>
                  </c:pt>
                  <c:pt idx="121">
                    <c:v>Cape Town</c:v>
                  </c:pt>
                  <c:pt idx="126">
                    <c:v>Centurion</c:v>
                  </c:pt>
                  <c:pt idx="134">
                    <c:v>Chandigarh</c:v>
                  </c:pt>
                  <c:pt idx="190">
                    <c:v>Chennai</c:v>
                  </c:pt>
                  <c:pt idx="247">
                    <c:v>Cuttack</c:v>
                  </c:pt>
                  <c:pt idx="254">
                    <c:v>Delhi</c:v>
                  </c:pt>
                  <c:pt idx="328">
                    <c:v>Dharamsala</c:v>
                  </c:pt>
                  <c:pt idx="337">
                    <c:v>Dubai</c:v>
                  </c:pt>
                  <c:pt idx="363">
                    <c:v>Durban</c:v>
                  </c:pt>
                  <c:pt idx="374">
                    <c:v>East London</c:v>
                  </c:pt>
                  <c:pt idx="377">
                    <c:v>Hyderabad</c:v>
                  </c:pt>
                  <c:pt idx="441">
                    <c:v>Indore</c:v>
                  </c:pt>
                  <c:pt idx="450">
                    <c:v>Jaipur</c:v>
                  </c:pt>
                  <c:pt idx="497">
                    <c:v>Johannesburg</c:v>
                  </c:pt>
                  <c:pt idx="505">
                    <c:v>Kanpur</c:v>
                  </c:pt>
                  <c:pt idx="509">
                    <c:v>Kimberley</c:v>
                  </c:pt>
                  <c:pt idx="511">
                    <c:v>Kochi</c:v>
                  </c:pt>
                  <c:pt idx="516">
                    <c:v>Kolkata</c:v>
                  </c:pt>
                  <c:pt idx="593">
                    <c:v>Mumbai</c:v>
                  </c:pt>
                  <c:pt idx="694">
                    <c:v>NA</c:v>
                  </c:pt>
                  <c:pt idx="704">
                    <c:v>Nagpur</c:v>
                  </c:pt>
                  <c:pt idx="707">
                    <c:v>Port Elizabeth</c:v>
                  </c:pt>
                  <c:pt idx="714">
                    <c:v>Pune</c:v>
                  </c:pt>
                  <c:pt idx="752">
                    <c:v>Raipur</c:v>
                  </c:pt>
                  <c:pt idx="758">
                    <c:v>Rajkot</c:v>
                  </c:pt>
                  <c:pt idx="768">
                    <c:v>Ranchi</c:v>
                  </c:pt>
                  <c:pt idx="775">
                    <c:v>Sharjah</c:v>
                  </c:pt>
                  <c:pt idx="787">
                    <c:v>Visakhapatnam</c:v>
                  </c:pt>
                </c:lvl>
              </c:multiLvlStrCache>
            </c:multiLvlStrRef>
          </c:cat>
          <c:val>
            <c:numRef>
              <c:f>'q2'!$C$4:$C$837</c:f>
              <c:numCache>
                <c:formatCode>General</c:formatCode>
                <c:ptCount val="800"/>
                <c:pt idx="0">
                  <c:v>1</c:v>
                </c:pt>
                <c:pt idx="1">
                  <c:v>2</c:v>
                </c:pt>
                <c:pt idx="2">
                  <c:v>1</c:v>
                </c:pt>
                <c:pt idx="3">
                  <c:v>2</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2</c:v>
                </c:pt>
                <c:pt idx="122">
                  <c:v>2</c:v>
                </c:pt>
                <c:pt idx="123">
                  <c:v>1</c:v>
                </c:pt>
                <c:pt idx="124">
                  <c:v>1</c:v>
                </c:pt>
                <c:pt idx="125">
                  <c:v>1</c:v>
                </c:pt>
                <c:pt idx="126">
                  <c:v>1</c:v>
                </c:pt>
                <c:pt idx="127">
                  <c:v>2</c:v>
                </c:pt>
                <c:pt idx="128">
                  <c:v>1</c:v>
                </c:pt>
                <c:pt idx="129">
                  <c:v>2</c:v>
                </c:pt>
                <c:pt idx="130">
                  <c:v>2</c:v>
                </c:pt>
                <c:pt idx="131">
                  <c:v>1</c:v>
                </c:pt>
                <c:pt idx="132">
                  <c:v>2</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2</c:v>
                </c:pt>
                <c:pt idx="369">
                  <c:v>1</c:v>
                </c:pt>
                <c:pt idx="370">
                  <c:v>2</c:v>
                </c:pt>
                <c:pt idx="371">
                  <c:v>1</c:v>
                </c:pt>
                <c:pt idx="372">
                  <c:v>2</c:v>
                </c:pt>
                <c:pt idx="373">
                  <c:v>2</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2</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2</c:v>
                </c:pt>
                <c:pt idx="696">
                  <c:v>1</c:v>
                </c:pt>
                <c:pt idx="697">
                  <c:v>1</c:v>
                </c:pt>
                <c:pt idx="698">
                  <c:v>1</c:v>
                </c:pt>
                <c:pt idx="699">
                  <c:v>1</c:v>
                </c:pt>
                <c:pt idx="700">
                  <c:v>2</c:v>
                </c:pt>
                <c:pt idx="701">
                  <c:v>2</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numCache>
            </c:numRef>
          </c:val>
          <c:extLst>
            <c:ext xmlns:c16="http://schemas.microsoft.com/office/drawing/2014/chart" uri="{C3380CC4-5D6E-409C-BE32-E72D297353CC}">
              <c16:uniqueId val="{00000000-FF27-4AB0-9273-36B7395A2658}"/>
            </c:ext>
          </c:extLst>
        </c:ser>
        <c:dLbls>
          <c:showLegendKey val="0"/>
          <c:showVal val="0"/>
          <c:showCatName val="0"/>
          <c:showSerName val="0"/>
          <c:showPercent val="0"/>
          <c:showBubbleSize val="0"/>
        </c:dLbls>
        <c:gapWidth val="219"/>
        <c:overlap val="-27"/>
        <c:axId val="521199528"/>
        <c:axId val="521204776"/>
      </c:barChart>
      <c:catAx>
        <c:axId val="521199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204776"/>
        <c:crosses val="autoZero"/>
        <c:auto val="1"/>
        <c:lblAlgn val="ctr"/>
        <c:lblOffset val="100"/>
        <c:noMultiLvlLbl val="0"/>
      </c:catAx>
      <c:valAx>
        <c:axId val="521204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199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Dashboard.xlsx]q5!PivotTable1</c:name>
    <c:fmtId val="2"/>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'q5'!$C$3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'q5'!$B$4:$B$382</c:f>
              <c:multiLvlStrCache>
                <c:ptCount val="330"/>
                <c:lvl>
                  <c:pt idx="0">
                    <c:v>A Nand Kishore</c:v>
                  </c:pt>
                  <c:pt idx="1">
                    <c:v>NJ Llong</c:v>
                  </c:pt>
                  <c:pt idx="2">
                    <c:v>S Ravi</c:v>
                  </c:pt>
                  <c:pt idx="3">
                    <c:v>BNJ Oxenford</c:v>
                  </c:pt>
                  <c:pt idx="4">
                    <c:v>CK Nandan</c:v>
                  </c:pt>
                  <c:pt idx="5">
                    <c:v>S Ravi</c:v>
                  </c:pt>
                  <c:pt idx="6">
                    <c:v>VK Sharma</c:v>
                  </c:pt>
                  <c:pt idx="7">
                    <c:v>A Nand Kishore</c:v>
                  </c:pt>
                  <c:pt idx="8">
                    <c:v>BNJ Oxenford</c:v>
                  </c:pt>
                  <c:pt idx="9">
                    <c:v>C Shamshuddin</c:v>
                  </c:pt>
                  <c:pt idx="10">
                    <c:v>CB Gaffaney</c:v>
                  </c:pt>
                  <c:pt idx="11">
                    <c:v>CK Nandan</c:v>
                  </c:pt>
                  <c:pt idx="12">
                    <c:v>HDPK Dharmasena</c:v>
                  </c:pt>
                  <c:pt idx="13">
                    <c:v>JD Cloete</c:v>
                  </c:pt>
                  <c:pt idx="14">
                    <c:v>K Srinivasan</c:v>
                  </c:pt>
                  <c:pt idx="15">
                    <c:v>M Erasmus</c:v>
                  </c:pt>
                  <c:pt idx="16">
                    <c:v>Nitin Menon</c:v>
                  </c:pt>
                  <c:pt idx="17">
                    <c:v>NJ Llong</c:v>
                  </c:pt>
                  <c:pt idx="18">
                    <c:v>PR Reiffel</c:v>
                  </c:pt>
                  <c:pt idx="19">
                    <c:v>S Ravi</c:v>
                  </c:pt>
                  <c:pt idx="20">
                    <c:v>SD Fry</c:v>
                  </c:pt>
                  <c:pt idx="21">
                    <c:v>SJA Taufel</c:v>
                  </c:pt>
                  <c:pt idx="22">
                    <c:v>VA Kulkarni</c:v>
                  </c:pt>
                  <c:pt idx="23">
                    <c:v>AK Chaudhary</c:v>
                  </c:pt>
                  <c:pt idx="24">
                    <c:v>AM Saheba</c:v>
                  </c:pt>
                  <c:pt idx="25">
                    <c:v>BNJ Oxenford</c:v>
                  </c:pt>
                  <c:pt idx="26">
                    <c:v>C Shamshuddin</c:v>
                  </c:pt>
                  <c:pt idx="27">
                    <c:v>GA Pratapkumar</c:v>
                  </c:pt>
                  <c:pt idx="28">
                    <c:v>I Shivram</c:v>
                  </c:pt>
                  <c:pt idx="29">
                    <c:v>RB Tiffin</c:v>
                  </c:pt>
                  <c:pt idx="30">
                    <c:v>RJ Tucker</c:v>
                  </c:pt>
                  <c:pt idx="31">
                    <c:v>S Das</c:v>
                  </c:pt>
                  <c:pt idx="32">
                    <c:v>S Ravi</c:v>
                  </c:pt>
                  <c:pt idx="33">
                    <c:v>SJA Taufel</c:v>
                  </c:pt>
                  <c:pt idx="34">
                    <c:v>SS Hazare</c:v>
                  </c:pt>
                  <c:pt idx="35">
                    <c:v>Subroto Das</c:v>
                  </c:pt>
                  <c:pt idx="36">
                    <c:v>VA Kulkarni</c:v>
                  </c:pt>
                  <c:pt idx="37">
                    <c:v>RB Tiffin</c:v>
                  </c:pt>
                  <c:pt idx="38">
                    <c:v>SL Shastri</c:v>
                  </c:pt>
                  <c:pt idx="39">
                    <c:v>AK Chaudhary</c:v>
                  </c:pt>
                  <c:pt idx="40">
                    <c:v>AM Saheba</c:v>
                  </c:pt>
                  <c:pt idx="41">
                    <c:v>AV Jayaprakash</c:v>
                  </c:pt>
                  <c:pt idx="42">
                    <c:v>BR Doctrove</c:v>
                  </c:pt>
                  <c:pt idx="43">
                    <c:v>DJ Harper</c:v>
                  </c:pt>
                  <c:pt idx="44">
                    <c:v>IL Howell</c:v>
                  </c:pt>
                  <c:pt idx="45">
                    <c:v>K Hariharan</c:v>
                  </c:pt>
                  <c:pt idx="46">
                    <c:v>MR Benson</c:v>
                  </c:pt>
                  <c:pt idx="47">
                    <c:v>PR Reiffel</c:v>
                  </c:pt>
                  <c:pt idx="48">
                    <c:v>RE Koertzen</c:v>
                  </c:pt>
                  <c:pt idx="49">
                    <c:v>S Asnani</c:v>
                  </c:pt>
                  <c:pt idx="50">
                    <c:v>S Das</c:v>
                  </c:pt>
                  <c:pt idx="51">
                    <c:v>SJ Davis</c:v>
                  </c:pt>
                  <c:pt idx="52">
                    <c:v>SJA Taufel</c:v>
                  </c:pt>
                  <c:pt idx="53">
                    <c:v>SK Tarapore</c:v>
                  </c:pt>
                  <c:pt idx="54">
                    <c:v>SL Shastri</c:v>
                  </c:pt>
                  <c:pt idx="55">
                    <c:v>BG Jerling</c:v>
                  </c:pt>
                  <c:pt idx="56">
                    <c:v>RE Koertzen</c:v>
                  </c:pt>
                  <c:pt idx="57">
                    <c:v>A Deshmukh</c:v>
                  </c:pt>
                  <c:pt idx="58">
                    <c:v>BNJ Oxenford</c:v>
                  </c:pt>
                  <c:pt idx="59">
                    <c:v>C Shamshuddin</c:v>
                  </c:pt>
                  <c:pt idx="60">
                    <c:v>CK Nandan</c:v>
                  </c:pt>
                  <c:pt idx="61">
                    <c:v>IJ Gould</c:v>
                  </c:pt>
                  <c:pt idx="62">
                    <c:v>M Erasmus</c:v>
                  </c:pt>
                  <c:pt idx="63">
                    <c:v>Nitin Menon</c:v>
                  </c:pt>
                  <c:pt idx="64">
                    <c:v>NJ Llong</c:v>
                  </c:pt>
                  <c:pt idx="65">
                    <c:v>PR Reiffel</c:v>
                  </c:pt>
                  <c:pt idx="66">
                    <c:v>RJ Tucker</c:v>
                  </c:pt>
                  <c:pt idx="67">
                    <c:v>S Ravi</c:v>
                  </c:pt>
                  <c:pt idx="68">
                    <c:v>VK Sharma</c:v>
                  </c:pt>
                  <c:pt idx="69">
                    <c:v>AM Saheba</c:v>
                  </c:pt>
                  <c:pt idx="70">
                    <c:v>AV Jayaprakash</c:v>
                  </c:pt>
                  <c:pt idx="71">
                    <c:v>C Shamshuddin</c:v>
                  </c:pt>
                  <c:pt idx="72">
                    <c:v>GA Pratapkumar</c:v>
                  </c:pt>
                  <c:pt idx="73">
                    <c:v>HDPK Dharmasena</c:v>
                  </c:pt>
                  <c:pt idx="74">
                    <c:v>K Hariharan</c:v>
                  </c:pt>
                  <c:pt idx="75">
                    <c:v>M Erasmus</c:v>
                  </c:pt>
                  <c:pt idx="76">
                    <c:v>RE Koertzen</c:v>
                  </c:pt>
                  <c:pt idx="77">
                    <c:v>RK Illingworth</c:v>
                  </c:pt>
                  <c:pt idx="78">
                    <c:v>S Ravi</c:v>
                  </c:pt>
                  <c:pt idx="79">
                    <c:v>SJA Taufel</c:v>
                  </c:pt>
                  <c:pt idx="80">
                    <c:v>SK Tarapore</c:v>
                  </c:pt>
                  <c:pt idx="81">
                    <c:v>SL Shastri</c:v>
                  </c:pt>
                  <c:pt idx="82">
                    <c:v>VA Kulkarni</c:v>
                  </c:pt>
                  <c:pt idx="83">
                    <c:v>AM Saheba</c:v>
                  </c:pt>
                  <c:pt idx="84">
                    <c:v>GA Pratapkumar</c:v>
                  </c:pt>
                  <c:pt idx="85">
                    <c:v>RB Tiffin</c:v>
                  </c:pt>
                  <c:pt idx="86">
                    <c:v>RE Koertzen</c:v>
                  </c:pt>
                  <c:pt idx="87">
                    <c:v>SJA Taufel</c:v>
                  </c:pt>
                  <c:pt idx="88">
                    <c:v>A Nand Kishore</c:v>
                  </c:pt>
                  <c:pt idx="89">
                    <c:v>AK Chaudhary</c:v>
                  </c:pt>
                  <c:pt idx="90">
                    <c:v>C Shamshuddin</c:v>
                  </c:pt>
                  <c:pt idx="91">
                    <c:v>CK Nandan</c:v>
                  </c:pt>
                  <c:pt idx="92">
                    <c:v>NJ Llong</c:v>
                  </c:pt>
                  <c:pt idx="93">
                    <c:v>S Ravi</c:v>
                  </c:pt>
                  <c:pt idx="94">
                    <c:v>VK Sharma</c:v>
                  </c:pt>
                  <c:pt idx="95">
                    <c:v>AM Saheba</c:v>
                  </c:pt>
                  <c:pt idx="96">
                    <c:v>BG Jerling</c:v>
                  </c:pt>
                  <c:pt idx="97">
                    <c:v>DJ Harper</c:v>
                  </c:pt>
                  <c:pt idx="98">
                    <c:v>I Shivram</c:v>
                  </c:pt>
                  <c:pt idx="99">
                    <c:v>K Hariharan</c:v>
                  </c:pt>
                  <c:pt idx="100">
                    <c:v>M Erasmus</c:v>
                  </c:pt>
                  <c:pt idx="101">
                    <c:v>PR Reiffel</c:v>
                  </c:pt>
                  <c:pt idx="102">
                    <c:v>RB Tiffin</c:v>
                  </c:pt>
                  <c:pt idx="103">
                    <c:v>S Ravi</c:v>
                  </c:pt>
                  <c:pt idx="104">
                    <c:v>SJA Taufel</c:v>
                  </c:pt>
                  <c:pt idx="105">
                    <c:v>SK Tarapore</c:v>
                  </c:pt>
                  <c:pt idx="106">
                    <c:v>SL Shastri</c:v>
                  </c:pt>
                  <c:pt idx="107">
                    <c:v>TH Wijewardene</c:v>
                  </c:pt>
                  <c:pt idx="108">
                    <c:v>A Deshmukh</c:v>
                  </c:pt>
                  <c:pt idx="109">
                    <c:v>BNJ Oxenford</c:v>
                  </c:pt>
                  <c:pt idx="110">
                    <c:v>K Srinath</c:v>
                  </c:pt>
                  <c:pt idx="111">
                    <c:v>M Erasmus</c:v>
                  </c:pt>
                  <c:pt idx="112">
                    <c:v>RJ Tucker</c:v>
                  </c:pt>
                  <c:pt idx="113">
                    <c:v>RK Illingworth</c:v>
                  </c:pt>
                  <c:pt idx="114">
                    <c:v>S Ravi</c:v>
                  </c:pt>
                  <c:pt idx="115">
                    <c:v>SJA Taufel</c:v>
                  </c:pt>
                  <c:pt idx="116">
                    <c:v>VA Kulkarni</c:v>
                  </c:pt>
                  <c:pt idx="117">
                    <c:v>A Nand Kishore</c:v>
                  </c:pt>
                  <c:pt idx="118">
                    <c:v>AK Chaudhary</c:v>
                  </c:pt>
                  <c:pt idx="119">
                    <c:v>BNJ Oxenford</c:v>
                  </c:pt>
                  <c:pt idx="120">
                    <c:v>C Shamshuddin</c:v>
                  </c:pt>
                  <c:pt idx="121">
                    <c:v>CK Nandan</c:v>
                  </c:pt>
                  <c:pt idx="122">
                    <c:v>K Srinath</c:v>
                  </c:pt>
                  <c:pt idx="123">
                    <c:v>Nitin Menon</c:v>
                  </c:pt>
                  <c:pt idx="124">
                    <c:v>NJ Llong</c:v>
                  </c:pt>
                  <c:pt idx="125">
                    <c:v>PG Pathak</c:v>
                  </c:pt>
                  <c:pt idx="126">
                    <c:v>S Ravi</c:v>
                  </c:pt>
                  <c:pt idx="127">
                    <c:v>VK Sharma</c:v>
                  </c:pt>
                  <c:pt idx="128">
                    <c:v>C Shamshuddin</c:v>
                  </c:pt>
                  <c:pt idx="129">
                    <c:v>S Ravi</c:v>
                  </c:pt>
                  <c:pt idx="130">
                    <c:v>SJA Taufel</c:v>
                  </c:pt>
                  <c:pt idx="131">
                    <c:v>GA Pratapkumar</c:v>
                  </c:pt>
                  <c:pt idx="132">
                    <c:v>I Shivram</c:v>
                  </c:pt>
                  <c:pt idx="133">
                    <c:v>RE Koertzen</c:v>
                  </c:pt>
                  <c:pt idx="134">
                    <c:v>SD Ranade</c:v>
                  </c:pt>
                  <c:pt idx="135">
                    <c:v>SL Shastri</c:v>
                  </c:pt>
                  <c:pt idx="136">
                    <c:v>TH Wijewardene</c:v>
                  </c:pt>
                  <c:pt idx="137">
                    <c:v>AM Saheba</c:v>
                  </c:pt>
                  <c:pt idx="138">
                    <c:v>HDPK Dharmasena</c:v>
                  </c:pt>
                  <c:pt idx="139">
                    <c:v>IL Howell</c:v>
                  </c:pt>
                  <c:pt idx="140">
                    <c:v>RE Koertzen</c:v>
                  </c:pt>
                  <c:pt idx="141">
                    <c:v>A Deshmukh</c:v>
                  </c:pt>
                  <c:pt idx="142">
                    <c:v>AK Chaudhary</c:v>
                  </c:pt>
                  <c:pt idx="143">
                    <c:v>AL Hill</c:v>
                  </c:pt>
                  <c:pt idx="144">
                    <c:v>AM Saheba</c:v>
                  </c:pt>
                  <c:pt idx="145">
                    <c:v>BNJ Oxenford</c:v>
                  </c:pt>
                  <c:pt idx="146">
                    <c:v>C Shamshuddin</c:v>
                  </c:pt>
                  <c:pt idx="147">
                    <c:v>CB Gaffaney</c:v>
                  </c:pt>
                  <c:pt idx="148">
                    <c:v>CK Nandan</c:v>
                  </c:pt>
                  <c:pt idx="149">
                    <c:v>IL Howell</c:v>
                  </c:pt>
                  <c:pt idx="150">
                    <c:v>K Hariharan</c:v>
                  </c:pt>
                  <c:pt idx="151">
                    <c:v>K Srinivasan</c:v>
                  </c:pt>
                  <c:pt idx="152">
                    <c:v>M Erasmus</c:v>
                  </c:pt>
                  <c:pt idx="153">
                    <c:v>Nitin Menon</c:v>
                  </c:pt>
                  <c:pt idx="154">
                    <c:v>PG Pathak</c:v>
                  </c:pt>
                  <c:pt idx="155">
                    <c:v>PR Reiffel</c:v>
                  </c:pt>
                  <c:pt idx="156">
                    <c:v>RE Koertzen</c:v>
                  </c:pt>
                  <c:pt idx="157">
                    <c:v>RJ Tucker</c:v>
                  </c:pt>
                  <c:pt idx="158">
                    <c:v>RK Illingworth</c:v>
                  </c:pt>
                  <c:pt idx="159">
                    <c:v>S Ravi</c:v>
                  </c:pt>
                  <c:pt idx="160">
                    <c:v>SJA Taufel</c:v>
                  </c:pt>
                  <c:pt idx="161">
                    <c:v>SS Hazare</c:v>
                  </c:pt>
                  <c:pt idx="162">
                    <c:v>VA Kulkarni</c:v>
                  </c:pt>
                  <c:pt idx="163">
                    <c:v>VK Sharma</c:v>
                  </c:pt>
                  <c:pt idx="164">
                    <c:v>Nitin Menon</c:v>
                  </c:pt>
                  <c:pt idx="165">
                    <c:v>AM Saheba</c:v>
                  </c:pt>
                  <c:pt idx="166">
                    <c:v>RB Tiffin</c:v>
                  </c:pt>
                  <c:pt idx="167">
                    <c:v>RE Koertzen</c:v>
                  </c:pt>
                  <c:pt idx="168">
                    <c:v>S Ravi</c:v>
                  </c:pt>
                  <c:pt idx="169">
                    <c:v>TH Wijewardene</c:v>
                  </c:pt>
                  <c:pt idx="170">
                    <c:v>C Shamshuddin</c:v>
                  </c:pt>
                  <c:pt idx="171">
                    <c:v>HDPK Dharmasena</c:v>
                  </c:pt>
                  <c:pt idx="172">
                    <c:v>PG Pathak</c:v>
                  </c:pt>
                  <c:pt idx="173">
                    <c:v>RJ Tucker</c:v>
                  </c:pt>
                  <c:pt idx="174">
                    <c:v>S Ravi</c:v>
                  </c:pt>
                  <c:pt idx="175">
                    <c:v>SJA Taufel</c:v>
                  </c:pt>
                  <c:pt idx="176">
                    <c:v>BNJ Oxenford</c:v>
                  </c:pt>
                  <c:pt idx="177">
                    <c:v>HDPK Dharmasena</c:v>
                  </c:pt>
                  <c:pt idx="178">
                    <c:v>M Erasmus</c:v>
                  </c:pt>
                  <c:pt idx="179">
                    <c:v>AL Hill</c:v>
                  </c:pt>
                  <c:pt idx="180">
                    <c:v>DJ Harper</c:v>
                  </c:pt>
                  <c:pt idx="181">
                    <c:v>RE Koertzen</c:v>
                  </c:pt>
                  <c:pt idx="182">
                    <c:v>SJA Taufel</c:v>
                  </c:pt>
                  <c:pt idx="183">
                    <c:v>RJ Tucker</c:v>
                  </c:pt>
                  <c:pt idx="184">
                    <c:v>A Nand Kishore</c:v>
                  </c:pt>
                  <c:pt idx="185">
                    <c:v>AK Chaudhary</c:v>
                  </c:pt>
                  <c:pt idx="186">
                    <c:v>BNJ Oxenford</c:v>
                  </c:pt>
                  <c:pt idx="187">
                    <c:v>C Shamshuddin</c:v>
                  </c:pt>
                  <c:pt idx="188">
                    <c:v>CK Nandan</c:v>
                  </c:pt>
                  <c:pt idx="189">
                    <c:v>HDPK Dharmasena</c:v>
                  </c:pt>
                  <c:pt idx="190">
                    <c:v>K Srinivasan</c:v>
                  </c:pt>
                  <c:pt idx="191">
                    <c:v>M Erasmus</c:v>
                  </c:pt>
                  <c:pt idx="192">
                    <c:v>Nitin Menon</c:v>
                  </c:pt>
                  <c:pt idx="193">
                    <c:v>RJ Tucker</c:v>
                  </c:pt>
                  <c:pt idx="194">
                    <c:v>RK Illingworth</c:v>
                  </c:pt>
                  <c:pt idx="195">
                    <c:v>S Ravi</c:v>
                  </c:pt>
                  <c:pt idx="196">
                    <c:v>AM Saheba</c:v>
                  </c:pt>
                  <c:pt idx="197">
                    <c:v>C Shamshuddin</c:v>
                  </c:pt>
                  <c:pt idx="198">
                    <c:v>CK Nandan</c:v>
                  </c:pt>
                  <c:pt idx="199">
                    <c:v>K Hariharan</c:v>
                  </c:pt>
                  <c:pt idx="200">
                    <c:v>K Srinath</c:v>
                  </c:pt>
                  <c:pt idx="201">
                    <c:v>Nitin Menon</c:v>
                  </c:pt>
                  <c:pt idx="202">
                    <c:v>RJ Tucker</c:v>
                  </c:pt>
                  <c:pt idx="203">
                    <c:v>RK Illingworth</c:v>
                  </c:pt>
                  <c:pt idx="204">
                    <c:v>S Ravi</c:v>
                  </c:pt>
                  <c:pt idx="205">
                    <c:v>SK Tarapore</c:v>
                  </c:pt>
                  <c:pt idx="206">
                    <c:v>SS Hazare</c:v>
                  </c:pt>
                  <c:pt idx="207">
                    <c:v>VA Kulkarni</c:v>
                  </c:pt>
                  <c:pt idx="208">
                    <c:v>YC Barde</c:v>
                  </c:pt>
                  <c:pt idx="209">
                    <c:v>AM Saheba</c:v>
                  </c:pt>
                  <c:pt idx="210">
                    <c:v>BR Doctrove</c:v>
                  </c:pt>
                  <c:pt idx="211">
                    <c:v>HDPK Dharmasena</c:v>
                  </c:pt>
                  <c:pt idx="212">
                    <c:v>IL Howell</c:v>
                  </c:pt>
                  <c:pt idx="213">
                    <c:v>M Erasmus</c:v>
                  </c:pt>
                  <c:pt idx="214">
                    <c:v>RB Tiffin</c:v>
                  </c:pt>
                  <c:pt idx="215">
                    <c:v>SD Ranade</c:v>
                  </c:pt>
                  <c:pt idx="216">
                    <c:v>SL Shastri</c:v>
                  </c:pt>
                  <c:pt idx="217">
                    <c:v>TH Wijewardene</c:v>
                  </c:pt>
                  <c:pt idx="218">
                    <c:v>A Nand Kishore</c:v>
                  </c:pt>
                  <c:pt idx="219">
                    <c:v>C Shamshuddin</c:v>
                  </c:pt>
                  <c:pt idx="220">
                    <c:v>CK Nandan</c:v>
                  </c:pt>
                  <c:pt idx="221">
                    <c:v>PR Reiffel</c:v>
                  </c:pt>
                  <c:pt idx="222">
                    <c:v>RJ Tucker</c:v>
                  </c:pt>
                  <c:pt idx="223">
                    <c:v>S Ravi</c:v>
                  </c:pt>
                  <c:pt idx="224">
                    <c:v>YC Barde</c:v>
                  </c:pt>
                  <c:pt idx="225">
                    <c:v>AK Chaudhary</c:v>
                  </c:pt>
                  <c:pt idx="226">
                    <c:v>CK Nandan</c:v>
                  </c:pt>
                  <c:pt idx="227">
                    <c:v>K Srinath</c:v>
                  </c:pt>
                  <c:pt idx="228">
                    <c:v>Nitin Menon</c:v>
                  </c:pt>
                  <c:pt idx="229">
                    <c:v>RJ Tucker</c:v>
                  </c:pt>
                  <c:pt idx="230">
                    <c:v>S Ravi</c:v>
                  </c:pt>
                  <c:pt idx="231">
                    <c:v>SJA Taufel</c:v>
                  </c:pt>
                  <c:pt idx="232">
                    <c:v>VK Sharma</c:v>
                  </c:pt>
                  <c:pt idx="233">
                    <c:v>S Ravi</c:v>
                  </c:pt>
                  <c:pt idx="234">
                    <c:v>VK Sharma</c:v>
                  </c:pt>
                  <c:pt idx="235">
                    <c:v>RJ Tucker</c:v>
                  </c:pt>
                  <c:pt idx="236">
                    <c:v>S Ravi</c:v>
                  </c:pt>
                  <c:pt idx="237">
                    <c:v>GA Pratapkumar</c:v>
                  </c:pt>
                  <c:pt idx="238">
                    <c:v>I Shivram</c:v>
                  </c:pt>
                  <c:pt idx="239">
                    <c:v>PR Reiffel</c:v>
                  </c:pt>
                  <c:pt idx="240">
                    <c:v>RB Tiffin</c:v>
                  </c:pt>
                  <c:pt idx="241">
                    <c:v>S Ravi</c:v>
                  </c:pt>
                  <c:pt idx="242">
                    <c:v>SJA Taufel</c:v>
                  </c:pt>
                  <c:pt idx="243">
                    <c:v>SK Tarapore</c:v>
                  </c:pt>
                  <c:pt idx="244">
                    <c:v>TH Wijewardene</c:v>
                  </c:pt>
                  <c:pt idx="245">
                    <c:v>BNJ Oxenford</c:v>
                  </c:pt>
                  <c:pt idx="246">
                    <c:v>C Shamshuddin</c:v>
                  </c:pt>
                  <c:pt idx="247">
                    <c:v>CK Nandan</c:v>
                  </c:pt>
                  <c:pt idx="248">
                    <c:v>Nitin Menon</c:v>
                  </c:pt>
                  <c:pt idx="249">
                    <c:v>VA Kulkarni</c:v>
                  </c:pt>
                  <c:pt idx="250">
                    <c:v>C Shamshuddin</c:v>
                  </c:pt>
                  <c:pt idx="251">
                    <c:v>K Srinivasan</c:v>
                  </c:pt>
                  <c:pt idx="252">
                    <c:v>S Ravi</c:v>
                  </c:pt>
                  <c:pt idx="253">
                    <c:v>VA Kulkarni</c:v>
                  </c:pt>
                  <c:pt idx="254">
                    <c:v>BNJ Oxenford</c:v>
                  </c:pt>
                  <c:pt idx="255">
                    <c:v>C Shamshuddin</c:v>
                  </c:pt>
                  <c:pt idx="256">
                    <c:v>RK Illingworth</c:v>
                  </c:pt>
                  <c:pt idx="257">
                    <c:v>VA Kulkarni</c:v>
                  </c:pt>
                  <c:pt idx="258">
                    <c:v>AK Chaudhary</c:v>
                  </c:pt>
                  <c:pt idx="259">
                    <c:v>BG Jerling</c:v>
                  </c:pt>
                  <c:pt idx="260">
                    <c:v>BR Doctrove</c:v>
                  </c:pt>
                  <c:pt idx="261">
                    <c:v>DJ Harper</c:v>
                  </c:pt>
                  <c:pt idx="262">
                    <c:v>HDPK Dharmasena</c:v>
                  </c:pt>
                  <c:pt idx="263">
                    <c:v>MR Benson</c:v>
                  </c:pt>
                  <c:pt idx="264">
                    <c:v>PR Reiffel</c:v>
                  </c:pt>
                  <c:pt idx="265">
                    <c:v>RE Koertzen</c:v>
                  </c:pt>
                  <c:pt idx="266">
                    <c:v>RJ Tucker</c:v>
                  </c:pt>
                  <c:pt idx="267">
                    <c:v>S Das</c:v>
                  </c:pt>
                  <c:pt idx="268">
                    <c:v>S Ravi</c:v>
                  </c:pt>
                  <c:pt idx="269">
                    <c:v>SJA Taufel</c:v>
                  </c:pt>
                  <c:pt idx="270">
                    <c:v>BR Doctrove</c:v>
                  </c:pt>
                  <c:pt idx="271">
                    <c:v>C Shamshuddin</c:v>
                  </c:pt>
                  <c:pt idx="272">
                    <c:v>DJ Harper</c:v>
                  </c:pt>
                  <c:pt idx="273">
                    <c:v>K Hariharan</c:v>
                  </c:pt>
                  <c:pt idx="274">
                    <c:v>NJ Llong</c:v>
                  </c:pt>
                  <c:pt idx="275">
                    <c:v>RJ Tucker</c:v>
                  </c:pt>
                  <c:pt idx="276">
                    <c:v>SJA Taufel</c:v>
                  </c:pt>
                  <c:pt idx="277">
                    <c:v>C Shamshuddin</c:v>
                  </c:pt>
                  <c:pt idx="278">
                    <c:v>K Srinath</c:v>
                  </c:pt>
                  <c:pt idx="279">
                    <c:v>RB Tiffin</c:v>
                  </c:pt>
                  <c:pt idx="280">
                    <c:v>RJ Tucker</c:v>
                  </c:pt>
                  <c:pt idx="281">
                    <c:v>SJA Taufel</c:v>
                  </c:pt>
                  <c:pt idx="282">
                    <c:v>SK Tarapore</c:v>
                  </c:pt>
                  <c:pt idx="283">
                    <c:v>VK Sharma</c:v>
                  </c:pt>
                  <c:pt idx="284">
                    <c:v>CB Gaffaney</c:v>
                  </c:pt>
                  <c:pt idx="285">
                    <c:v>CK Nandan</c:v>
                  </c:pt>
                  <c:pt idx="286">
                    <c:v>BR Doctrove</c:v>
                  </c:pt>
                  <c:pt idx="287">
                    <c:v>DJ Harper</c:v>
                  </c:pt>
                  <c:pt idx="288">
                    <c:v>GA Pratapkumar</c:v>
                  </c:pt>
                  <c:pt idx="289">
                    <c:v>I Shivram</c:v>
                  </c:pt>
                  <c:pt idx="290">
                    <c:v>K Hariharan</c:v>
                  </c:pt>
                  <c:pt idx="291">
                    <c:v>RE Koertzen</c:v>
                  </c:pt>
                  <c:pt idx="292">
                    <c:v>RB Tiffin</c:v>
                  </c:pt>
                  <c:pt idx="293">
                    <c:v>RJ Tucker</c:v>
                  </c:pt>
                  <c:pt idx="294">
                    <c:v>SJA Taufel</c:v>
                  </c:pt>
                  <c:pt idx="295">
                    <c:v>RB Tiffin</c:v>
                  </c:pt>
                  <c:pt idx="296">
                    <c:v>IL Howell</c:v>
                  </c:pt>
                  <c:pt idx="297">
                    <c:v>RB Tiffin</c:v>
                  </c:pt>
                  <c:pt idx="298">
                    <c:v>RE Koertzen</c:v>
                  </c:pt>
                  <c:pt idx="299">
                    <c:v>RJ Tucker</c:v>
                  </c:pt>
                  <c:pt idx="300">
                    <c:v>S Ravi</c:v>
                  </c:pt>
                  <c:pt idx="301">
                    <c:v>SJA Taufel</c:v>
                  </c:pt>
                  <c:pt idx="302">
                    <c:v>BNJ Oxenford</c:v>
                  </c:pt>
                  <c:pt idx="303">
                    <c:v>C Shamshuddin</c:v>
                  </c:pt>
                  <c:pt idx="304">
                    <c:v>CB Gaffaney</c:v>
                  </c:pt>
                  <c:pt idx="305">
                    <c:v>IJ Gould</c:v>
                  </c:pt>
                  <c:pt idx="306">
                    <c:v>NJ Llong</c:v>
                  </c:pt>
                  <c:pt idx="307">
                    <c:v>S Ravi</c:v>
                  </c:pt>
                  <c:pt idx="308">
                    <c:v>VK Sharma</c:v>
                  </c:pt>
                  <c:pt idx="309">
                    <c:v>A Nand Kishore</c:v>
                  </c:pt>
                  <c:pt idx="310">
                    <c:v>AK Chaudhary</c:v>
                  </c:pt>
                  <c:pt idx="311">
                    <c:v>BNJ Oxenford</c:v>
                  </c:pt>
                  <c:pt idx="312">
                    <c:v>C Shamshuddin</c:v>
                  </c:pt>
                  <c:pt idx="313">
                    <c:v>CB Gaffaney</c:v>
                  </c:pt>
                  <c:pt idx="314">
                    <c:v>CK Nandan</c:v>
                  </c:pt>
                  <c:pt idx="315">
                    <c:v>HDPK Dharmasena</c:v>
                  </c:pt>
                  <c:pt idx="316">
                    <c:v>K Srinath</c:v>
                  </c:pt>
                  <c:pt idx="317">
                    <c:v>NJ Llong</c:v>
                  </c:pt>
                  <c:pt idx="318">
                    <c:v>PG Pathak</c:v>
                  </c:pt>
                  <c:pt idx="319">
                    <c:v>RK Illingworth</c:v>
                  </c:pt>
                  <c:pt idx="320">
                    <c:v>S Ravi</c:v>
                  </c:pt>
                  <c:pt idx="321">
                    <c:v>SK Tarapore</c:v>
                  </c:pt>
                  <c:pt idx="322">
                    <c:v>CK Nandan</c:v>
                  </c:pt>
                  <c:pt idx="323">
                    <c:v>S Ravi</c:v>
                  </c:pt>
                  <c:pt idx="324">
                    <c:v>A Nand Kishore</c:v>
                  </c:pt>
                  <c:pt idx="325">
                    <c:v>AK Chaudhary</c:v>
                  </c:pt>
                  <c:pt idx="326">
                    <c:v>CK Nandan</c:v>
                  </c:pt>
                  <c:pt idx="327">
                    <c:v>Nitin Menon</c:v>
                  </c:pt>
                  <c:pt idx="328">
                    <c:v>PR Reiffel</c:v>
                  </c:pt>
                  <c:pt idx="329">
                    <c:v>S Ravi</c:v>
                  </c:pt>
                </c:lvl>
                <c:lvl>
                  <c:pt idx="0">
                    <c:v>A Deshmukh</c:v>
                  </c:pt>
                  <c:pt idx="3">
                    <c:v>A Nand Kishore</c:v>
                  </c:pt>
                  <c:pt idx="7">
                    <c:v>AK Chaudhary</c:v>
                  </c:pt>
                  <c:pt idx="23">
                    <c:v>Aleem Dar</c:v>
                  </c:pt>
                  <c:pt idx="37">
                    <c:v>AM Saheba</c:v>
                  </c:pt>
                  <c:pt idx="39">
                    <c:v>Asad Rauf</c:v>
                  </c:pt>
                  <c:pt idx="55">
                    <c:v>AV Jayaprakash</c:v>
                  </c:pt>
                  <c:pt idx="57">
                    <c:v>AY Dandekar</c:v>
                  </c:pt>
                  <c:pt idx="69">
                    <c:v>BF Bowden</c:v>
                  </c:pt>
                  <c:pt idx="83">
                    <c:v>BG Jerling</c:v>
                  </c:pt>
                  <c:pt idx="88">
                    <c:v>BNJ Oxenford</c:v>
                  </c:pt>
                  <c:pt idx="95">
                    <c:v>BR Doctrove</c:v>
                  </c:pt>
                  <c:pt idx="108">
                    <c:v>C Shamshuddin</c:v>
                  </c:pt>
                  <c:pt idx="117">
                    <c:v>CB Gaffaney</c:v>
                  </c:pt>
                  <c:pt idx="128">
                    <c:v>CK Nandan</c:v>
                  </c:pt>
                  <c:pt idx="131">
                    <c:v>DJ Harper</c:v>
                  </c:pt>
                  <c:pt idx="137">
                    <c:v>GAV Baxter</c:v>
                  </c:pt>
                  <c:pt idx="141">
                    <c:v>HDPK Dharmasena</c:v>
                  </c:pt>
                  <c:pt idx="164">
                    <c:v>IJ Gould</c:v>
                  </c:pt>
                  <c:pt idx="165">
                    <c:v>IL Howell</c:v>
                  </c:pt>
                  <c:pt idx="170">
                    <c:v>JD Cloete</c:v>
                  </c:pt>
                  <c:pt idx="176">
                    <c:v>K Bharatan</c:v>
                  </c:pt>
                  <c:pt idx="179">
                    <c:v>K Hariharan</c:v>
                  </c:pt>
                  <c:pt idx="183">
                    <c:v>K Srinath</c:v>
                  </c:pt>
                  <c:pt idx="184">
                    <c:v>KN Ananthapadmanabhan</c:v>
                  </c:pt>
                  <c:pt idx="196">
                    <c:v>M Erasmus</c:v>
                  </c:pt>
                  <c:pt idx="209">
                    <c:v>MR Benson</c:v>
                  </c:pt>
                  <c:pt idx="218">
                    <c:v>Nitin Menon</c:v>
                  </c:pt>
                  <c:pt idx="225">
                    <c:v>NJ Llong</c:v>
                  </c:pt>
                  <c:pt idx="233">
                    <c:v>PG Pathak</c:v>
                  </c:pt>
                  <c:pt idx="235">
                    <c:v>PR Reiffel</c:v>
                  </c:pt>
                  <c:pt idx="237">
                    <c:v>RE Koertzen</c:v>
                  </c:pt>
                  <c:pt idx="245">
                    <c:v>RJ Tucker</c:v>
                  </c:pt>
                  <c:pt idx="250">
                    <c:v>RK Illingworth</c:v>
                  </c:pt>
                  <c:pt idx="254">
                    <c:v>RM Deshpande</c:v>
                  </c:pt>
                  <c:pt idx="258">
                    <c:v>S Asnani</c:v>
                  </c:pt>
                  <c:pt idx="270">
                    <c:v>S Das</c:v>
                  </c:pt>
                  <c:pt idx="277">
                    <c:v>S Ravi</c:v>
                  </c:pt>
                  <c:pt idx="284">
                    <c:v>SD Fry</c:v>
                  </c:pt>
                  <c:pt idx="286">
                    <c:v>SJ Davis</c:v>
                  </c:pt>
                  <c:pt idx="292">
                    <c:v>SJA Taufel</c:v>
                  </c:pt>
                  <c:pt idx="293">
                    <c:v>SK Tarapore</c:v>
                  </c:pt>
                  <c:pt idx="295">
                    <c:v>SL Shastri</c:v>
                  </c:pt>
                  <c:pt idx="296">
                    <c:v>SS Hazare</c:v>
                  </c:pt>
                  <c:pt idx="302">
                    <c:v>UV Gandhe</c:v>
                  </c:pt>
                  <c:pt idx="309">
                    <c:v>VA Kulkarni</c:v>
                  </c:pt>
                  <c:pt idx="322">
                    <c:v>VK Sharma</c:v>
                  </c:pt>
                  <c:pt idx="324">
                    <c:v>YC Barde</c:v>
                  </c:pt>
                </c:lvl>
              </c:multiLvlStrCache>
            </c:multiLvlStrRef>
          </c:cat>
          <c:val>
            <c:numRef>
              <c:f>'q5'!$C$4:$C$382</c:f>
              <c:numCache>
                <c:formatCode>General</c:formatCode>
                <c:ptCount val="330"/>
                <c:pt idx="0">
                  <c:v>1</c:v>
                </c:pt>
                <c:pt idx="1">
                  <c:v>2</c:v>
                </c:pt>
                <c:pt idx="2">
                  <c:v>2</c:v>
                </c:pt>
                <c:pt idx="3">
                  <c:v>3</c:v>
                </c:pt>
                <c:pt idx="4">
                  <c:v>2</c:v>
                </c:pt>
                <c:pt idx="5">
                  <c:v>8</c:v>
                </c:pt>
                <c:pt idx="6">
                  <c:v>1</c:v>
                </c:pt>
                <c:pt idx="7">
                  <c:v>2</c:v>
                </c:pt>
                <c:pt idx="8">
                  <c:v>1</c:v>
                </c:pt>
                <c:pt idx="9">
                  <c:v>4</c:v>
                </c:pt>
                <c:pt idx="10">
                  <c:v>3</c:v>
                </c:pt>
                <c:pt idx="11">
                  <c:v>6</c:v>
                </c:pt>
                <c:pt idx="12">
                  <c:v>7</c:v>
                </c:pt>
                <c:pt idx="13">
                  <c:v>1</c:v>
                </c:pt>
                <c:pt idx="14">
                  <c:v>2</c:v>
                </c:pt>
                <c:pt idx="15">
                  <c:v>6</c:v>
                </c:pt>
                <c:pt idx="16">
                  <c:v>8</c:v>
                </c:pt>
                <c:pt idx="17">
                  <c:v>5</c:v>
                </c:pt>
                <c:pt idx="18">
                  <c:v>4</c:v>
                </c:pt>
                <c:pt idx="19">
                  <c:v>2</c:v>
                </c:pt>
                <c:pt idx="20">
                  <c:v>1</c:v>
                </c:pt>
                <c:pt idx="21">
                  <c:v>2</c:v>
                </c:pt>
                <c:pt idx="22">
                  <c:v>2</c:v>
                </c:pt>
                <c:pt idx="23">
                  <c:v>3</c:v>
                </c:pt>
                <c:pt idx="24">
                  <c:v>1</c:v>
                </c:pt>
                <c:pt idx="25">
                  <c:v>6</c:v>
                </c:pt>
                <c:pt idx="26">
                  <c:v>6</c:v>
                </c:pt>
                <c:pt idx="27">
                  <c:v>1</c:v>
                </c:pt>
                <c:pt idx="28">
                  <c:v>1</c:v>
                </c:pt>
                <c:pt idx="29">
                  <c:v>8</c:v>
                </c:pt>
                <c:pt idx="30">
                  <c:v>1</c:v>
                </c:pt>
                <c:pt idx="31">
                  <c:v>2</c:v>
                </c:pt>
                <c:pt idx="32">
                  <c:v>1</c:v>
                </c:pt>
                <c:pt idx="33">
                  <c:v>1</c:v>
                </c:pt>
                <c:pt idx="34">
                  <c:v>3</c:v>
                </c:pt>
                <c:pt idx="35">
                  <c:v>1</c:v>
                </c:pt>
                <c:pt idx="36">
                  <c:v>3</c:v>
                </c:pt>
                <c:pt idx="37">
                  <c:v>1</c:v>
                </c:pt>
                <c:pt idx="38">
                  <c:v>2</c:v>
                </c:pt>
                <c:pt idx="39">
                  <c:v>8</c:v>
                </c:pt>
                <c:pt idx="40">
                  <c:v>7</c:v>
                </c:pt>
                <c:pt idx="41">
                  <c:v>1</c:v>
                </c:pt>
                <c:pt idx="42">
                  <c:v>2</c:v>
                </c:pt>
                <c:pt idx="43">
                  <c:v>1</c:v>
                </c:pt>
                <c:pt idx="44">
                  <c:v>2</c:v>
                </c:pt>
                <c:pt idx="45">
                  <c:v>1</c:v>
                </c:pt>
                <c:pt idx="46">
                  <c:v>1</c:v>
                </c:pt>
                <c:pt idx="47">
                  <c:v>1</c:v>
                </c:pt>
                <c:pt idx="48">
                  <c:v>2</c:v>
                </c:pt>
                <c:pt idx="49">
                  <c:v>11</c:v>
                </c:pt>
                <c:pt idx="50">
                  <c:v>2</c:v>
                </c:pt>
                <c:pt idx="51">
                  <c:v>1</c:v>
                </c:pt>
                <c:pt idx="52">
                  <c:v>4</c:v>
                </c:pt>
                <c:pt idx="53">
                  <c:v>2</c:v>
                </c:pt>
                <c:pt idx="54">
                  <c:v>5</c:v>
                </c:pt>
                <c:pt idx="55">
                  <c:v>1</c:v>
                </c:pt>
                <c:pt idx="56">
                  <c:v>1</c:v>
                </c:pt>
                <c:pt idx="57">
                  <c:v>3</c:v>
                </c:pt>
                <c:pt idx="58">
                  <c:v>1</c:v>
                </c:pt>
                <c:pt idx="59">
                  <c:v>4</c:v>
                </c:pt>
                <c:pt idx="60">
                  <c:v>1</c:v>
                </c:pt>
                <c:pt idx="61">
                  <c:v>2</c:v>
                </c:pt>
                <c:pt idx="62">
                  <c:v>2</c:v>
                </c:pt>
                <c:pt idx="63">
                  <c:v>5</c:v>
                </c:pt>
                <c:pt idx="64">
                  <c:v>3</c:v>
                </c:pt>
                <c:pt idx="65">
                  <c:v>1</c:v>
                </c:pt>
                <c:pt idx="66">
                  <c:v>1</c:v>
                </c:pt>
                <c:pt idx="67">
                  <c:v>4</c:v>
                </c:pt>
                <c:pt idx="68">
                  <c:v>1</c:v>
                </c:pt>
                <c:pt idx="69">
                  <c:v>3</c:v>
                </c:pt>
                <c:pt idx="70">
                  <c:v>3</c:v>
                </c:pt>
                <c:pt idx="71">
                  <c:v>2</c:v>
                </c:pt>
                <c:pt idx="72">
                  <c:v>1</c:v>
                </c:pt>
                <c:pt idx="73">
                  <c:v>1</c:v>
                </c:pt>
                <c:pt idx="74">
                  <c:v>4</c:v>
                </c:pt>
                <c:pt idx="75">
                  <c:v>6</c:v>
                </c:pt>
                <c:pt idx="76">
                  <c:v>2</c:v>
                </c:pt>
                <c:pt idx="77">
                  <c:v>1</c:v>
                </c:pt>
                <c:pt idx="78">
                  <c:v>1</c:v>
                </c:pt>
                <c:pt idx="79">
                  <c:v>1</c:v>
                </c:pt>
                <c:pt idx="80">
                  <c:v>8</c:v>
                </c:pt>
                <c:pt idx="81">
                  <c:v>1</c:v>
                </c:pt>
                <c:pt idx="82">
                  <c:v>3</c:v>
                </c:pt>
                <c:pt idx="83">
                  <c:v>1</c:v>
                </c:pt>
                <c:pt idx="84">
                  <c:v>1</c:v>
                </c:pt>
                <c:pt idx="85">
                  <c:v>2</c:v>
                </c:pt>
                <c:pt idx="86">
                  <c:v>6</c:v>
                </c:pt>
                <c:pt idx="87">
                  <c:v>3</c:v>
                </c:pt>
                <c:pt idx="88">
                  <c:v>1</c:v>
                </c:pt>
                <c:pt idx="89">
                  <c:v>1</c:v>
                </c:pt>
                <c:pt idx="90">
                  <c:v>6</c:v>
                </c:pt>
                <c:pt idx="91">
                  <c:v>1</c:v>
                </c:pt>
                <c:pt idx="92">
                  <c:v>1</c:v>
                </c:pt>
                <c:pt idx="93">
                  <c:v>2</c:v>
                </c:pt>
                <c:pt idx="94">
                  <c:v>4</c:v>
                </c:pt>
                <c:pt idx="95">
                  <c:v>1</c:v>
                </c:pt>
                <c:pt idx="96">
                  <c:v>1</c:v>
                </c:pt>
                <c:pt idx="97">
                  <c:v>5</c:v>
                </c:pt>
                <c:pt idx="98">
                  <c:v>1</c:v>
                </c:pt>
                <c:pt idx="99">
                  <c:v>1</c:v>
                </c:pt>
                <c:pt idx="100">
                  <c:v>1</c:v>
                </c:pt>
                <c:pt idx="101">
                  <c:v>3</c:v>
                </c:pt>
                <c:pt idx="102">
                  <c:v>5</c:v>
                </c:pt>
                <c:pt idx="103">
                  <c:v>4</c:v>
                </c:pt>
                <c:pt idx="104">
                  <c:v>3</c:v>
                </c:pt>
                <c:pt idx="105">
                  <c:v>7</c:v>
                </c:pt>
                <c:pt idx="106">
                  <c:v>1</c:v>
                </c:pt>
                <c:pt idx="107">
                  <c:v>1</c:v>
                </c:pt>
                <c:pt idx="108">
                  <c:v>2</c:v>
                </c:pt>
                <c:pt idx="109">
                  <c:v>3</c:v>
                </c:pt>
                <c:pt idx="110">
                  <c:v>1</c:v>
                </c:pt>
                <c:pt idx="111">
                  <c:v>1</c:v>
                </c:pt>
                <c:pt idx="112">
                  <c:v>4</c:v>
                </c:pt>
                <c:pt idx="113">
                  <c:v>4</c:v>
                </c:pt>
                <c:pt idx="114">
                  <c:v>4</c:v>
                </c:pt>
                <c:pt idx="115">
                  <c:v>1</c:v>
                </c:pt>
                <c:pt idx="116">
                  <c:v>2</c:v>
                </c:pt>
                <c:pt idx="117">
                  <c:v>3</c:v>
                </c:pt>
                <c:pt idx="118">
                  <c:v>5</c:v>
                </c:pt>
                <c:pt idx="119">
                  <c:v>3</c:v>
                </c:pt>
                <c:pt idx="120">
                  <c:v>1</c:v>
                </c:pt>
                <c:pt idx="121">
                  <c:v>3</c:v>
                </c:pt>
                <c:pt idx="122">
                  <c:v>2</c:v>
                </c:pt>
                <c:pt idx="123">
                  <c:v>4</c:v>
                </c:pt>
                <c:pt idx="124">
                  <c:v>1</c:v>
                </c:pt>
                <c:pt idx="125">
                  <c:v>1</c:v>
                </c:pt>
                <c:pt idx="126">
                  <c:v>5</c:v>
                </c:pt>
                <c:pt idx="127">
                  <c:v>6</c:v>
                </c:pt>
                <c:pt idx="128">
                  <c:v>2</c:v>
                </c:pt>
                <c:pt idx="129">
                  <c:v>5</c:v>
                </c:pt>
                <c:pt idx="130">
                  <c:v>1</c:v>
                </c:pt>
                <c:pt idx="131">
                  <c:v>1</c:v>
                </c:pt>
                <c:pt idx="132">
                  <c:v>2</c:v>
                </c:pt>
                <c:pt idx="133">
                  <c:v>2</c:v>
                </c:pt>
                <c:pt idx="134">
                  <c:v>1</c:v>
                </c:pt>
                <c:pt idx="135">
                  <c:v>2</c:v>
                </c:pt>
                <c:pt idx="136">
                  <c:v>1</c:v>
                </c:pt>
                <c:pt idx="137">
                  <c:v>2</c:v>
                </c:pt>
                <c:pt idx="138">
                  <c:v>2</c:v>
                </c:pt>
                <c:pt idx="139">
                  <c:v>1</c:v>
                </c:pt>
                <c:pt idx="140">
                  <c:v>2</c:v>
                </c:pt>
                <c:pt idx="141">
                  <c:v>2</c:v>
                </c:pt>
                <c:pt idx="142">
                  <c:v>1</c:v>
                </c:pt>
                <c:pt idx="143">
                  <c:v>5</c:v>
                </c:pt>
                <c:pt idx="144">
                  <c:v>2</c:v>
                </c:pt>
                <c:pt idx="145">
                  <c:v>7</c:v>
                </c:pt>
                <c:pt idx="146">
                  <c:v>3</c:v>
                </c:pt>
                <c:pt idx="147">
                  <c:v>4</c:v>
                </c:pt>
                <c:pt idx="148">
                  <c:v>11</c:v>
                </c:pt>
                <c:pt idx="149">
                  <c:v>1</c:v>
                </c:pt>
                <c:pt idx="150">
                  <c:v>2</c:v>
                </c:pt>
                <c:pt idx="151">
                  <c:v>1</c:v>
                </c:pt>
                <c:pt idx="152">
                  <c:v>1</c:v>
                </c:pt>
                <c:pt idx="153">
                  <c:v>2</c:v>
                </c:pt>
                <c:pt idx="154">
                  <c:v>3</c:v>
                </c:pt>
                <c:pt idx="155">
                  <c:v>1</c:v>
                </c:pt>
                <c:pt idx="156">
                  <c:v>1</c:v>
                </c:pt>
                <c:pt idx="157">
                  <c:v>2</c:v>
                </c:pt>
                <c:pt idx="158">
                  <c:v>4</c:v>
                </c:pt>
                <c:pt idx="159">
                  <c:v>7</c:v>
                </c:pt>
                <c:pt idx="160">
                  <c:v>8</c:v>
                </c:pt>
                <c:pt idx="161">
                  <c:v>2</c:v>
                </c:pt>
                <c:pt idx="162">
                  <c:v>5</c:v>
                </c:pt>
                <c:pt idx="163">
                  <c:v>3</c:v>
                </c:pt>
                <c:pt idx="164">
                  <c:v>3</c:v>
                </c:pt>
                <c:pt idx="165">
                  <c:v>2</c:v>
                </c:pt>
                <c:pt idx="166">
                  <c:v>1</c:v>
                </c:pt>
                <c:pt idx="167">
                  <c:v>1</c:v>
                </c:pt>
                <c:pt idx="168">
                  <c:v>2</c:v>
                </c:pt>
                <c:pt idx="169">
                  <c:v>1</c:v>
                </c:pt>
                <c:pt idx="170">
                  <c:v>5</c:v>
                </c:pt>
                <c:pt idx="171">
                  <c:v>1</c:v>
                </c:pt>
                <c:pt idx="172">
                  <c:v>2</c:v>
                </c:pt>
                <c:pt idx="173">
                  <c:v>2</c:v>
                </c:pt>
                <c:pt idx="174">
                  <c:v>1</c:v>
                </c:pt>
                <c:pt idx="175">
                  <c:v>5</c:v>
                </c:pt>
                <c:pt idx="176">
                  <c:v>1</c:v>
                </c:pt>
                <c:pt idx="177">
                  <c:v>1</c:v>
                </c:pt>
                <c:pt idx="178">
                  <c:v>1</c:v>
                </c:pt>
                <c:pt idx="179">
                  <c:v>1</c:v>
                </c:pt>
                <c:pt idx="180">
                  <c:v>6</c:v>
                </c:pt>
                <c:pt idx="181">
                  <c:v>1</c:v>
                </c:pt>
                <c:pt idx="182">
                  <c:v>2</c:v>
                </c:pt>
                <c:pt idx="183">
                  <c:v>2</c:v>
                </c:pt>
                <c:pt idx="184">
                  <c:v>1</c:v>
                </c:pt>
                <c:pt idx="185">
                  <c:v>3</c:v>
                </c:pt>
                <c:pt idx="186">
                  <c:v>1</c:v>
                </c:pt>
                <c:pt idx="187">
                  <c:v>7</c:v>
                </c:pt>
                <c:pt idx="188">
                  <c:v>1</c:v>
                </c:pt>
                <c:pt idx="189">
                  <c:v>1</c:v>
                </c:pt>
                <c:pt idx="190">
                  <c:v>1</c:v>
                </c:pt>
                <c:pt idx="191">
                  <c:v>6</c:v>
                </c:pt>
                <c:pt idx="192">
                  <c:v>3</c:v>
                </c:pt>
                <c:pt idx="193">
                  <c:v>3</c:v>
                </c:pt>
                <c:pt idx="194">
                  <c:v>5</c:v>
                </c:pt>
                <c:pt idx="195">
                  <c:v>1</c:v>
                </c:pt>
                <c:pt idx="196">
                  <c:v>3</c:v>
                </c:pt>
                <c:pt idx="197">
                  <c:v>3</c:v>
                </c:pt>
                <c:pt idx="198">
                  <c:v>2</c:v>
                </c:pt>
                <c:pt idx="199">
                  <c:v>1</c:v>
                </c:pt>
                <c:pt idx="200">
                  <c:v>3</c:v>
                </c:pt>
                <c:pt idx="201">
                  <c:v>6</c:v>
                </c:pt>
                <c:pt idx="202">
                  <c:v>1</c:v>
                </c:pt>
                <c:pt idx="203">
                  <c:v>1</c:v>
                </c:pt>
                <c:pt idx="204">
                  <c:v>9</c:v>
                </c:pt>
                <c:pt idx="205">
                  <c:v>2</c:v>
                </c:pt>
                <c:pt idx="206">
                  <c:v>1</c:v>
                </c:pt>
                <c:pt idx="207">
                  <c:v>6</c:v>
                </c:pt>
                <c:pt idx="208">
                  <c:v>2</c:v>
                </c:pt>
                <c:pt idx="209">
                  <c:v>1</c:v>
                </c:pt>
                <c:pt idx="210">
                  <c:v>1</c:v>
                </c:pt>
                <c:pt idx="211">
                  <c:v>1</c:v>
                </c:pt>
                <c:pt idx="212">
                  <c:v>1</c:v>
                </c:pt>
                <c:pt idx="213">
                  <c:v>1</c:v>
                </c:pt>
                <c:pt idx="214">
                  <c:v>1</c:v>
                </c:pt>
                <c:pt idx="215">
                  <c:v>1</c:v>
                </c:pt>
                <c:pt idx="216">
                  <c:v>2</c:v>
                </c:pt>
                <c:pt idx="217">
                  <c:v>1</c:v>
                </c:pt>
                <c:pt idx="218">
                  <c:v>1</c:v>
                </c:pt>
                <c:pt idx="219">
                  <c:v>1</c:v>
                </c:pt>
                <c:pt idx="220">
                  <c:v>7</c:v>
                </c:pt>
                <c:pt idx="221">
                  <c:v>4</c:v>
                </c:pt>
                <c:pt idx="222">
                  <c:v>2</c:v>
                </c:pt>
                <c:pt idx="223">
                  <c:v>2</c:v>
                </c:pt>
                <c:pt idx="224">
                  <c:v>3</c:v>
                </c:pt>
                <c:pt idx="225">
                  <c:v>5</c:v>
                </c:pt>
                <c:pt idx="226">
                  <c:v>4</c:v>
                </c:pt>
                <c:pt idx="227">
                  <c:v>3</c:v>
                </c:pt>
                <c:pt idx="228">
                  <c:v>3</c:v>
                </c:pt>
                <c:pt idx="229">
                  <c:v>1</c:v>
                </c:pt>
                <c:pt idx="230">
                  <c:v>3</c:v>
                </c:pt>
                <c:pt idx="231">
                  <c:v>1</c:v>
                </c:pt>
                <c:pt idx="232">
                  <c:v>1</c:v>
                </c:pt>
                <c:pt idx="233">
                  <c:v>3</c:v>
                </c:pt>
                <c:pt idx="234">
                  <c:v>1</c:v>
                </c:pt>
                <c:pt idx="235">
                  <c:v>3</c:v>
                </c:pt>
                <c:pt idx="236">
                  <c:v>2</c:v>
                </c:pt>
                <c:pt idx="237">
                  <c:v>1</c:v>
                </c:pt>
                <c:pt idx="238">
                  <c:v>1</c:v>
                </c:pt>
                <c:pt idx="239">
                  <c:v>1</c:v>
                </c:pt>
                <c:pt idx="240">
                  <c:v>7</c:v>
                </c:pt>
                <c:pt idx="241">
                  <c:v>3</c:v>
                </c:pt>
                <c:pt idx="242">
                  <c:v>4</c:v>
                </c:pt>
                <c:pt idx="243">
                  <c:v>2</c:v>
                </c:pt>
                <c:pt idx="244">
                  <c:v>1</c:v>
                </c:pt>
                <c:pt idx="245">
                  <c:v>1</c:v>
                </c:pt>
                <c:pt idx="246">
                  <c:v>1</c:v>
                </c:pt>
                <c:pt idx="247">
                  <c:v>1</c:v>
                </c:pt>
                <c:pt idx="248">
                  <c:v>1</c:v>
                </c:pt>
                <c:pt idx="249">
                  <c:v>1</c:v>
                </c:pt>
                <c:pt idx="250">
                  <c:v>2</c:v>
                </c:pt>
                <c:pt idx="251">
                  <c:v>2</c:v>
                </c:pt>
                <c:pt idx="252">
                  <c:v>1</c:v>
                </c:pt>
                <c:pt idx="253">
                  <c:v>8</c:v>
                </c:pt>
                <c:pt idx="254">
                  <c:v>3</c:v>
                </c:pt>
                <c:pt idx="255">
                  <c:v>1</c:v>
                </c:pt>
                <c:pt idx="256">
                  <c:v>2</c:v>
                </c:pt>
                <c:pt idx="257">
                  <c:v>1</c:v>
                </c:pt>
                <c:pt idx="258">
                  <c:v>1</c:v>
                </c:pt>
                <c:pt idx="259">
                  <c:v>2</c:v>
                </c:pt>
                <c:pt idx="260">
                  <c:v>1</c:v>
                </c:pt>
                <c:pt idx="261">
                  <c:v>4</c:v>
                </c:pt>
                <c:pt idx="262">
                  <c:v>1</c:v>
                </c:pt>
                <c:pt idx="263">
                  <c:v>1</c:v>
                </c:pt>
                <c:pt idx="264">
                  <c:v>2</c:v>
                </c:pt>
                <c:pt idx="265">
                  <c:v>1</c:v>
                </c:pt>
                <c:pt idx="266">
                  <c:v>3</c:v>
                </c:pt>
                <c:pt idx="267">
                  <c:v>1</c:v>
                </c:pt>
                <c:pt idx="268">
                  <c:v>1</c:v>
                </c:pt>
                <c:pt idx="269">
                  <c:v>1</c:v>
                </c:pt>
                <c:pt idx="270">
                  <c:v>3</c:v>
                </c:pt>
                <c:pt idx="271">
                  <c:v>1</c:v>
                </c:pt>
                <c:pt idx="272">
                  <c:v>1</c:v>
                </c:pt>
                <c:pt idx="273">
                  <c:v>1</c:v>
                </c:pt>
                <c:pt idx="274">
                  <c:v>1</c:v>
                </c:pt>
                <c:pt idx="275">
                  <c:v>1</c:v>
                </c:pt>
                <c:pt idx="276">
                  <c:v>2</c:v>
                </c:pt>
                <c:pt idx="277">
                  <c:v>9</c:v>
                </c:pt>
                <c:pt idx="278">
                  <c:v>2</c:v>
                </c:pt>
                <c:pt idx="279">
                  <c:v>1</c:v>
                </c:pt>
                <c:pt idx="280">
                  <c:v>12</c:v>
                </c:pt>
                <c:pt idx="281">
                  <c:v>8</c:v>
                </c:pt>
                <c:pt idx="282">
                  <c:v>3</c:v>
                </c:pt>
                <c:pt idx="283">
                  <c:v>2</c:v>
                </c:pt>
                <c:pt idx="284">
                  <c:v>3</c:v>
                </c:pt>
                <c:pt idx="285">
                  <c:v>2</c:v>
                </c:pt>
                <c:pt idx="286">
                  <c:v>1</c:v>
                </c:pt>
                <c:pt idx="287">
                  <c:v>1</c:v>
                </c:pt>
                <c:pt idx="288">
                  <c:v>1</c:v>
                </c:pt>
                <c:pt idx="289">
                  <c:v>1</c:v>
                </c:pt>
                <c:pt idx="290">
                  <c:v>1</c:v>
                </c:pt>
                <c:pt idx="291">
                  <c:v>1</c:v>
                </c:pt>
                <c:pt idx="292">
                  <c:v>1</c:v>
                </c:pt>
                <c:pt idx="293">
                  <c:v>2</c:v>
                </c:pt>
                <c:pt idx="294">
                  <c:v>3</c:v>
                </c:pt>
                <c:pt idx="295">
                  <c:v>1</c:v>
                </c:pt>
                <c:pt idx="296">
                  <c:v>2</c:v>
                </c:pt>
                <c:pt idx="297">
                  <c:v>2</c:v>
                </c:pt>
                <c:pt idx="298">
                  <c:v>1</c:v>
                </c:pt>
                <c:pt idx="299">
                  <c:v>1</c:v>
                </c:pt>
                <c:pt idx="300">
                  <c:v>1</c:v>
                </c:pt>
                <c:pt idx="301">
                  <c:v>4</c:v>
                </c:pt>
                <c:pt idx="302">
                  <c:v>1</c:v>
                </c:pt>
                <c:pt idx="303">
                  <c:v>1</c:v>
                </c:pt>
                <c:pt idx="304">
                  <c:v>2</c:v>
                </c:pt>
                <c:pt idx="305">
                  <c:v>1</c:v>
                </c:pt>
                <c:pt idx="306">
                  <c:v>1</c:v>
                </c:pt>
                <c:pt idx="307">
                  <c:v>1</c:v>
                </c:pt>
                <c:pt idx="308">
                  <c:v>1</c:v>
                </c:pt>
                <c:pt idx="309">
                  <c:v>1</c:v>
                </c:pt>
                <c:pt idx="310">
                  <c:v>3</c:v>
                </c:pt>
                <c:pt idx="311">
                  <c:v>1</c:v>
                </c:pt>
                <c:pt idx="312">
                  <c:v>1</c:v>
                </c:pt>
                <c:pt idx="313">
                  <c:v>1</c:v>
                </c:pt>
                <c:pt idx="314">
                  <c:v>2</c:v>
                </c:pt>
                <c:pt idx="315">
                  <c:v>1</c:v>
                </c:pt>
                <c:pt idx="316">
                  <c:v>2</c:v>
                </c:pt>
                <c:pt idx="317">
                  <c:v>2</c:v>
                </c:pt>
                <c:pt idx="318">
                  <c:v>1</c:v>
                </c:pt>
                <c:pt idx="319">
                  <c:v>1</c:v>
                </c:pt>
                <c:pt idx="320">
                  <c:v>1</c:v>
                </c:pt>
                <c:pt idx="321">
                  <c:v>2</c:v>
                </c:pt>
                <c:pt idx="322">
                  <c:v>2</c:v>
                </c:pt>
                <c:pt idx="323">
                  <c:v>4</c:v>
                </c:pt>
                <c:pt idx="324">
                  <c:v>1</c:v>
                </c:pt>
                <c:pt idx="325">
                  <c:v>1</c:v>
                </c:pt>
                <c:pt idx="326">
                  <c:v>4</c:v>
                </c:pt>
                <c:pt idx="327">
                  <c:v>2</c:v>
                </c:pt>
                <c:pt idx="328">
                  <c:v>2</c:v>
                </c:pt>
                <c:pt idx="329">
                  <c:v>4</c:v>
                </c:pt>
              </c:numCache>
            </c:numRef>
          </c:val>
          <c:extLst>
            <c:ext xmlns:c16="http://schemas.microsoft.com/office/drawing/2014/chart" uri="{C3380CC4-5D6E-409C-BE32-E72D297353CC}">
              <c16:uniqueId val="{00000000-24B5-4596-93B4-01F633F91833}"/>
            </c:ext>
          </c:extLst>
        </c:ser>
        <c:dLbls>
          <c:showLegendKey val="0"/>
          <c:showVal val="0"/>
          <c:showCatName val="0"/>
          <c:showSerName val="0"/>
          <c:showPercent val="0"/>
          <c:showBubbleSize val="0"/>
        </c:dLbls>
        <c:gapWidth val="315"/>
        <c:overlap val="-40"/>
        <c:axId val="1315728863"/>
        <c:axId val="1315746335"/>
      </c:barChart>
      <c:catAx>
        <c:axId val="131572886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5746335"/>
        <c:crosses val="autoZero"/>
        <c:auto val="1"/>
        <c:lblAlgn val="ctr"/>
        <c:lblOffset val="100"/>
        <c:noMultiLvlLbl val="0"/>
      </c:catAx>
      <c:valAx>
        <c:axId val="131574633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5728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Dashboard.xlsx]q 3&amp;4!PivotTable2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 3&amp;4'!$C$3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 3&amp;4'!$B$4:$B$827</c:f>
              <c:multiLvlStrCache>
                <c:ptCount val="460"/>
                <c:lvl>
                  <c:pt idx="0">
                    <c:v>runs</c:v>
                  </c:pt>
                  <c:pt idx="1">
                    <c:v>wickets</c:v>
                  </c:pt>
                  <c:pt idx="2">
                    <c:v>runs</c:v>
                  </c:pt>
                  <c:pt idx="3">
                    <c:v>wickets</c:v>
                  </c:pt>
                  <c:pt idx="4">
                    <c:v>runs</c:v>
                  </c:pt>
                  <c:pt idx="5">
                    <c:v>wickets</c:v>
                  </c:pt>
                  <c:pt idx="6">
                    <c:v>runs</c:v>
                  </c:pt>
                  <c:pt idx="7">
                    <c:v>wickets</c:v>
                  </c:pt>
                  <c:pt idx="8">
                    <c:v>runs</c:v>
                  </c:pt>
                  <c:pt idx="9">
                    <c:v>wickets</c:v>
                  </c:pt>
                  <c:pt idx="10">
                    <c:v>wickets</c:v>
                  </c:pt>
                  <c:pt idx="11">
                    <c:v>wickets</c:v>
                  </c:pt>
                  <c:pt idx="12">
                    <c:v>wickets</c:v>
                  </c:pt>
                  <c:pt idx="13">
                    <c:v>runs</c:v>
                  </c:pt>
                  <c:pt idx="14">
                    <c:v>wickets</c:v>
                  </c:pt>
                  <c:pt idx="15">
                    <c:v>wickets</c:v>
                  </c:pt>
                  <c:pt idx="16">
                    <c:v>runs</c:v>
                  </c:pt>
                  <c:pt idx="17">
                    <c:v>wickets</c:v>
                  </c:pt>
                  <c:pt idx="18">
                    <c:v>runs</c:v>
                  </c:pt>
                  <c:pt idx="19">
                    <c:v>runs</c:v>
                  </c:pt>
                  <c:pt idx="20">
                    <c:v>wickets</c:v>
                  </c:pt>
                  <c:pt idx="21">
                    <c:v>runs</c:v>
                  </c:pt>
                  <c:pt idx="22">
                    <c:v>runs</c:v>
                  </c:pt>
                  <c:pt idx="23">
                    <c:v>wickets</c:v>
                  </c:pt>
                  <c:pt idx="24">
                    <c:v>runs</c:v>
                  </c:pt>
                  <c:pt idx="25">
                    <c:v>wickets</c:v>
                  </c:pt>
                  <c:pt idx="26">
                    <c:v>runs</c:v>
                  </c:pt>
                  <c:pt idx="27">
                    <c:v>wickets</c:v>
                  </c:pt>
                  <c:pt idx="28">
                    <c:v>runs</c:v>
                  </c:pt>
                  <c:pt idx="29">
                    <c:v>wickets</c:v>
                  </c:pt>
                  <c:pt idx="30">
                    <c:v>wickets</c:v>
                  </c:pt>
                  <c:pt idx="31">
                    <c:v>runs</c:v>
                  </c:pt>
                  <c:pt idx="32">
                    <c:v>wickets</c:v>
                  </c:pt>
                  <c:pt idx="33">
                    <c:v>wickets</c:v>
                  </c:pt>
                  <c:pt idx="34">
                    <c:v>wickets</c:v>
                  </c:pt>
                  <c:pt idx="35">
                    <c:v>runs</c:v>
                  </c:pt>
                  <c:pt idx="36">
                    <c:v>wickets</c:v>
                  </c:pt>
                  <c:pt idx="37">
                    <c:v>wickets</c:v>
                  </c:pt>
                  <c:pt idx="38">
                    <c:v>runs</c:v>
                  </c:pt>
                  <c:pt idx="39">
                    <c:v>wickets</c:v>
                  </c:pt>
                  <c:pt idx="40">
                    <c:v>runs</c:v>
                  </c:pt>
                  <c:pt idx="41">
                    <c:v>runs</c:v>
                  </c:pt>
                  <c:pt idx="42">
                    <c:v>wickets</c:v>
                  </c:pt>
                  <c:pt idx="43">
                    <c:v>runs</c:v>
                  </c:pt>
                  <c:pt idx="44">
                    <c:v>wickets</c:v>
                  </c:pt>
                  <c:pt idx="45">
                    <c:v>wickets</c:v>
                  </c:pt>
                  <c:pt idx="46">
                    <c:v>runs</c:v>
                  </c:pt>
                  <c:pt idx="47">
                    <c:v>runs</c:v>
                  </c:pt>
                  <c:pt idx="48">
                    <c:v>runs</c:v>
                  </c:pt>
                  <c:pt idx="49">
                    <c:v>wickets</c:v>
                  </c:pt>
                  <c:pt idx="50">
                    <c:v>runs</c:v>
                  </c:pt>
                  <c:pt idx="51">
                    <c:v>runs</c:v>
                  </c:pt>
                  <c:pt idx="52">
                    <c:v>wickets</c:v>
                  </c:pt>
                  <c:pt idx="53">
                    <c:v>runs</c:v>
                  </c:pt>
                  <c:pt idx="54">
                    <c:v>runs</c:v>
                  </c:pt>
                  <c:pt idx="55">
                    <c:v>runs</c:v>
                  </c:pt>
                  <c:pt idx="56">
                    <c:v>wickets</c:v>
                  </c:pt>
                  <c:pt idx="57">
                    <c:v>runs</c:v>
                  </c:pt>
                  <c:pt idx="58">
                    <c:v>wickets</c:v>
                  </c:pt>
                  <c:pt idx="59">
                    <c:v>runs</c:v>
                  </c:pt>
                  <c:pt idx="60">
                    <c:v>runs</c:v>
                  </c:pt>
                  <c:pt idx="61">
                    <c:v>runs</c:v>
                  </c:pt>
                  <c:pt idx="62">
                    <c:v>runs</c:v>
                  </c:pt>
                  <c:pt idx="63">
                    <c:v>wickets</c:v>
                  </c:pt>
                  <c:pt idx="64">
                    <c:v>wickets</c:v>
                  </c:pt>
                  <c:pt idx="65">
                    <c:v>wickets</c:v>
                  </c:pt>
                  <c:pt idx="66">
                    <c:v>runs</c:v>
                  </c:pt>
                  <c:pt idx="67">
                    <c:v>runs</c:v>
                  </c:pt>
                  <c:pt idx="68">
                    <c:v>wickets</c:v>
                  </c:pt>
                  <c:pt idx="69">
                    <c:v>runs</c:v>
                  </c:pt>
                  <c:pt idx="70">
                    <c:v>wickets</c:v>
                  </c:pt>
                  <c:pt idx="71">
                    <c:v>runs</c:v>
                  </c:pt>
                  <c:pt idx="72">
                    <c:v>wickets</c:v>
                  </c:pt>
                  <c:pt idx="73">
                    <c:v>runs</c:v>
                  </c:pt>
                  <c:pt idx="74">
                    <c:v>wickets</c:v>
                  </c:pt>
                  <c:pt idx="75">
                    <c:v>runs</c:v>
                  </c:pt>
                  <c:pt idx="76">
                    <c:v>runs</c:v>
                  </c:pt>
                  <c:pt idx="77">
                    <c:v>tie</c:v>
                  </c:pt>
                  <c:pt idx="78">
                    <c:v>runs</c:v>
                  </c:pt>
                  <c:pt idx="79">
                    <c:v>tie</c:v>
                  </c:pt>
                  <c:pt idx="80">
                    <c:v>runs</c:v>
                  </c:pt>
                  <c:pt idx="81">
                    <c:v>runs</c:v>
                  </c:pt>
                  <c:pt idx="82">
                    <c:v>wickets</c:v>
                  </c:pt>
                  <c:pt idx="83">
                    <c:v>runs</c:v>
                  </c:pt>
                  <c:pt idx="84">
                    <c:v>wickets</c:v>
                  </c:pt>
                  <c:pt idx="85">
                    <c:v>runs</c:v>
                  </c:pt>
                  <c:pt idx="86">
                    <c:v>wickets</c:v>
                  </c:pt>
                  <c:pt idx="87">
                    <c:v>runs</c:v>
                  </c:pt>
                  <c:pt idx="88">
                    <c:v>wickets</c:v>
                  </c:pt>
                  <c:pt idx="89">
                    <c:v>wickets</c:v>
                  </c:pt>
                  <c:pt idx="90">
                    <c:v>runs</c:v>
                  </c:pt>
                  <c:pt idx="91">
                    <c:v>wickets</c:v>
                  </c:pt>
                  <c:pt idx="92">
                    <c:v>runs</c:v>
                  </c:pt>
                  <c:pt idx="93">
                    <c:v>runs</c:v>
                  </c:pt>
                  <c:pt idx="94">
                    <c:v>runs</c:v>
                  </c:pt>
                  <c:pt idx="95">
                    <c:v>wickets</c:v>
                  </c:pt>
                  <c:pt idx="96">
                    <c:v>wickets</c:v>
                  </c:pt>
                  <c:pt idx="97">
                    <c:v>wickets</c:v>
                  </c:pt>
                  <c:pt idx="98">
                    <c:v>wickets</c:v>
                  </c:pt>
                  <c:pt idx="99">
                    <c:v>runs</c:v>
                  </c:pt>
                  <c:pt idx="100">
                    <c:v>runs</c:v>
                  </c:pt>
                  <c:pt idx="101">
                    <c:v>wickets</c:v>
                  </c:pt>
                  <c:pt idx="102">
                    <c:v>wickets</c:v>
                  </c:pt>
                  <c:pt idx="103">
                    <c:v>runs</c:v>
                  </c:pt>
                  <c:pt idx="104">
                    <c:v>wickets</c:v>
                  </c:pt>
                  <c:pt idx="105">
                    <c:v>runs</c:v>
                  </c:pt>
                  <c:pt idx="106">
                    <c:v>wickets</c:v>
                  </c:pt>
                  <c:pt idx="107">
                    <c:v>runs</c:v>
                  </c:pt>
                  <c:pt idx="108">
                    <c:v>wickets</c:v>
                  </c:pt>
                  <c:pt idx="109">
                    <c:v>runs</c:v>
                  </c:pt>
                  <c:pt idx="110">
                    <c:v>wickets</c:v>
                  </c:pt>
                  <c:pt idx="111">
                    <c:v>wickets</c:v>
                  </c:pt>
                  <c:pt idx="112">
                    <c:v>wickets</c:v>
                  </c:pt>
                  <c:pt idx="113">
                    <c:v>wickets</c:v>
                  </c:pt>
                  <c:pt idx="114">
                    <c:v>wickets</c:v>
                  </c:pt>
                  <c:pt idx="115">
                    <c:v>wickets</c:v>
                  </c:pt>
                  <c:pt idx="116">
                    <c:v>wickets</c:v>
                  </c:pt>
                  <c:pt idx="117">
                    <c:v>wickets</c:v>
                  </c:pt>
                  <c:pt idx="118">
                    <c:v>runs</c:v>
                  </c:pt>
                  <c:pt idx="119">
                    <c:v>wickets</c:v>
                  </c:pt>
                  <c:pt idx="120">
                    <c:v>runs</c:v>
                  </c:pt>
                  <c:pt idx="121">
                    <c:v>runs</c:v>
                  </c:pt>
                  <c:pt idx="122">
                    <c:v>wickets</c:v>
                  </c:pt>
                  <c:pt idx="123">
                    <c:v>wickets</c:v>
                  </c:pt>
                  <c:pt idx="124">
                    <c:v>wickets</c:v>
                  </c:pt>
                  <c:pt idx="125">
                    <c:v>runs</c:v>
                  </c:pt>
                  <c:pt idx="126">
                    <c:v>wickets</c:v>
                  </c:pt>
                  <c:pt idx="127">
                    <c:v>runs</c:v>
                  </c:pt>
                  <c:pt idx="128">
                    <c:v>wickets</c:v>
                  </c:pt>
                  <c:pt idx="129">
                    <c:v>wickets</c:v>
                  </c:pt>
                  <c:pt idx="130">
                    <c:v>runs</c:v>
                  </c:pt>
                  <c:pt idx="131">
                    <c:v>wickets</c:v>
                  </c:pt>
                  <c:pt idx="132">
                    <c:v>wickets</c:v>
                  </c:pt>
                  <c:pt idx="133">
                    <c:v>wickets</c:v>
                  </c:pt>
                  <c:pt idx="134">
                    <c:v>wickets</c:v>
                  </c:pt>
                  <c:pt idx="135">
                    <c:v>wickets</c:v>
                  </c:pt>
                  <c:pt idx="136">
                    <c:v>runs</c:v>
                  </c:pt>
                  <c:pt idx="137">
                    <c:v>wickets</c:v>
                  </c:pt>
                  <c:pt idx="138">
                    <c:v>wickets</c:v>
                  </c:pt>
                  <c:pt idx="139">
                    <c:v>wickets</c:v>
                  </c:pt>
                  <c:pt idx="140">
                    <c:v>wickets</c:v>
                  </c:pt>
                  <c:pt idx="141">
                    <c:v>runs</c:v>
                  </c:pt>
                  <c:pt idx="142">
                    <c:v>wickets</c:v>
                  </c:pt>
                  <c:pt idx="143">
                    <c:v>wickets</c:v>
                  </c:pt>
                  <c:pt idx="144">
                    <c:v>runs</c:v>
                  </c:pt>
                  <c:pt idx="145">
                    <c:v>wickets</c:v>
                  </c:pt>
                  <c:pt idx="146">
                    <c:v>runs</c:v>
                  </c:pt>
                  <c:pt idx="147">
                    <c:v>runs</c:v>
                  </c:pt>
                  <c:pt idx="148">
                    <c:v>wickets</c:v>
                  </c:pt>
                  <c:pt idx="149">
                    <c:v>wickets</c:v>
                  </c:pt>
                  <c:pt idx="150">
                    <c:v>runs</c:v>
                  </c:pt>
                  <c:pt idx="151">
                    <c:v>runs</c:v>
                  </c:pt>
                  <c:pt idx="152">
                    <c:v>wickets</c:v>
                  </c:pt>
                  <c:pt idx="153">
                    <c:v>runs</c:v>
                  </c:pt>
                  <c:pt idx="154">
                    <c:v>runs</c:v>
                  </c:pt>
                  <c:pt idx="155">
                    <c:v>wickets</c:v>
                  </c:pt>
                  <c:pt idx="156">
                    <c:v>wickets</c:v>
                  </c:pt>
                  <c:pt idx="157">
                    <c:v>runs</c:v>
                  </c:pt>
                  <c:pt idx="158">
                    <c:v>wickets</c:v>
                  </c:pt>
                  <c:pt idx="159">
                    <c:v>runs</c:v>
                  </c:pt>
                  <c:pt idx="160">
                    <c:v>runs</c:v>
                  </c:pt>
                  <c:pt idx="161">
                    <c:v>wickets</c:v>
                  </c:pt>
                  <c:pt idx="162">
                    <c:v>wickets</c:v>
                  </c:pt>
                  <c:pt idx="163">
                    <c:v>runs</c:v>
                  </c:pt>
                  <c:pt idx="164">
                    <c:v>runs</c:v>
                  </c:pt>
                  <c:pt idx="165">
                    <c:v>tie</c:v>
                  </c:pt>
                  <c:pt idx="166">
                    <c:v>runs</c:v>
                  </c:pt>
                  <c:pt idx="167">
                    <c:v>wickets</c:v>
                  </c:pt>
                  <c:pt idx="168">
                    <c:v>wickets</c:v>
                  </c:pt>
                  <c:pt idx="169">
                    <c:v>runs</c:v>
                  </c:pt>
                  <c:pt idx="170">
                    <c:v>tie</c:v>
                  </c:pt>
                  <c:pt idx="171">
                    <c:v>wickets</c:v>
                  </c:pt>
                  <c:pt idx="172">
                    <c:v>wickets</c:v>
                  </c:pt>
                  <c:pt idx="173">
                    <c:v>wickets</c:v>
                  </c:pt>
                  <c:pt idx="174">
                    <c:v>runs</c:v>
                  </c:pt>
                  <c:pt idx="175">
                    <c:v>runs</c:v>
                  </c:pt>
                  <c:pt idx="176">
                    <c:v>runs</c:v>
                  </c:pt>
                  <c:pt idx="177">
                    <c:v>wickets</c:v>
                  </c:pt>
                  <c:pt idx="178">
                    <c:v>runs</c:v>
                  </c:pt>
                  <c:pt idx="179">
                    <c:v>wickets</c:v>
                  </c:pt>
                  <c:pt idx="180">
                    <c:v>wickets</c:v>
                  </c:pt>
                  <c:pt idx="181">
                    <c:v>runs</c:v>
                  </c:pt>
                  <c:pt idx="182">
                    <c:v>wickets</c:v>
                  </c:pt>
                  <c:pt idx="183">
                    <c:v>runs</c:v>
                  </c:pt>
                  <c:pt idx="184">
                    <c:v>wickets</c:v>
                  </c:pt>
                  <c:pt idx="185">
                    <c:v>wickets</c:v>
                  </c:pt>
                  <c:pt idx="186">
                    <c:v>wickets</c:v>
                  </c:pt>
                  <c:pt idx="187">
                    <c:v>runs</c:v>
                  </c:pt>
                  <c:pt idx="188">
                    <c:v>wickets</c:v>
                  </c:pt>
                  <c:pt idx="189">
                    <c:v>runs</c:v>
                  </c:pt>
                  <c:pt idx="190">
                    <c:v>tie</c:v>
                  </c:pt>
                  <c:pt idx="191">
                    <c:v>wickets</c:v>
                  </c:pt>
                  <c:pt idx="192">
                    <c:v>runs</c:v>
                  </c:pt>
                  <c:pt idx="193">
                    <c:v>wickets</c:v>
                  </c:pt>
                  <c:pt idx="194">
                    <c:v>runs</c:v>
                  </c:pt>
                  <c:pt idx="195">
                    <c:v>runs</c:v>
                  </c:pt>
                  <c:pt idx="196">
                    <c:v>runs</c:v>
                  </c:pt>
                  <c:pt idx="197">
                    <c:v>wickets</c:v>
                  </c:pt>
                  <c:pt idx="198">
                    <c:v>runs</c:v>
                  </c:pt>
                  <c:pt idx="199">
                    <c:v>wickets</c:v>
                  </c:pt>
                  <c:pt idx="200">
                    <c:v>runs</c:v>
                  </c:pt>
                  <c:pt idx="201">
                    <c:v>wickets</c:v>
                  </c:pt>
                  <c:pt idx="202">
                    <c:v>runs</c:v>
                  </c:pt>
                  <c:pt idx="203">
                    <c:v>wickets</c:v>
                  </c:pt>
                  <c:pt idx="204">
                    <c:v>runs</c:v>
                  </c:pt>
                  <c:pt idx="205">
                    <c:v>runs</c:v>
                  </c:pt>
                  <c:pt idx="206">
                    <c:v>wickets</c:v>
                  </c:pt>
                  <c:pt idx="207">
                    <c:v>wickets</c:v>
                  </c:pt>
                  <c:pt idx="208">
                    <c:v>runs</c:v>
                  </c:pt>
                  <c:pt idx="209">
                    <c:v>wickets</c:v>
                  </c:pt>
                  <c:pt idx="210">
                    <c:v>runs</c:v>
                  </c:pt>
                  <c:pt idx="211">
                    <c:v>wickets</c:v>
                  </c:pt>
                  <c:pt idx="212">
                    <c:v>runs</c:v>
                  </c:pt>
                  <c:pt idx="213">
                    <c:v>runs</c:v>
                  </c:pt>
                  <c:pt idx="214">
                    <c:v>wickets</c:v>
                  </c:pt>
                  <c:pt idx="215">
                    <c:v>runs</c:v>
                  </c:pt>
                  <c:pt idx="216">
                    <c:v>wickets</c:v>
                  </c:pt>
                  <c:pt idx="217">
                    <c:v>wickets</c:v>
                  </c:pt>
                  <c:pt idx="218">
                    <c:v>runs</c:v>
                  </c:pt>
                  <c:pt idx="219">
                    <c:v>wickets</c:v>
                  </c:pt>
                  <c:pt idx="220">
                    <c:v>wickets</c:v>
                  </c:pt>
                  <c:pt idx="221">
                    <c:v>runs</c:v>
                  </c:pt>
                  <c:pt idx="222">
                    <c:v>wickets</c:v>
                  </c:pt>
                  <c:pt idx="223">
                    <c:v>runs</c:v>
                  </c:pt>
                  <c:pt idx="224">
                    <c:v>wickets</c:v>
                  </c:pt>
                  <c:pt idx="225">
                    <c:v>runs</c:v>
                  </c:pt>
                  <c:pt idx="226">
                    <c:v>wickets</c:v>
                  </c:pt>
                  <c:pt idx="227">
                    <c:v>tie</c:v>
                  </c:pt>
                  <c:pt idx="228">
                    <c:v>wickets</c:v>
                  </c:pt>
                  <c:pt idx="229">
                    <c:v>wickets</c:v>
                  </c:pt>
                  <c:pt idx="230">
                    <c:v>wickets</c:v>
                  </c:pt>
                  <c:pt idx="231">
                    <c:v>wickets</c:v>
                  </c:pt>
                  <c:pt idx="232">
                    <c:v>runs</c:v>
                  </c:pt>
                  <c:pt idx="233">
                    <c:v>wickets</c:v>
                  </c:pt>
                  <c:pt idx="234">
                    <c:v>wickets</c:v>
                  </c:pt>
                  <c:pt idx="235">
                    <c:v>runs</c:v>
                  </c:pt>
                  <c:pt idx="236">
                    <c:v>wickets</c:v>
                  </c:pt>
                  <c:pt idx="237">
                    <c:v>runs</c:v>
                  </c:pt>
                  <c:pt idx="238">
                    <c:v>wickets</c:v>
                  </c:pt>
                  <c:pt idx="239">
                    <c:v>runs</c:v>
                  </c:pt>
                  <c:pt idx="240">
                    <c:v>runs</c:v>
                  </c:pt>
                  <c:pt idx="241">
                    <c:v>runs</c:v>
                  </c:pt>
                  <c:pt idx="242">
                    <c:v>runs</c:v>
                  </c:pt>
                  <c:pt idx="243">
                    <c:v>wickets</c:v>
                  </c:pt>
                  <c:pt idx="244">
                    <c:v>wickets</c:v>
                  </c:pt>
                  <c:pt idx="245">
                    <c:v>runs</c:v>
                  </c:pt>
                  <c:pt idx="246">
                    <c:v>runs</c:v>
                  </c:pt>
                  <c:pt idx="247">
                    <c:v>wickets</c:v>
                  </c:pt>
                  <c:pt idx="248">
                    <c:v>runs</c:v>
                  </c:pt>
                  <c:pt idx="249">
                    <c:v>runs</c:v>
                  </c:pt>
                  <c:pt idx="250">
                    <c:v>wickets</c:v>
                  </c:pt>
                  <c:pt idx="251">
                    <c:v>runs</c:v>
                  </c:pt>
                  <c:pt idx="252">
                    <c:v>wickets</c:v>
                  </c:pt>
                  <c:pt idx="253">
                    <c:v>wickets</c:v>
                  </c:pt>
                  <c:pt idx="254">
                    <c:v>runs</c:v>
                  </c:pt>
                  <c:pt idx="255">
                    <c:v>wickets</c:v>
                  </c:pt>
                  <c:pt idx="256">
                    <c:v>runs</c:v>
                  </c:pt>
                  <c:pt idx="257">
                    <c:v>wickets</c:v>
                  </c:pt>
                  <c:pt idx="258">
                    <c:v>wickets</c:v>
                  </c:pt>
                  <c:pt idx="259">
                    <c:v>runs</c:v>
                  </c:pt>
                  <c:pt idx="260">
                    <c:v>runs</c:v>
                  </c:pt>
                  <c:pt idx="261">
                    <c:v>runs</c:v>
                  </c:pt>
                  <c:pt idx="262">
                    <c:v>wickets</c:v>
                  </c:pt>
                  <c:pt idx="263">
                    <c:v>wickets</c:v>
                  </c:pt>
                  <c:pt idx="264">
                    <c:v>wickets</c:v>
                  </c:pt>
                  <c:pt idx="265">
                    <c:v>runs</c:v>
                  </c:pt>
                  <c:pt idx="266">
                    <c:v>runs</c:v>
                  </c:pt>
                  <c:pt idx="267">
                    <c:v>wickets</c:v>
                  </c:pt>
                  <c:pt idx="268">
                    <c:v>wickets</c:v>
                  </c:pt>
                  <c:pt idx="269">
                    <c:v>runs</c:v>
                  </c:pt>
                  <c:pt idx="270">
                    <c:v>wickets</c:v>
                  </c:pt>
                  <c:pt idx="271">
                    <c:v>runs</c:v>
                  </c:pt>
                  <c:pt idx="272">
                    <c:v>wickets</c:v>
                  </c:pt>
                  <c:pt idx="273">
                    <c:v>runs</c:v>
                  </c:pt>
                  <c:pt idx="274">
                    <c:v>wickets</c:v>
                  </c:pt>
                  <c:pt idx="275">
                    <c:v>wickets</c:v>
                  </c:pt>
                  <c:pt idx="276">
                    <c:v>wickets</c:v>
                  </c:pt>
                  <c:pt idx="277">
                    <c:v>runs</c:v>
                  </c:pt>
                  <c:pt idx="278">
                    <c:v>tie</c:v>
                  </c:pt>
                  <c:pt idx="279">
                    <c:v>wickets</c:v>
                  </c:pt>
                  <c:pt idx="280">
                    <c:v>runs</c:v>
                  </c:pt>
                  <c:pt idx="281">
                    <c:v>runs</c:v>
                  </c:pt>
                  <c:pt idx="282">
                    <c:v>wickets</c:v>
                  </c:pt>
                  <c:pt idx="283">
                    <c:v>runs</c:v>
                  </c:pt>
                  <c:pt idx="284">
                    <c:v>runs</c:v>
                  </c:pt>
                  <c:pt idx="285">
                    <c:v>tie</c:v>
                  </c:pt>
                  <c:pt idx="286">
                    <c:v>wickets</c:v>
                  </c:pt>
                  <c:pt idx="287">
                    <c:v>wickets</c:v>
                  </c:pt>
                  <c:pt idx="288">
                    <c:v>runs</c:v>
                  </c:pt>
                  <c:pt idx="289">
                    <c:v>wickets</c:v>
                  </c:pt>
                  <c:pt idx="290">
                    <c:v>runs</c:v>
                  </c:pt>
                  <c:pt idx="291">
                    <c:v>runs</c:v>
                  </c:pt>
                  <c:pt idx="292">
                    <c:v>wickets</c:v>
                  </c:pt>
                  <c:pt idx="293">
                    <c:v>runs</c:v>
                  </c:pt>
                  <c:pt idx="294">
                    <c:v>wickets</c:v>
                  </c:pt>
                  <c:pt idx="295">
                    <c:v>wickets</c:v>
                  </c:pt>
                  <c:pt idx="296">
                    <c:v>wickets</c:v>
                  </c:pt>
                  <c:pt idx="297">
                    <c:v>runs</c:v>
                  </c:pt>
                  <c:pt idx="298">
                    <c:v>wickets</c:v>
                  </c:pt>
                  <c:pt idx="299">
                    <c:v>runs</c:v>
                  </c:pt>
                  <c:pt idx="300">
                    <c:v>runs</c:v>
                  </c:pt>
                  <c:pt idx="301">
                    <c:v>wickets</c:v>
                  </c:pt>
                  <c:pt idx="302">
                    <c:v>runs</c:v>
                  </c:pt>
                  <c:pt idx="303">
                    <c:v>wickets</c:v>
                  </c:pt>
                  <c:pt idx="304">
                    <c:v>runs</c:v>
                  </c:pt>
                  <c:pt idx="305">
                    <c:v>wickets</c:v>
                  </c:pt>
                  <c:pt idx="306">
                    <c:v>runs</c:v>
                  </c:pt>
                  <c:pt idx="307">
                    <c:v>wickets</c:v>
                  </c:pt>
                  <c:pt idx="308">
                    <c:v>runs</c:v>
                  </c:pt>
                  <c:pt idx="309">
                    <c:v>wickets</c:v>
                  </c:pt>
                  <c:pt idx="310">
                    <c:v>runs</c:v>
                  </c:pt>
                  <c:pt idx="311">
                    <c:v>wickets</c:v>
                  </c:pt>
                  <c:pt idx="312">
                    <c:v>wickets</c:v>
                  </c:pt>
                  <c:pt idx="313">
                    <c:v>runs</c:v>
                  </c:pt>
                  <c:pt idx="314">
                    <c:v>wickets</c:v>
                  </c:pt>
                  <c:pt idx="315">
                    <c:v>runs</c:v>
                  </c:pt>
                  <c:pt idx="316">
                    <c:v>NA</c:v>
                  </c:pt>
                  <c:pt idx="317">
                    <c:v>wickets</c:v>
                  </c:pt>
                  <c:pt idx="318">
                    <c:v>wickets</c:v>
                  </c:pt>
                  <c:pt idx="319">
                    <c:v>runs</c:v>
                  </c:pt>
                  <c:pt idx="320">
                    <c:v>wickets</c:v>
                  </c:pt>
                  <c:pt idx="321">
                    <c:v>runs</c:v>
                  </c:pt>
                  <c:pt idx="322">
                    <c:v>runs</c:v>
                  </c:pt>
                  <c:pt idx="323">
                    <c:v>wickets</c:v>
                  </c:pt>
                  <c:pt idx="324">
                    <c:v>wickets</c:v>
                  </c:pt>
                  <c:pt idx="325">
                    <c:v>wickets</c:v>
                  </c:pt>
                  <c:pt idx="326">
                    <c:v>runs</c:v>
                  </c:pt>
                  <c:pt idx="327">
                    <c:v>runs</c:v>
                  </c:pt>
                  <c:pt idx="328">
                    <c:v>runs</c:v>
                  </c:pt>
                  <c:pt idx="329">
                    <c:v>wickets</c:v>
                  </c:pt>
                  <c:pt idx="330">
                    <c:v>runs</c:v>
                  </c:pt>
                  <c:pt idx="331">
                    <c:v>runs</c:v>
                  </c:pt>
                  <c:pt idx="332">
                    <c:v>runs</c:v>
                  </c:pt>
                  <c:pt idx="333">
                    <c:v>wickets</c:v>
                  </c:pt>
                  <c:pt idx="334">
                    <c:v>wickets</c:v>
                  </c:pt>
                  <c:pt idx="335">
                    <c:v>runs</c:v>
                  </c:pt>
                  <c:pt idx="336">
                    <c:v>wickets</c:v>
                  </c:pt>
                  <c:pt idx="337">
                    <c:v>wickets</c:v>
                  </c:pt>
                  <c:pt idx="338">
                    <c:v>runs</c:v>
                  </c:pt>
                  <c:pt idx="339">
                    <c:v>wickets</c:v>
                  </c:pt>
                  <c:pt idx="340">
                    <c:v>runs</c:v>
                  </c:pt>
                  <c:pt idx="341">
                    <c:v>wickets</c:v>
                  </c:pt>
                  <c:pt idx="342">
                    <c:v>runs</c:v>
                  </c:pt>
                  <c:pt idx="343">
                    <c:v>wickets</c:v>
                  </c:pt>
                  <c:pt idx="344">
                    <c:v>wickets</c:v>
                  </c:pt>
                  <c:pt idx="345">
                    <c:v>runs</c:v>
                  </c:pt>
                  <c:pt idx="346">
                    <c:v>tie</c:v>
                  </c:pt>
                  <c:pt idx="347">
                    <c:v>wickets</c:v>
                  </c:pt>
                  <c:pt idx="348">
                    <c:v>wickets</c:v>
                  </c:pt>
                  <c:pt idx="349">
                    <c:v>wickets</c:v>
                  </c:pt>
                  <c:pt idx="350">
                    <c:v>wickets</c:v>
                  </c:pt>
                  <c:pt idx="351">
                    <c:v>wickets</c:v>
                  </c:pt>
                  <c:pt idx="352">
                    <c:v>runs</c:v>
                  </c:pt>
                  <c:pt idx="353">
                    <c:v>runs</c:v>
                  </c:pt>
                  <c:pt idx="354">
                    <c:v>wickets</c:v>
                  </c:pt>
                  <c:pt idx="355">
                    <c:v>runs</c:v>
                  </c:pt>
                  <c:pt idx="356">
                    <c:v>wickets</c:v>
                  </c:pt>
                  <c:pt idx="357">
                    <c:v>runs</c:v>
                  </c:pt>
                  <c:pt idx="358">
                    <c:v>wickets</c:v>
                  </c:pt>
                  <c:pt idx="359">
                    <c:v>runs</c:v>
                  </c:pt>
                  <c:pt idx="360">
                    <c:v>runs</c:v>
                  </c:pt>
                  <c:pt idx="361">
                    <c:v>wickets</c:v>
                  </c:pt>
                  <c:pt idx="362">
                    <c:v>runs</c:v>
                  </c:pt>
                  <c:pt idx="363">
                    <c:v>wickets</c:v>
                  </c:pt>
                  <c:pt idx="364">
                    <c:v>wickets</c:v>
                  </c:pt>
                  <c:pt idx="365">
                    <c:v>wickets</c:v>
                  </c:pt>
                  <c:pt idx="366">
                    <c:v>runs</c:v>
                  </c:pt>
                  <c:pt idx="367">
                    <c:v>wickets</c:v>
                  </c:pt>
                  <c:pt idx="368">
                    <c:v>runs</c:v>
                  </c:pt>
                  <c:pt idx="369">
                    <c:v>wickets</c:v>
                  </c:pt>
                  <c:pt idx="370">
                    <c:v>wickets</c:v>
                  </c:pt>
                  <c:pt idx="371">
                    <c:v>tie</c:v>
                  </c:pt>
                  <c:pt idx="372">
                    <c:v>wickets</c:v>
                  </c:pt>
                  <c:pt idx="373">
                    <c:v>runs</c:v>
                  </c:pt>
                  <c:pt idx="374">
                    <c:v>wickets</c:v>
                  </c:pt>
                  <c:pt idx="375">
                    <c:v>runs</c:v>
                  </c:pt>
                  <c:pt idx="376">
                    <c:v>wickets</c:v>
                  </c:pt>
                  <c:pt idx="377">
                    <c:v>runs</c:v>
                  </c:pt>
                  <c:pt idx="378">
                    <c:v>wickets</c:v>
                  </c:pt>
                  <c:pt idx="379">
                    <c:v>runs</c:v>
                  </c:pt>
                  <c:pt idx="380">
                    <c:v>wickets</c:v>
                  </c:pt>
                  <c:pt idx="381">
                    <c:v>wickets</c:v>
                  </c:pt>
                  <c:pt idx="382">
                    <c:v>wickets</c:v>
                  </c:pt>
                  <c:pt idx="383">
                    <c:v>runs</c:v>
                  </c:pt>
                  <c:pt idx="384">
                    <c:v>runs</c:v>
                  </c:pt>
                  <c:pt idx="385">
                    <c:v>wickets</c:v>
                  </c:pt>
                  <c:pt idx="386">
                    <c:v>runs</c:v>
                  </c:pt>
                  <c:pt idx="387">
                    <c:v>tie</c:v>
                  </c:pt>
                  <c:pt idx="388">
                    <c:v>wickets</c:v>
                  </c:pt>
                  <c:pt idx="389">
                    <c:v>runs</c:v>
                  </c:pt>
                  <c:pt idx="390">
                    <c:v>wickets</c:v>
                  </c:pt>
                  <c:pt idx="391">
                    <c:v>runs</c:v>
                  </c:pt>
                  <c:pt idx="392">
                    <c:v>runs</c:v>
                  </c:pt>
                  <c:pt idx="393">
                    <c:v>wickets</c:v>
                  </c:pt>
                  <c:pt idx="394">
                    <c:v>runs</c:v>
                  </c:pt>
                  <c:pt idx="395">
                    <c:v>wickets</c:v>
                  </c:pt>
                  <c:pt idx="396">
                    <c:v>wickets</c:v>
                  </c:pt>
                  <c:pt idx="397">
                    <c:v>wickets</c:v>
                  </c:pt>
                  <c:pt idx="398">
                    <c:v>wickets</c:v>
                  </c:pt>
                  <c:pt idx="399">
                    <c:v>runs</c:v>
                  </c:pt>
                  <c:pt idx="400">
                    <c:v>wickets</c:v>
                  </c:pt>
                  <c:pt idx="401">
                    <c:v>wickets</c:v>
                  </c:pt>
                  <c:pt idx="402">
                    <c:v>wickets</c:v>
                  </c:pt>
                  <c:pt idx="403">
                    <c:v>runs</c:v>
                  </c:pt>
                  <c:pt idx="404">
                    <c:v>runs</c:v>
                  </c:pt>
                  <c:pt idx="405">
                    <c:v>wickets</c:v>
                  </c:pt>
                  <c:pt idx="406">
                    <c:v>runs</c:v>
                  </c:pt>
                  <c:pt idx="407">
                    <c:v>wickets</c:v>
                  </c:pt>
                  <c:pt idx="408">
                    <c:v>runs</c:v>
                  </c:pt>
                  <c:pt idx="409">
                    <c:v>wickets</c:v>
                  </c:pt>
                  <c:pt idx="410">
                    <c:v>wickets</c:v>
                  </c:pt>
                  <c:pt idx="411">
                    <c:v>runs</c:v>
                  </c:pt>
                  <c:pt idx="412">
                    <c:v>runs</c:v>
                  </c:pt>
                  <c:pt idx="413">
                    <c:v>wickets</c:v>
                  </c:pt>
                  <c:pt idx="414">
                    <c:v>runs</c:v>
                  </c:pt>
                  <c:pt idx="415">
                    <c:v>tie</c:v>
                  </c:pt>
                  <c:pt idx="416">
                    <c:v>wickets</c:v>
                  </c:pt>
                  <c:pt idx="417">
                    <c:v>wickets</c:v>
                  </c:pt>
                  <c:pt idx="418">
                    <c:v>runs</c:v>
                  </c:pt>
                  <c:pt idx="419">
                    <c:v>wickets</c:v>
                  </c:pt>
                  <c:pt idx="420">
                    <c:v>runs</c:v>
                  </c:pt>
                  <c:pt idx="421">
                    <c:v>runs</c:v>
                  </c:pt>
                  <c:pt idx="422">
                    <c:v>wickets</c:v>
                  </c:pt>
                  <c:pt idx="423">
                    <c:v>runs</c:v>
                  </c:pt>
                  <c:pt idx="424">
                    <c:v>runs</c:v>
                  </c:pt>
                  <c:pt idx="425">
                    <c:v>runs</c:v>
                  </c:pt>
                  <c:pt idx="426">
                    <c:v>runs</c:v>
                  </c:pt>
                  <c:pt idx="427">
                    <c:v>runs</c:v>
                  </c:pt>
                  <c:pt idx="428">
                    <c:v>wickets</c:v>
                  </c:pt>
                  <c:pt idx="429">
                    <c:v>wickets</c:v>
                  </c:pt>
                  <c:pt idx="430">
                    <c:v>runs</c:v>
                  </c:pt>
                  <c:pt idx="431">
                    <c:v>runs</c:v>
                  </c:pt>
                  <c:pt idx="432">
                    <c:v>wickets</c:v>
                  </c:pt>
                  <c:pt idx="433">
                    <c:v>wickets</c:v>
                  </c:pt>
                  <c:pt idx="434">
                    <c:v>wickets</c:v>
                  </c:pt>
                  <c:pt idx="435">
                    <c:v>runs</c:v>
                  </c:pt>
                  <c:pt idx="436">
                    <c:v>tie</c:v>
                  </c:pt>
                  <c:pt idx="437">
                    <c:v>wickets</c:v>
                  </c:pt>
                  <c:pt idx="438">
                    <c:v>wickets</c:v>
                  </c:pt>
                  <c:pt idx="439">
                    <c:v>wickets</c:v>
                  </c:pt>
                  <c:pt idx="440">
                    <c:v>runs</c:v>
                  </c:pt>
                  <c:pt idx="441">
                    <c:v>wickets</c:v>
                  </c:pt>
                  <c:pt idx="442">
                    <c:v>wickets</c:v>
                  </c:pt>
                  <c:pt idx="443">
                    <c:v>runs</c:v>
                  </c:pt>
                  <c:pt idx="444">
                    <c:v>wickets</c:v>
                  </c:pt>
                  <c:pt idx="445">
                    <c:v>runs</c:v>
                  </c:pt>
                  <c:pt idx="446">
                    <c:v>wickets</c:v>
                  </c:pt>
                  <c:pt idx="447">
                    <c:v>wickets</c:v>
                  </c:pt>
                  <c:pt idx="448">
                    <c:v>wickets</c:v>
                  </c:pt>
                  <c:pt idx="449">
                    <c:v>runs</c:v>
                  </c:pt>
                  <c:pt idx="450">
                    <c:v>wickets</c:v>
                  </c:pt>
                  <c:pt idx="451">
                    <c:v>runs</c:v>
                  </c:pt>
                  <c:pt idx="452">
                    <c:v>runs</c:v>
                  </c:pt>
                  <c:pt idx="453">
                    <c:v>wickets</c:v>
                  </c:pt>
                  <c:pt idx="454">
                    <c:v>wickets</c:v>
                  </c:pt>
                  <c:pt idx="455">
                    <c:v>wickets</c:v>
                  </c:pt>
                  <c:pt idx="456">
                    <c:v>wickets</c:v>
                  </c:pt>
                  <c:pt idx="457">
                    <c:v>runs</c:v>
                  </c:pt>
                  <c:pt idx="458">
                    <c:v>runs</c:v>
                  </c:pt>
                  <c:pt idx="459">
                    <c:v>runs</c:v>
                  </c:pt>
                </c:lvl>
                <c:lvl>
                  <c:pt idx="0">
                    <c:v>A Nehra</c:v>
                  </c:pt>
                  <c:pt idx="2">
                    <c:v>AT Rayudu</c:v>
                  </c:pt>
                  <c:pt idx="4">
                    <c:v>BB McCullum</c:v>
                  </c:pt>
                  <c:pt idx="5">
                    <c:v>BW Hilfenhaus</c:v>
                  </c:pt>
                  <c:pt idx="6">
                    <c:v>DE Bollinger</c:v>
                  </c:pt>
                  <c:pt idx="8">
                    <c:v>DJ Bravo</c:v>
                  </c:pt>
                  <c:pt idx="10">
                    <c:v>DL Chahar</c:v>
                  </c:pt>
                  <c:pt idx="11">
                    <c:v>DR Smith</c:v>
                  </c:pt>
                  <c:pt idx="12">
                    <c:v>F du Plessis</c:v>
                  </c:pt>
                  <c:pt idx="13">
                    <c:v>Harbhajan Singh</c:v>
                  </c:pt>
                  <c:pt idx="15">
                    <c:v>Imran Tahir</c:v>
                  </c:pt>
                  <c:pt idx="16">
                    <c:v>JA Morkel</c:v>
                  </c:pt>
                  <c:pt idx="17">
                    <c:v>JDP Oram</c:v>
                  </c:pt>
                  <c:pt idx="18">
                    <c:v>KMDN Kulasekara</c:v>
                  </c:pt>
                  <c:pt idx="19">
                    <c:v>L Balaji</c:v>
                  </c:pt>
                  <c:pt idx="20">
                    <c:v>L Ngidi</c:v>
                  </c:pt>
                  <c:pt idx="21">
                    <c:v>M Muralitharan</c:v>
                  </c:pt>
                  <c:pt idx="22">
                    <c:v>M Ntini</c:v>
                  </c:pt>
                  <c:pt idx="24">
                    <c:v>M Vijay</c:v>
                  </c:pt>
                  <c:pt idx="26">
                    <c:v>MEK Hussey</c:v>
                  </c:pt>
                  <c:pt idx="28">
                    <c:v>ML Hayden</c:v>
                  </c:pt>
                  <c:pt idx="30">
                    <c:v>MM Sharma</c:v>
                  </c:pt>
                  <c:pt idx="31">
                    <c:v>MS Dhoni</c:v>
                  </c:pt>
                  <c:pt idx="33">
                    <c:v>P Negi</c:v>
                  </c:pt>
                  <c:pt idx="34">
                    <c:v>R Ashwin</c:v>
                  </c:pt>
                  <c:pt idx="35">
                    <c:v>RA Jadeja</c:v>
                  </c:pt>
                  <c:pt idx="37">
                    <c:v>RD Gaikwad</c:v>
                  </c:pt>
                  <c:pt idx="38">
                    <c:v>S Anirudha</c:v>
                  </c:pt>
                  <c:pt idx="39">
                    <c:v>S Badrinath</c:v>
                  </c:pt>
                  <c:pt idx="40">
                    <c:v>SB Jakati</c:v>
                  </c:pt>
                  <c:pt idx="41">
                    <c:v>SK Raina</c:v>
                  </c:pt>
                  <c:pt idx="43">
                    <c:v>SR Watson</c:v>
                  </c:pt>
                  <c:pt idx="45">
                    <c:v>SW Billings</c:v>
                  </c:pt>
                  <c:pt idx="46">
                    <c:v>WP Saha</c:v>
                  </c:pt>
                  <c:pt idx="47">
                    <c:v>A Kumble</c:v>
                  </c:pt>
                  <c:pt idx="48">
                    <c:v>A Mishra</c:v>
                  </c:pt>
                  <c:pt idx="50">
                    <c:v>A Symonds</c:v>
                  </c:pt>
                  <c:pt idx="51">
                    <c:v>AC Gilchrist</c:v>
                  </c:pt>
                  <c:pt idx="53">
                    <c:v>CL White</c:v>
                  </c:pt>
                  <c:pt idx="54">
                    <c:v>DR Smith</c:v>
                  </c:pt>
                  <c:pt idx="55">
                    <c:v>DW Steyn</c:v>
                  </c:pt>
                  <c:pt idx="57">
                    <c:v>Harmeet Singh</c:v>
                  </c:pt>
                  <c:pt idx="58">
                    <c:v>HH Gibbs</c:v>
                  </c:pt>
                  <c:pt idx="59">
                    <c:v>I Sharma</c:v>
                  </c:pt>
                  <c:pt idx="60">
                    <c:v>KC Sangakkara</c:v>
                  </c:pt>
                  <c:pt idx="61">
                    <c:v>PP Ojha</c:v>
                  </c:pt>
                  <c:pt idx="62">
                    <c:v>RG Sharma</c:v>
                  </c:pt>
                  <c:pt idx="64">
                    <c:v>RJ Harris</c:v>
                  </c:pt>
                  <c:pt idx="65">
                    <c:v>RP Singh</c:v>
                  </c:pt>
                  <c:pt idx="66">
                    <c:v>S Dhawan</c:v>
                  </c:pt>
                  <c:pt idx="67">
                    <c:v>S Sohal</c:v>
                  </c:pt>
                  <c:pt idx="68">
                    <c:v>TL Suman</c:v>
                  </c:pt>
                  <c:pt idx="69">
                    <c:v>WPUJC Vaas</c:v>
                  </c:pt>
                  <c:pt idx="70">
                    <c:v>A Mishra</c:v>
                  </c:pt>
                  <c:pt idx="71">
                    <c:v>A Nortje</c:v>
                  </c:pt>
                  <c:pt idx="73">
                    <c:v>AR Patel</c:v>
                  </c:pt>
                  <c:pt idx="74">
                    <c:v>K Rabada</c:v>
                  </c:pt>
                  <c:pt idx="75">
                    <c:v>KMA Paul</c:v>
                  </c:pt>
                  <c:pt idx="76">
                    <c:v>MP Stoinis</c:v>
                  </c:pt>
                  <c:pt idx="78">
                    <c:v>PP Shaw</c:v>
                  </c:pt>
                  <c:pt idx="80">
                    <c:v>R Ashwin</c:v>
                  </c:pt>
                  <c:pt idx="81">
                    <c:v>RR Pant</c:v>
                  </c:pt>
                  <c:pt idx="83">
                    <c:v>S Dhawan</c:v>
                  </c:pt>
                  <c:pt idx="85">
                    <c:v>SS Iyer</c:v>
                  </c:pt>
                  <c:pt idx="87">
                    <c:v>A Mishra</c:v>
                  </c:pt>
                  <c:pt idx="89">
                    <c:v>A Nehra</c:v>
                  </c:pt>
                  <c:pt idx="90">
                    <c:v>AB de Villiers</c:v>
                  </c:pt>
                  <c:pt idx="91">
                    <c:v>CH Morris</c:v>
                  </c:pt>
                  <c:pt idx="92">
                    <c:v>CJ Anderson</c:v>
                  </c:pt>
                  <c:pt idx="93">
                    <c:v>CR Brathwaite</c:v>
                  </c:pt>
                  <c:pt idx="94">
                    <c:v>DA Warner</c:v>
                  </c:pt>
                  <c:pt idx="96">
                    <c:v>DL Vettori</c:v>
                  </c:pt>
                  <c:pt idx="97">
                    <c:v>DP Nannes</c:v>
                  </c:pt>
                  <c:pt idx="98">
                    <c:v>G Gambhir</c:v>
                  </c:pt>
                  <c:pt idx="99">
                    <c:v>GD McGrath</c:v>
                  </c:pt>
                  <c:pt idx="100">
                    <c:v>HV Patel</c:v>
                  </c:pt>
                  <c:pt idx="101">
                    <c:v>IK Pathan</c:v>
                  </c:pt>
                  <c:pt idx="102">
                    <c:v>JJ Roy</c:v>
                  </c:pt>
                  <c:pt idx="103">
                    <c:v>JP Duminy</c:v>
                  </c:pt>
                  <c:pt idx="105">
                    <c:v>KD Karthik</c:v>
                  </c:pt>
                  <c:pt idx="107">
                    <c:v>KK Nair</c:v>
                  </c:pt>
                  <c:pt idx="109">
                    <c:v>KM Jadhav</c:v>
                  </c:pt>
                  <c:pt idx="110">
                    <c:v>KP Pietersen</c:v>
                  </c:pt>
                  <c:pt idx="111">
                    <c:v>M Morkel</c:v>
                  </c:pt>
                  <c:pt idx="112">
                    <c:v>M Vijay</c:v>
                  </c:pt>
                  <c:pt idx="113">
                    <c:v>MA Agarwal</c:v>
                  </c:pt>
                  <c:pt idx="114">
                    <c:v>MF Maharoof</c:v>
                  </c:pt>
                  <c:pt idx="115">
                    <c:v>Mohammed Shami</c:v>
                  </c:pt>
                  <c:pt idx="116">
                    <c:v>NM Coulter-Nile</c:v>
                  </c:pt>
                  <c:pt idx="117">
                    <c:v>P Negi</c:v>
                  </c:pt>
                  <c:pt idx="118">
                    <c:v>PD Collingwood</c:v>
                  </c:pt>
                  <c:pt idx="119">
                    <c:v>Q de Kock</c:v>
                  </c:pt>
                  <c:pt idx="120">
                    <c:v>R Bhatia</c:v>
                  </c:pt>
                  <c:pt idx="121">
                    <c:v>RR Pant</c:v>
                  </c:pt>
                  <c:pt idx="123">
                    <c:v>S Nadeem</c:v>
                  </c:pt>
                  <c:pt idx="124">
                    <c:v>SP Goswami</c:v>
                  </c:pt>
                  <c:pt idx="125">
                    <c:v>SS Iyer</c:v>
                  </c:pt>
                  <c:pt idx="127">
                    <c:v>SV Samson</c:v>
                  </c:pt>
                  <c:pt idx="128">
                    <c:v>TM Dilshan</c:v>
                  </c:pt>
                  <c:pt idx="129">
                    <c:v>UT Yadav</c:v>
                  </c:pt>
                  <c:pt idx="130">
                    <c:v>V Sehwag</c:v>
                  </c:pt>
                  <c:pt idx="132">
                    <c:v>Yuvraj Singh</c:v>
                  </c:pt>
                  <c:pt idx="133">
                    <c:v>Z Khan</c:v>
                  </c:pt>
                  <c:pt idx="134">
                    <c:v>AJ Finch</c:v>
                  </c:pt>
                  <c:pt idx="135">
                    <c:v>AJ Tye</c:v>
                  </c:pt>
                  <c:pt idx="136">
                    <c:v>CH Morris</c:v>
                  </c:pt>
                  <c:pt idx="137">
                    <c:v>DR Smith</c:v>
                  </c:pt>
                  <c:pt idx="138">
                    <c:v>P Kumar</c:v>
                  </c:pt>
                  <c:pt idx="139">
                    <c:v>SK Raina</c:v>
                  </c:pt>
                  <c:pt idx="140">
                    <c:v>V Kohli</c:v>
                  </c:pt>
                  <c:pt idx="141">
                    <c:v>AC Gilchrist</c:v>
                  </c:pt>
                  <c:pt idx="143">
                    <c:v>AD Mascarenhas</c:v>
                  </c:pt>
                  <c:pt idx="144">
                    <c:v>AR Patel</c:v>
                  </c:pt>
                  <c:pt idx="146">
                    <c:v>AS Rajpoot</c:v>
                  </c:pt>
                  <c:pt idx="147">
                    <c:v>Azhar Mahmood</c:v>
                  </c:pt>
                  <c:pt idx="149">
                    <c:v>B Lee</c:v>
                  </c:pt>
                  <c:pt idx="150">
                    <c:v>BA Bhatt</c:v>
                  </c:pt>
                  <c:pt idx="151">
                    <c:v>CH Gayle</c:v>
                  </c:pt>
                  <c:pt idx="153">
                    <c:v>CJ Jordan</c:v>
                  </c:pt>
                  <c:pt idx="154">
                    <c:v>DA Miller</c:v>
                  </c:pt>
                  <c:pt idx="156">
                    <c:v>DJ Hussey</c:v>
                  </c:pt>
                  <c:pt idx="157">
                    <c:v>DPMD Jayawardene</c:v>
                  </c:pt>
                  <c:pt idx="159">
                    <c:v>GJ Bailey</c:v>
                  </c:pt>
                  <c:pt idx="160">
                    <c:v>GJ Maxwell</c:v>
                  </c:pt>
                  <c:pt idx="162">
                    <c:v>Harmeet Singh</c:v>
                  </c:pt>
                  <c:pt idx="163">
                    <c:v>HM Amla</c:v>
                  </c:pt>
                  <c:pt idx="164">
                    <c:v>IK Pathan</c:v>
                  </c:pt>
                  <c:pt idx="165">
                    <c:v>J Theron</c:v>
                  </c:pt>
                  <c:pt idx="166">
                    <c:v>KC Sangakkara</c:v>
                  </c:pt>
                  <c:pt idx="168">
                    <c:v>KD Karthik</c:v>
                  </c:pt>
                  <c:pt idx="169">
                    <c:v>KL Rahul</c:v>
                  </c:pt>
                  <c:pt idx="172">
                    <c:v>M Vohra</c:v>
                  </c:pt>
                  <c:pt idx="173">
                    <c:v>MA Agarwal</c:v>
                  </c:pt>
                  <c:pt idx="174">
                    <c:v>Mandeep Singh</c:v>
                  </c:pt>
                  <c:pt idx="175">
                    <c:v>MM Sharma</c:v>
                  </c:pt>
                  <c:pt idx="176">
                    <c:v>MP Stoinis</c:v>
                  </c:pt>
                  <c:pt idx="178">
                    <c:v>MS Gony</c:v>
                  </c:pt>
                  <c:pt idx="179">
                    <c:v>Mujeeb Ur Rahman</c:v>
                  </c:pt>
                  <c:pt idx="180">
                    <c:v>PC Valthaty</c:v>
                  </c:pt>
                  <c:pt idx="181">
                    <c:v>PP Chawla</c:v>
                  </c:pt>
                  <c:pt idx="183">
                    <c:v>R Ashwin</c:v>
                  </c:pt>
                  <c:pt idx="184">
                    <c:v>RS Bopara</c:v>
                  </c:pt>
                  <c:pt idx="185">
                    <c:v>S Dhawan</c:v>
                  </c:pt>
                  <c:pt idx="186">
                    <c:v>S Sreesanth</c:v>
                  </c:pt>
                  <c:pt idx="187">
                    <c:v>Sandeep Sharma</c:v>
                  </c:pt>
                  <c:pt idx="189">
                    <c:v>SE Marsh</c:v>
                  </c:pt>
                  <c:pt idx="192">
                    <c:v>SM Curran</c:v>
                  </c:pt>
                  <c:pt idx="193">
                    <c:v>SM Katich</c:v>
                  </c:pt>
                  <c:pt idx="194">
                    <c:v>SP Narine</c:v>
                  </c:pt>
                  <c:pt idx="195">
                    <c:v>V Sehwag</c:v>
                  </c:pt>
                  <c:pt idx="196">
                    <c:v>WP Saha</c:v>
                  </c:pt>
                  <c:pt idx="198">
                    <c:v>Yuvraj Singh</c:v>
                  </c:pt>
                  <c:pt idx="199">
                    <c:v>BB McCullum</c:v>
                  </c:pt>
                  <c:pt idx="200">
                    <c:v>BJ Hodge</c:v>
                  </c:pt>
                  <c:pt idx="202">
                    <c:v>DPMD Jayawardene</c:v>
                  </c:pt>
                  <c:pt idx="203">
                    <c:v>P Parameswaran</c:v>
                  </c:pt>
                  <c:pt idx="204">
                    <c:v>AD Mathews</c:v>
                  </c:pt>
                  <c:pt idx="205">
                    <c:v>AD Russell</c:v>
                  </c:pt>
                  <c:pt idx="207">
                    <c:v>B Lee</c:v>
                  </c:pt>
                  <c:pt idx="208">
                    <c:v>BB McCullum</c:v>
                  </c:pt>
                  <c:pt idx="209">
                    <c:v>BJ Hodge</c:v>
                  </c:pt>
                  <c:pt idx="210">
                    <c:v>CA Lynn</c:v>
                  </c:pt>
                  <c:pt idx="212">
                    <c:v>CH Gayle</c:v>
                  </c:pt>
                  <c:pt idx="213">
                    <c:v>CV Varun</c:v>
                  </c:pt>
                  <c:pt idx="214">
                    <c:v>DJ Hussey</c:v>
                  </c:pt>
                  <c:pt idx="215">
                    <c:v>G Gambhir</c:v>
                  </c:pt>
                  <c:pt idx="217">
                    <c:v>HF Gurney</c:v>
                  </c:pt>
                  <c:pt idx="218">
                    <c:v>Iqbal Abdulla</c:v>
                  </c:pt>
                  <c:pt idx="220">
                    <c:v>JD Unadkat</c:v>
                  </c:pt>
                  <c:pt idx="221">
                    <c:v>JH Kallis</c:v>
                  </c:pt>
                  <c:pt idx="223">
                    <c:v>KD Karthik</c:v>
                  </c:pt>
                  <c:pt idx="224">
                    <c:v>Kuldeep Yadav</c:v>
                  </c:pt>
                  <c:pt idx="225">
                    <c:v>L Balaji</c:v>
                  </c:pt>
                  <c:pt idx="227">
                    <c:v>LH Ferguson</c:v>
                  </c:pt>
                  <c:pt idx="228">
                    <c:v>LR Shukla</c:v>
                  </c:pt>
                  <c:pt idx="229">
                    <c:v>M Kartik</c:v>
                  </c:pt>
                  <c:pt idx="230">
                    <c:v>M Morkel</c:v>
                  </c:pt>
                  <c:pt idx="231">
                    <c:v>MK Pandey</c:v>
                  </c:pt>
                  <c:pt idx="232">
                    <c:v>MK Tiwary</c:v>
                  </c:pt>
                  <c:pt idx="234">
                    <c:v>MS Bisla</c:v>
                  </c:pt>
                  <c:pt idx="235">
                    <c:v>N Rana</c:v>
                  </c:pt>
                  <c:pt idx="237">
                    <c:v>NM Coulter-Nile</c:v>
                  </c:pt>
                  <c:pt idx="239">
                    <c:v>PJ Cummins</c:v>
                  </c:pt>
                  <c:pt idx="240">
                    <c:v>PP Chawla</c:v>
                  </c:pt>
                  <c:pt idx="241">
                    <c:v>RA Tripathi</c:v>
                  </c:pt>
                  <c:pt idx="242">
                    <c:v>RV Uthappa</c:v>
                  </c:pt>
                  <c:pt idx="244">
                    <c:v>SA Yadav</c:v>
                  </c:pt>
                  <c:pt idx="245">
                    <c:v>SC Ganguly</c:v>
                  </c:pt>
                  <c:pt idx="246">
                    <c:v>Shakib Al Hasan</c:v>
                  </c:pt>
                  <c:pt idx="248">
                    <c:v>Shivam Mavi</c:v>
                  </c:pt>
                  <c:pt idx="249">
                    <c:v>Shoaib Akhtar</c:v>
                  </c:pt>
                  <c:pt idx="250">
                    <c:v>Shubman Gill</c:v>
                  </c:pt>
                  <c:pt idx="251">
                    <c:v>SP Narine</c:v>
                  </c:pt>
                  <c:pt idx="253">
                    <c:v>Umar Gul</c:v>
                  </c:pt>
                  <c:pt idx="254">
                    <c:v>UT Yadav</c:v>
                  </c:pt>
                  <c:pt idx="256">
                    <c:v>YK Pathan</c:v>
                  </c:pt>
                  <c:pt idx="258">
                    <c:v>A Nehra</c:v>
                  </c:pt>
                  <c:pt idx="259">
                    <c:v>AP Tare</c:v>
                  </c:pt>
                  <c:pt idx="260">
                    <c:v>AS Joseph</c:v>
                  </c:pt>
                  <c:pt idx="261">
                    <c:v>AT Rayudu</c:v>
                  </c:pt>
                  <c:pt idx="263">
                    <c:v>CJ Anderson</c:v>
                  </c:pt>
                  <c:pt idx="264">
                    <c:v>CRD Fernando</c:v>
                  </c:pt>
                  <c:pt idx="265">
                    <c:v>DJ Bravo</c:v>
                  </c:pt>
                  <c:pt idx="266">
                    <c:v>DR Smith</c:v>
                  </c:pt>
                  <c:pt idx="268">
                    <c:v>DW Steyn</c:v>
                  </c:pt>
                  <c:pt idx="269">
                    <c:v>Harbhajan Singh</c:v>
                  </c:pt>
                  <c:pt idx="271">
                    <c:v>HH Pandya</c:v>
                  </c:pt>
                  <c:pt idx="273">
                    <c:v>Ishan Kishan</c:v>
                  </c:pt>
                  <c:pt idx="275">
                    <c:v>JC Buttler</c:v>
                  </c:pt>
                  <c:pt idx="276">
                    <c:v>JEC Franklin</c:v>
                  </c:pt>
                  <c:pt idx="277">
                    <c:v>JJ Bumrah</c:v>
                  </c:pt>
                  <c:pt idx="280">
                    <c:v>JP Duminy</c:v>
                  </c:pt>
                  <c:pt idx="281">
                    <c:v>KA Pollard</c:v>
                  </c:pt>
                  <c:pt idx="283">
                    <c:v>KD Karthik</c:v>
                  </c:pt>
                  <c:pt idx="284">
                    <c:v>KH Pandya</c:v>
                  </c:pt>
                  <c:pt idx="287">
                    <c:v>KV Sharma</c:v>
                  </c:pt>
                  <c:pt idx="288">
                    <c:v>LMP Simmons</c:v>
                  </c:pt>
                  <c:pt idx="290">
                    <c:v>MEK Hussey</c:v>
                  </c:pt>
                  <c:pt idx="291">
                    <c:v>MG Johnson</c:v>
                  </c:pt>
                  <c:pt idx="293">
                    <c:v>MJ McClenaghan</c:v>
                  </c:pt>
                  <c:pt idx="295">
                    <c:v>MM Patel</c:v>
                  </c:pt>
                  <c:pt idx="296">
                    <c:v>N Rana</c:v>
                  </c:pt>
                  <c:pt idx="297">
                    <c:v>PA Patel</c:v>
                  </c:pt>
                  <c:pt idx="298">
                    <c:v>Q de Kock</c:v>
                  </c:pt>
                  <c:pt idx="299">
                    <c:v>R McLaren</c:v>
                  </c:pt>
                  <c:pt idx="300">
                    <c:v>R Sharma</c:v>
                  </c:pt>
                  <c:pt idx="301">
                    <c:v>RE Levi</c:v>
                  </c:pt>
                  <c:pt idx="302">
                    <c:v>RG Sharma</c:v>
                  </c:pt>
                  <c:pt idx="304">
                    <c:v>SA Yadav</c:v>
                  </c:pt>
                  <c:pt idx="306">
                    <c:v>SL Malinga</c:v>
                  </c:pt>
                  <c:pt idx="308">
                    <c:v>SM Pollock</c:v>
                  </c:pt>
                  <c:pt idx="310">
                    <c:v>SR Tendulkar</c:v>
                  </c:pt>
                  <c:pt idx="312">
                    <c:v>ST Jayasuriya</c:v>
                  </c:pt>
                  <c:pt idx="313">
                    <c:v>TA Boult</c:v>
                  </c:pt>
                  <c:pt idx="315">
                    <c:v>YK Pathan</c:v>
                  </c:pt>
                  <c:pt idx="316">
                    <c:v>NA</c:v>
                  </c:pt>
                  <c:pt idx="317">
                    <c:v>AJ Finch</c:v>
                  </c:pt>
                  <c:pt idx="318">
                    <c:v>JD Ryder</c:v>
                  </c:pt>
                  <c:pt idx="319">
                    <c:v>LJ Wright</c:v>
                  </c:pt>
                  <c:pt idx="320">
                    <c:v>MD Mishra</c:v>
                  </c:pt>
                  <c:pt idx="321">
                    <c:v>MK Pandey</c:v>
                  </c:pt>
                  <c:pt idx="322">
                    <c:v>MN Samuels</c:v>
                  </c:pt>
                  <c:pt idx="323">
                    <c:v>MR Marsh</c:v>
                  </c:pt>
                  <c:pt idx="324">
                    <c:v>R Sharma</c:v>
                  </c:pt>
                  <c:pt idx="325">
                    <c:v>SB Wagh</c:v>
                  </c:pt>
                  <c:pt idx="326">
                    <c:v>SC Ganguly</c:v>
                  </c:pt>
                  <c:pt idx="327">
                    <c:v>SPD Smith</c:v>
                  </c:pt>
                  <c:pt idx="328">
                    <c:v>A Chandila</c:v>
                  </c:pt>
                  <c:pt idx="329">
                    <c:v>A Singh</c:v>
                  </c:pt>
                  <c:pt idx="330">
                    <c:v>AA Jhunjhunwala</c:v>
                  </c:pt>
                  <c:pt idx="331">
                    <c:v>AC Voges</c:v>
                  </c:pt>
                  <c:pt idx="332">
                    <c:v>AM Rahane</c:v>
                  </c:pt>
                  <c:pt idx="334">
                    <c:v>BA Stokes</c:v>
                  </c:pt>
                  <c:pt idx="335">
                    <c:v>BJ Hodge</c:v>
                  </c:pt>
                  <c:pt idx="337">
                    <c:v>DJ Hooda</c:v>
                  </c:pt>
                  <c:pt idx="338">
                    <c:v>GC Smith</c:v>
                  </c:pt>
                  <c:pt idx="339">
                    <c:v>J Botha</c:v>
                  </c:pt>
                  <c:pt idx="340">
                    <c:v>JA Morkel</c:v>
                  </c:pt>
                  <c:pt idx="341">
                    <c:v>JC Archer</c:v>
                  </c:pt>
                  <c:pt idx="342">
                    <c:v>JC Buttler</c:v>
                  </c:pt>
                  <c:pt idx="344">
                    <c:v>JD Unadkat</c:v>
                  </c:pt>
                  <c:pt idx="345">
                    <c:v>JP Faulkner</c:v>
                  </c:pt>
                  <c:pt idx="348">
                    <c:v>KK Cooper</c:v>
                  </c:pt>
                  <c:pt idx="349">
                    <c:v>KK Nair</c:v>
                  </c:pt>
                  <c:pt idx="350">
                    <c:v>LRPL Taylor</c:v>
                  </c:pt>
                  <c:pt idx="351">
                    <c:v>MJ Lumb</c:v>
                  </c:pt>
                  <c:pt idx="352">
                    <c:v>NV Ojha</c:v>
                  </c:pt>
                  <c:pt idx="353">
                    <c:v>PV Tambe</c:v>
                  </c:pt>
                  <c:pt idx="355">
                    <c:v>R Dravid</c:v>
                  </c:pt>
                  <c:pt idx="356">
                    <c:v>R Tewatia</c:v>
                  </c:pt>
                  <c:pt idx="357">
                    <c:v>S Gopal</c:v>
                  </c:pt>
                  <c:pt idx="359">
                    <c:v>SA Asnodkar</c:v>
                  </c:pt>
                  <c:pt idx="360">
                    <c:v>SK Trivedi</c:v>
                  </c:pt>
                  <c:pt idx="362">
                    <c:v>SK Warne</c:v>
                  </c:pt>
                  <c:pt idx="364">
                    <c:v>Sohail Tanvir</c:v>
                  </c:pt>
                  <c:pt idx="365">
                    <c:v>SPD Smith</c:v>
                  </c:pt>
                  <c:pt idx="366">
                    <c:v>SR Watson</c:v>
                  </c:pt>
                  <c:pt idx="368">
                    <c:v>SV Samson</c:v>
                  </c:pt>
                  <c:pt idx="370">
                    <c:v>VR Aaron</c:v>
                  </c:pt>
                  <c:pt idx="371">
                    <c:v>YK Pathan</c:v>
                  </c:pt>
                  <c:pt idx="373">
                    <c:v>AB Dinda</c:v>
                  </c:pt>
                  <c:pt idx="374">
                    <c:v>AM Rahane</c:v>
                  </c:pt>
                  <c:pt idx="375">
                    <c:v>BA Stokes</c:v>
                  </c:pt>
                  <c:pt idx="377">
                    <c:v>JD Unadkat</c:v>
                  </c:pt>
                  <c:pt idx="379">
                    <c:v>LH Ferguson</c:v>
                  </c:pt>
                  <c:pt idx="380">
                    <c:v>MS Dhoni</c:v>
                  </c:pt>
                  <c:pt idx="381">
                    <c:v>RA Tripathi</c:v>
                  </c:pt>
                  <c:pt idx="382">
                    <c:v>SPD Smith</c:v>
                  </c:pt>
                  <c:pt idx="383">
                    <c:v>Washington Sundar</c:v>
                  </c:pt>
                  <c:pt idx="384">
                    <c:v>A Kumble</c:v>
                  </c:pt>
                  <c:pt idx="386">
                    <c:v>AB de Villiers</c:v>
                  </c:pt>
                  <c:pt idx="389">
                    <c:v>CH Gayle</c:v>
                  </c:pt>
                  <c:pt idx="391">
                    <c:v>HV Patel</c:v>
                  </c:pt>
                  <c:pt idx="392">
                    <c:v>JD Unadkat</c:v>
                  </c:pt>
                  <c:pt idx="393">
                    <c:v>JH Kallis</c:v>
                  </c:pt>
                  <c:pt idx="394">
                    <c:v>KM Jadhav</c:v>
                  </c:pt>
                  <c:pt idx="395">
                    <c:v>KP Pietersen</c:v>
                  </c:pt>
                  <c:pt idx="396">
                    <c:v>LRPL Taylor</c:v>
                  </c:pt>
                  <c:pt idx="397">
                    <c:v>MA Starc</c:v>
                  </c:pt>
                  <c:pt idx="398">
                    <c:v>Mandeep Singh</c:v>
                  </c:pt>
                  <c:pt idx="399">
                    <c:v>MK Pandey</c:v>
                  </c:pt>
                  <c:pt idx="401">
                    <c:v>Mohammed Siraj</c:v>
                  </c:pt>
                  <c:pt idx="402">
                    <c:v>MV Boucher</c:v>
                  </c:pt>
                  <c:pt idx="403">
                    <c:v>P Kumar</c:v>
                  </c:pt>
                  <c:pt idx="404">
                    <c:v>PA Patel</c:v>
                  </c:pt>
                  <c:pt idx="406">
                    <c:v>R Dravid</c:v>
                  </c:pt>
                  <c:pt idx="407">
                    <c:v>R Vinay Kumar</c:v>
                  </c:pt>
                  <c:pt idx="408">
                    <c:v>RV Uthappa</c:v>
                  </c:pt>
                  <c:pt idx="409">
                    <c:v>S Aravind</c:v>
                  </c:pt>
                  <c:pt idx="410">
                    <c:v>SO Hetmyer</c:v>
                  </c:pt>
                  <c:pt idx="411">
                    <c:v>SR Watson</c:v>
                  </c:pt>
                  <c:pt idx="412">
                    <c:v>TG Southee</c:v>
                  </c:pt>
                  <c:pt idx="413">
                    <c:v>UT Yadav</c:v>
                  </c:pt>
                  <c:pt idx="414">
                    <c:v>V Kohli</c:v>
                  </c:pt>
                  <c:pt idx="417">
                    <c:v>VR Aaron</c:v>
                  </c:pt>
                  <c:pt idx="418">
                    <c:v>YS Chahal</c:v>
                  </c:pt>
                  <c:pt idx="420">
                    <c:v>Yuvraj Singh</c:v>
                  </c:pt>
                  <c:pt idx="421">
                    <c:v>A Mishra</c:v>
                  </c:pt>
                  <c:pt idx="423">
                    <c:v>A Nehra</c:v>
                  </c:pt>
                  <c:pt idx="424">
                    <c:v>A Zampa</c:v>
                  </c:pt>
                  <c:pt idx="425">
                    <c:v>AJ Finch</c:v>
                  </c:pt>
                  <c:pt idx="426">
                    <c:v>AS Rajpoot</c:v>
                  </c:pt>
                  <c:pt idx="427">
                    <c:v>B Kumar</c:v>
                  </c:pt>
                  <c:pt idx="429">
                    <c:v>B Stanlake</c:v>
                  </c:pt>
                  <c:pt idx="430">
                    <c:v>BCJ Cutting</c:v>
                  </c:pt>
                  <c:pt idx="431">
                    <c:v>DA Warner</c:v>
                  </c:pt>
                  <c:pt idx="433">
                    <c:v>DJG Sammy</c:v>
                  </c:pt>
                  <c:pt idx="434">
                    <c:v>DW Steyn</c:v>
                  </c:pt>
                  <c:pt idx="435">
                    <c:v>EJG Morgan</c:v>
                  </c:pt>
                  <c:pt idx="436">
                    <c:v>GH Vihari</c:v>
                  </c:pt>
                  <c:pt idx="438">
                    <c:v>HM Amla</c:v>
                  </c:pt>
                  <c:pt idx="439">
                    <c:v>I Sharma</c:v>
                  </c:pt>
                  <c:pt idx="440">
                    <c:v>JM Bairstow</c:v>
                  </c:pt>
                  <c:pt idx="442">
                    <c:v>KK Ahmed</c:v>
                  </c:pt>
                  <c:pt idx="443">
                    <c:v>KS Williamson</c:v>
                  </c:pt>
                  <c:pt idx="445">
                    <c:v>MC Henriques</c:v>
                  </c:pt>
                  <c:pt idx="446">
                    <c:v>MK Pandey</c:v>
                  </c:pt>
                  <c:pt idx="447">
                    <c:v>Mohammed Siraj</c:v>
                  </c:pt>
                  <c:pt idx="448">
                    <c:v>Mustafizur Rahman</c:v>
                  </c:pt>
                  <c:pt idx="449">
                    <c:v>PA Patel</c:v>
                  </c:pt>
                  <c:pt idx="451">
                    <c:v>PK Garg</c:v>
                  </c:pt>
                  <c:pt idx="452">
                    <c:v>Rashid Khan</c:v>
                  </c:pt>
                  <c:pt idx="454">
                    <c:v>S Dhawan</c:v>
                  </c:pt>
                  <c:pt idx="455">
                    <c:v>S Nadeem</c:v>
                  </c:pt>
                  <c:pt idx="456">
                    <c:v>Sandeep Sharma</c:v>
                  </c:pt>
                  <c:pt idx="457">
                    <c:v>TA Boult</c:v>
                  </c:pt>
                  <c:pt idx="458">
                    <c:v>WP Saha</c:v>
                  </c:pt>
                  <c:pt idx="459">
                    <c:v>Yuvraj Singh</c:v>
                  </c:pt>
                </c:lvl>
                <c:lvl>
                  <c:pt idx="0">
                    <c:v>Chennai Super Kings</c:v>
                  </c:pt>
                  <c:pt idx="47">
                    <c:v>Deccan Chargers</c:v>
                  </c:pt>
                  <c:pt idx="70">
                    <c:v>Delhi Capitals</c:v>
                  </c:pt>
                  <c:pt idx="87">
                    <c:v>Delhi Daredevils</c:v>
                  </c:pt>
                  <c:pt idx="134">
                    <c:v>Gujarat Lions</c:v>
                  </c:pt>
                  <c:pt idx="141">
                    <c:v>Kings XI Punjab</c:v>
                  </c:pt>
                  <c:pt idx="199">
                    <c:v>Kochi Tuskers Kerala</c:v>
                  </c:pt>
                  <c:pt idx="204">
                    <c:v>Kolkata Knight Riders</c:v>
                  </c:pt>
                  <c:pt idx="258">
                    <c:v>Mumbai Indians</c:v>
                  </c:pt>
                  <c:pt idx="316">
                    <c:v>NA</c:v>
                  </c:pt>
                  <c:pt idx="317">
                    <c:v>Pune Warriors</c:v>
                  </c:pt>
                  <c:pt idx="328">
                    <c:v>Rajasthan Royals</c:v>
                  </c:pt>
                  <c:pt idx="373">
                    <c:v>Rising Pune Supergiants</c:v>
                  </c:pt>
                  <c:pt idx="384">
                    <c:v>Royal Challengers Bangalore</c:v>
                  </c:pt>
                  <c:pt idx="421">
                    <c:v>Sunrisers Hyderabad</c:v>
                  </c:pt>
                </c:lvl>
              </c:multiLvlStrCache>
            </c:multiLvlStrRef>
          </c:cat>
          <c:val>
            <c:numRef>
              <c:f>'q 3&amp;4'!$C$4:$C$827</c:f>
              <c:numCache>
                <c:formatCode>General</c:formatCode>
                <c:ptCount val="460"/>
                <c:pt idx="0">
                  <c:v>1</c:v>
                </c:pt>
                <c:pt idx="1">
                  <c:v>2</c:v>
                </c:pt>
                <c:pt idx="2">
                  <c:v>1</c:v>
                </c:pt>
                <c:pt idx="3">
                  <c:v>2</c:v>
                </c:pt>
                <c:pt idx="4">
                  <c:v>2</c:v>
                </c:pt>
                <c:pt idx="5">
                  <c:v>2</c:v>
                </c:pt>
                <c:pt idx="6">
                  <c:v>1</c:v>
                </c:pt>
                <c:pt idx="7">
                  <c:v>1</c:v>
                </c:pt>
                <c:pt idx="8">
                  <c:v>1</c:v>
                </c:pt>
                <c:pt idx="9">
                  <c:v>1</c:v>
                </c:pt>
                <c:pt idx="10">
                  <c:v>1</c:v>
                </c:pt>
                <c:pt idx="11">
                  <c:v>3</c:v>
                </c:pt>
                <c:pt idx="12">
                  <c:v>4</c:v>
                </c:pt>
                <c:pt idx="13">
                  <c:v>1</c:v>
                </c:pt>
                <c:pt idx="14">
                  <c:v>1</c:v>
                </c:pt>
                <c:pt idx="15">
                  <c:v>1</c:v>
                </c:pt>
                <c:pt idx="16">
                  <c:v>1</c:v>
                </c:pt>
                <c:pt idx="17">
                  <c:v>1</c:v>
                </c:pt>
                <c:pt idx="18">
                  <c:v>1</c:v>
                </c:pt>
                <c:pt idx="19">
                  <c:v>1</c:v>
                </c:pt>
                <c:pt idx="20">
                  <c:v>1</c:v>
                </c:pt>
                <c:pt idx="21">
                  <c:v>2</c:v>
                </c:pt>
                <c:pt idx="22">
                  <c:v>1</c:v>
                </c:pt>
                <c:pt idx="23">
                  <c:v>1</c:v>
                </c:pt>
                <c:pt idx="24">
                  <c:v>4</c:v>
                </c:pt>
                <c:pt idx="25">
                  <c:v>1</c:v>
                </c:pt>
                <c:pt idx="26">
                  <c:v>6</c:v>
                </c:pt>
                <c:pt idx="27">
                  <c:v>4</c:v>
                </c:pt>
                <c:pt idx="28">
                  <c:v>2</c:v>
                </c:pt>
                <c:pt idx="29">
                  <c:v>2</c:v>
                </c:pt>
                <c:pt idx="30">
                  <c:v>1</c:v>
                </c:pt>
                <c:pt idx="31">
                  <c:v>9</c:v>
                </c:pt>
                <c:pt idx="32">
                  <c:v>6</c:v>
                </c:pt>
                <c:pt idx="33">
                  <c:v>1</c:v>
                </c:pt>
                <c:pt idx="34">
                  <c:v>1</c:v>
                </c:pt>
                <c:pt idx="35">
                  <c:v>5</c:v>
                </c:pt>
                <c:pt idx="36">
                  <c:v>4</c:v>
                </c:pt>
                <c:pt idx="37">
                  <c:v>3</c:v>
                </c:pt>
                <c:pt idx="38">
                  <c:v>1</c:v>
                </c:pt>
                <c:pt idx="39">
                  <c:v>1</c:v>
                </c:pt>
                <c:pt idx="40">
                  <c:v>1</c:v>
                </c:pt>
                <c:pt idx="41">
                  <c:v>9</c:v>
                </c:pt>
                <c:pt idx="42">
                  <c:v>3</c:v>
                </c:pt>
                <c:pt idx="43">
                  <c:v>2</c:v>
                </c:pt>
                <c:pt idx="44">
                  <c:v>4</c:v>
                </c:pt>
                <c:pt idx="45">
                  <c:v>1</c:v>
                </c:pt>
                <c:pt idx="46">
                  <c:v>1</c:v>
                </c:pt>
                <c:pt idx="47">
                  <c:v>1</c:v>
                </c:pt>
                <c:pt idx="48">
                  <c:v>1</c:v>
                </c:pt>
                <c:pt idx="49">
                  <c:v>1</c:v>
                </c:pt>
                <c:pt idx="50">
                  <c:v>3</c:v>
                </c:pt>
                <c:pt idx="51">
                  <c:v>1</c:v>
                </c:pt>
                <c:pt idx="52">
                  <c:v>3</c:v>
                </c:pt>
                <c:pt idx="53">
                  <c:v>1</c:v>
                </c:pt>
                <c:pt idx="54">
                  <c:v>1</c:v>
                </c:pt>
                <c:pt idx="55">
                  <c:v>2</c:v>
                </c:pt>
                <c:pt idx="56">
                  <c:v>1</c:v>
                </c:pt>
                <c:pt idx="57">
                  <c:v>1</c:v>
                </c:pt>
                <c:pt idx="58">
                  <c:v>1</c:v>
                </c:pt>
                <c:pt idx="59">
                  <c:v>1</c:v>
                </c:pt>
                <c:pt idx="60">
                  <c:v>1</c:v>
                </c:pt>
                <c:pt idx="61">
                  <c:v>1</c:v>
                </c:pt>
                <c:pt idx="62">
                  <c:v>1</c:v>
                </c:pt>
                <c:pt idx="63">
                  <c:v>2</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2</c:v>
                </c:pt>
                <c:pt idx="83">
                  <c:v>1</c:v>
                </c:pt>
                <c:pt idx="84">
                  <c:v>2</c:v>
                </c:pt>
                <c:pt idx="85">
                  <c:v>1</c:v>
                </c:pt>
                <c:pt idx="86">
                  <c:v>1</c:v>
                </c:pt>
                <c:pt idx="87">
                  <c:v>2</c:v>
                </c:pt>
                <c:pt idx="88">
                  <c:v>2</c:v>
                </c:pt>
                <c:pt idx="89">
                  <c:v>1</c:v>
                </c:pt>
                <c:pt idx="90">
                  <c:v>2</c:v>
                </c:pt>
                <c:pt idx="91">
                  <c:v>1</c:v>
                </c:pt>
                <c:pt idx="92">
                  <c:v>1</c:v>
                </c:pt>
                <c:pt idx="93">
                  <c:v>1</c:v>
                </c:pt>
                <c:pt idx="94">
                  <c:v>3</c:v>
                </c:pt>
                <c:pt idx="95">
                  <c:v>2</c:v>
                </c:pt>
                <c:pt idx="96">
                  <c:v>1</c:v>
                </c:pt>
                <c:pt idx="97">
                  <c:v>1</c:v>
                </c:pt>
                <c:pt idx="98">
                  <c:v>3</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2</c:v>
                </c:pt>
                <c:pt idx="123">
                  <c:v>1</c:v>
                </c:pt>
                <c:pt idx="124">
                  <c:v>1</c:v>
                </c:pt>
                <c:pt idx="125">
                  <c:v>2</c:v>
                </c:pt>
                <c:pt idx="126">
                  <c:v>1</c:v>
                </c:pt>
                <c:pt idx="127">
                  <c:v>2</c:v>
                </c:pt>
                <c:pt idx="128">
                  <c:v>1</c:v>
                </c:pt>
                <c:pt idx="129">
                  <c:v>2</c:v>
                </c:pt>
                <c:pt idx="130">
                  <c:v>3</c:v>
                </c:pt>
                <c:pt idx="131">
                  <c:v>7</c:v>
                </c:pt>
                <c:pt idx="132">
                  <c:v>1</c:v>
                </c:pt>
                <c:pt idx="133">
                  <c:v>1</c:v>
                </c:pt>
                <c:pt idx="134">
                  <c:v>3</c:v>
                </c:pt>
                <c:pt idx="135">
                  <c:v>2</c:v>
                </c:pt>
                <c:pt idx="136">
                  <c:v>1</c:v>
                </c:pt>
                <c:pt idx="137">
                  <c:v>3</c:v>
                </c:pt>
                <c:pt idx="138">
                  <c:v>1</c:v>
                </c:pt>
                <c:pt idx="139">
                  <c:v>2</c:v>
                </c:pt>
                <c:pt idx="140">
                  <c:v>1</c:v>
                </c:pt>
                <c:pt idx="141">
                  <c:v>1</c:v>
                </c:pt>
                <c:pt idx="142">
                  <c:v>2</c:v>
                </c:pt>
                <c:pt idx="143">
                  <c:v>1</c:v>
                </c:pt>
                <c:pt idx="144">
                  <c:v>2</c:v>
                </c:pt>
                <c:pt idx="145">
                  <c:v>2</c:v>
                </c:pt>
                <c:pt idx="146">
                  <c:v>1</c:v>
                </c:pt>
                <c:pt idx="147">
                  <c:v>1</c:v>
                </c:pt>
                <c:pt idx="148">
                  <c:v>1</c:v>
                </c:pt>
                <c:pt idx="149">
                  <c:v>1</c:v>
                </c:pt>
                <c:pt idx="150">
                  <c:v>1</c:v>
                </c:pt>
                <c:pt idx="151">
                  <c:v>3</c:v>
                </c:pt>
                <c:pt idx="152">
                  <c:v>1</c:v>
                </c:pt>
                <c:pt idx="153">
                  <c:v>1</c:v>
                </c:pt>
                <c:pt idx="154">
                  <c:v>1</c:v>
                </c:pt>
                <c:pt idx="155">
                  <c:v>2</c:v>
                </c:pt>
                <c:pt idx="156">
                  <c:v>1</c:v>
                </c:pt>
                <c:pt idx="157">
                  <c:v>1</c:v>
                </c:pt>
                <c:pt idx="158">
                  <c:v>3</c:v>
                </c:pt>
                <c:pt idx="159">
                  <c:v>1</c:v>
                </c:pt>
                <c:pt idx="160">
                  <c:v>2</c:v>
                </c:pt>
                <c:pt idx="161">
                  <c:v>3</c:v>
                </c:pt>
                <c:pt idx="162">
                  <c:v>1</c:v>
                </c:pt>
                <c:pt idx="163">
                  <c:v>1</c:v>
                </c:pt>
                <c:pt idx="164">
                  <c:v>1</c:v>
                </c:pt>
                <c:pt idx="165">
                  <c:v>1</c:v>
                </c:pt>
                <c:pt idx="166">
                  <c:v>3</c:v>
                </c:pt>
                <c:pt idx="167">
                  <c:v>1</c:v>
                </c:pt>
                <c:pt idx="168">
                  <c:v>1</c:v>
                </c:pt>
                <c:pt idx="169">
                  <c:v>1</c:v>
                </c:pt>
                <c:pt idx="170">
                  <c:v>1</c:v>
                </c:pt>
                <c:pt idx="171">
                  <c:v>5</c:v>
                </c:pt>
                <c:pt idx="172">
                  <c:v>3</c:v>
                </c:pt>
                <c:pt idx="173">
                  <c:v>1</c:v>
                </c:pt>
                <c:pt idx="174">
                  <c:v>2</c:v>
                </c:pt>
                <c:pt idx="175">
                  <c:v>1</c:v>
                </c:pt>
                <c:pt idx="176">
                  <c:v>1</c:v>
                </c:pt>
                <c:pt idx="177">
                  <c:v>1</c:v>
                </c:pt>
                <c:pt idx="178">
                  <c:v>1</c:v>
                </c:pt>
                <c:pt idx="179">
                  <c:v>1</c:v>
                </c:pt>
                <c:pt idx="180">
                  <c:v>2</c:v>
                </c:pt>
                <c:pt idx="181">
                  <c:v>1</c:v>
                </c:pt>
                <c:pt idx="182">
                  <c:v>1</c:v>
                </c:pt>
                <c:pt idx="183">
                  <c:v>1</c:v>
                </c:pt>
                <c:pt idx="184">
                  <c:v>1</c:v>
                </c:pt>
                <c:pt idx="185">
                  <c:v>1</c:v>
                </c:pt>
                <c:pt idx="186">
                  <c:v>1</c:v>
                </c:pt>
                <c:pt idx="187">
                  <c:v>3</c:v>
                </c:pt>
                <c:pt idx="188">
                  <c:v>2</c:v>
                </c:pt>
                <c:pt idx="189">
                  <c:v>4</c:v>
                </c:pt>
                <c:pt idx="190">
                  <c:v>1</c:v>
                </c:pt>
                <c:pt idx="191">
                  <c:v>4</c:v>
                </c:pt>
                <c:pt idx="192">
                  <c:v>1</c:v>
                </c:pt>
                <c:pt idx="193">
                  <c:v>1</c:v>
                </c:pt>
                <c:pt idx="194">
                  <c:v>1</c:v>
                </c:pt>
                <c:pt idx="195">
                  <c:v>1</c:v>
                </c:pt>
                <c:pt idx="196">
                  <c:v>1</c:v>
                </c:pt>
                <c:pt idx="197">
                  <c:v>1</c:v>
                </c:pt>
                <c:pt idx="198">
                  <c:v>1</c:v>
                </c:pt>
                <c:pt idx="199">
                  <c:v>2</c:v>
                </c:pt>
                <c:pt idx="200">
                  <c:v>1</c:v>
                </c:pt>
                <c:pt idx="201">
                  <c:v>1</c:v>
                </c:pt>
                <c:pt idx="202">
                  <c:v>1</c:v>
                </c:pt>
                <c:pt idx="203">
                  <c:v>1</c:v>
                </c:pt>
                <c:pt idx="204">
                  <c:v>1</c:v>
                </c:pt>
                <c:pt idx="205">
                  <c:v>4</c:v>
                </c:pt>
                <c:pt idx="206">
                  <c:v>7</c:v>
                </c:pt>
                <c:pt idx="207">
                  <c:v>1</c:v>
                </c:pt>
                <c:pt idx="208">
                  <c:v>1</c:v>
                </c:pt>
                <c:pt idx="209">
                  <c:v>1</c:v>
                </c:pt>
                <c:pt idx="210">
                  <c:v>1</c:v>
                </c:pt>
                <c:pt idx="211">
                  <c:v>3</c:v>
                </c:pt>
                <c:pt idx="212">
                  <c:v>1</c:v>
                </c:pt>
                <c:pt idx="213">
                  <c:v>1</c:v>
                </c:pt>
                <c:pt idx="214">
                  <c:v>1</c:v>
                </c:pt>
                <c:pt idx="215">
                  <c:v>3</c:v>
                </c:pt>
                <c:pt idx="216">
                  <c:v>7</c:v>
                </c:pt>
                <c:pt idx="217">
                  <c:v>1</c:v>
                </c:pt>
                <c:pt idx="218">
                  <c:v>1</c:v>
                </c:pt>
                <c:pt idx="219">
                  <c:v>1</c:v>
                </c:pt>
                <c:pt idx="220">
                  <c:v>1</c:v>
                </c:pt>
                <c:pt idx="221">
                  <c:v>2</c:v>
                </c:pt>
                <c:pt idx="222">
                  <c:v>3</c:v>
                </c:pt>
                <c:pt idx="223">
                  <c:v>1</c:v>
                </c:pt>
                <c:pt idx="224">
                  <c:v>1</c:v>
                </c:pt>
                <c:pt idx="225">
                  <c:v>1</c:v>
                </c:pt>
                <c:pt idx="226">
                  <c:v>1</c:v>
                </c:pt>
                <c:pt idx="227">
                  <c:v>1</c:v>
                </c:pt>
                <c:pt idx="228">
                  <c:v>1</c:v>
                </c:pt>
                <c:pt idx="229">
                  <c:v>1</c:v>
                </c:pt>
                <c:pt idx="230">
                  <c:v>1</c:v>
                </c:pt>
                <c:pt idx="231">
                  <c:v>1</c:v>
                </c:pt>
                <c:pt idx="232">
                  <c:v>2</c:v>
                </c:pt>
                <c:pt idx="233">
                  <c:v>1</c:v>
                </c:pt>
                <c:pt idx="234">
                  <c:v>1</c:v>
                </c:pt>
                <c:pt idx="235">
                  <c:v>1</c:v>
                </c:pt>
                <c:pt idx="236">
                  <c:v>1</c:v>
                </c:pt>
                <c:pt idx="237">
                  <c:v>1</c:v>
                </c:pt>
                <c:pt idx="238">
                  <c:v>2</c:v>
                </c:pt>
                <c:pt idx="239">
                  <c:v>1</c:v>
                </c:pt>
                <c:pt idx="240">
                  <c:v>1</c:v>
                </c:pt>
                <c:pt idx="241">
                  <c:v>1</c:v>
                </c:pt>
                <c:pt idx="242">
                  <c:v>2</c:v>
                </c:pt>
                <c:pt idx="243">
                  <c:v>4</c:v>
                </c:pt>
                <c:pt idx="244">
                  <c:v>1</c:v>
                </c:pt>
                <c:pt idx="245">
                  <c:v>4</c:v>
                </c:pt>
                <c:pt idx="246">
                  <c:v>1</c:v>
                </c:pt>
                <c:pt idx="247">
                  <c:v>1</c:v>
                </c:pt>
                <c:pt idx="248">
                  <c:v>1</c:v>
                </c:pt>
                <c:pt idx="249">
                  <c:v>1</c:v>
                </c:pt>
                <c:pt idx="250">
                  <c:v>2</c:v>
                </c:pt>
                <c:pt idx="251">
                  <c:v>3</c:v>
                </c:pt>
                <c:pt idx="252">
                  <c:v>5</c:v>
                </c:pt>
                <c:pt idx="253">
                  <c:v>1</c:v>
                </c:pt>
                <c:pt idx="254">
                  <c:v>2</c:v>
                </c:pt>
                <c:pt idx="255">
                  <c:v>2</c:v>
                </c:pt>
                <c:pt idx="256">
                  <c:v>3</c:v>
                </c:pt>
                <c:pt idx="257">
                  <c:v>4</c:v>
                </c:pt>
                <c:pt idx="258">
                  <c:v>1</c:v>
                </c:pt>
                <c:pt idx="259">
                  <c:v>1</c:v>
                </c:pt>
                <c:pt idx="260">
                  <c:v>1</c:v>
                </c:pt>
                <c:pt idx="261">
                  <c:v>4</c:v>
                </c:pt>
                <c:pt idx="262">
                  <c:v>3</c:v>
                </c:pt>
                <c:pt idx="263">
                  <c:v>2</c:v>
                </c:pt>
                <c:pt idx="264">
                  <c:v>1</c:v>
                </c:pt>
                <c:pt idx="265">
                  <c:v>1</c:v>
                </c:pt>
                <c:pt idx="266">
                  <c:v>1</c:v>
                </c:pt>
                <c:pt idx="267">
                  <c:v>3</c:v>
                </c:pt>
                <c:pt idx="268">
                  <c:v>1</c:v>
                </c:pt>
                <c:pt idx="269">
                  <c:v>3</c:v>
                </c:pt>
                <c:pt idx="270">
                  <c:v>3</c:v>
                </c:pt>
                <c:pt idx="271">
                  <c:v>4</c:v>
                </c:pt>
                <c:pt idx="272">
                  <c:v>2</c:v>
                </c:pt>
                <c:pt idx="273">
                  <c:v>1</c:v>
                </c:pt>
                <c:pt idx="274">
                  <c:v>1</c:v>
                </c:pt>
                <c:pt idx="275">
                  <c:v>1</c:v>
                </c:pt>
                <c:pt idx="276">
                  <c:v>1</c:v>
                </c:pt>
                <c:pt idx="277">
                  <c:v>4</c:v>
                </c:pt>
                <c:pt idx="278">
                  <c:v>1</c:v>
                </c:pt>
                <c:pt idx="279">
                  <c:v>1</c:v>
                </c:pt>
                <c:pt idx="280">
                  <c:v>2</c:v>
                </c:pt>
                <c:pt idx="281">
                  <c:v>8</c:v>
                </c:pt>
                <c:pt idx="282">
                  <c:v>3</c:v>
                </c:pt>
                <c:pt idx="283">
                  <c:v>1</c:v>
                </c:pt>
                <c:pt idx="284">
                  <c:v>2</c:v>
                </c:pt>
                <c:pt idx="285">
                  <c:v>1</c:v>
                </c:pt>
                <c:pt idx="286">
                  <c:v>1</c:v>
                </c:pt>
                <c:pt idx="287">
                  <c:v>1</c:v>
                </c:pt>
                <c:pt idx="288">
                  <c:v>2</c:v>
                </c:pt>
                <c:pt idx="289">
                  <c:v>1</c:v>
                </c:pt>
                <c:pt idx="290">
                  <c:v>2</c:v>
                </c:pt>
                <c:pt idx="291">
                  <c:v>1</c:v>
                </c:pt>
                <c:pt idx="292">
                  <c:v>1</c:v>
                </c:pt>
                <c:pt idx="293">
                  <c:v>1</c:v>
                </c:pt>
                <c:pt idx="294">
                  <c:v>1</c:v>
                </c:pt>
                <c:pt idx="295">
                  <c:v>2</c:v>
                </c:pt>
                <c:pt idx="296">
                  <c:v>2</c:v>
                </c:pt>
                <c:pt idx="297">
                  <c:v>1</c:v>
                </c:pt>
                <c:pt idx="298">
                  <c:v>2</c:v>
                </c:pt>
                <c:pt idx="299">
                  <c:v>1</c:v>
                </c:pt>
                <c:pt idx="300">
                  <c:v>1</c:v>
                </c:pt>
                <c:pt idx="301">
                  <c:v>1</c:v>
                </c:pt>
                <c:pt idx="302">
                  <c:v>8</c:v>
                </c:pt>
                <c:pt idx="303">
                  <c:v>7</c:v>
                </c:pt>
                <c:pt idx="304">
                  <c:v>1</c:v>
                </c:pt>
                <c:pt idx="305">
                  <c:v>3</c:v>
                </c:pt>
                <c:pt idx="306">
                  <c:v>3</c:v>
                </c:pt>
                <c:pt idx="307">
                  <c:v>3</c:v>
                </c:pt>
                <c:pt idx="308">
                  <c:v>1</c:v>
                </c:pt>
                <c:pt idx="309">
                  <c:v>1</c:v>
                </c:pt>
                <c:pt idx="310">
                  <c:v>5</c:v>
                </c:pt>
                <c:pt idx="311">
                  <c:v>3</c:v>
                </c:pt>
                <c:pt idx="312">
                  <c:v>2</c:v>
                </c:pt>
                <c:pt idx="313">
                  <c:v>1</c:v>
                </c:pt>
                <c:pt idx="314">
                  <c:v>2</c:v>
                </c:pt>
                <c:pt idx="315">
                  <c:v>1</c:v>
                </c:pt>
                <c:pt idx="316">
                  <c:v>4</c:v>
                </c:pt>
                <c:pt idx="317">
                  <c:v>1</c:v>
                </c:pt>
                <c:pt idx="318">
                  <c:v>1</c:v>
                </c:pt>
                <c:pt idx="319">
                  <c:v>1</c:v>
                </c:pt>
                <c:pt idx="320">
                  <c:v>1</c:v>
                </c:pt>
                <c:pt idx="321">
                  <c:v>1</c:v>
                </c:pt>
                <c:pt idx="322">
                  <c:v>1</c:v>
                </c:pt>
                <c:pt idx="323">
                  <c:v>1</c:v>
                </c:pt>
                <c:pt idx="324">
                  <c:v>1</c:v>
                </c:pt>
                <c:pt idx="325">
                  <c:v>1</c:v>
                </c:pt>
                <c:pt idx="326">
                  <c:v>1</c:v>
                </c:pt>
                <c:pt idx="327">
                  <c:v>2</c:v>
                </c:pt>
                <c:pt idx="328">
                  <c:v>1</c:v>
                </c:pt>
                <c:pt idx="329">
                  <c:v>1</c:v>
                </c:pt>
                <c:pt idx="330">
                  <c:v>1</c:v>
                </c:pt>
                <c:pt idx="331">
                  <c:v>1</c:v>
                </c:pt>
                <c:pt idx="332">
                  <c:v>5</c:v>
                </c:pt>
                <c:pt idx="333">
                  <c:v>5</c:v>
                </c:pt>
                <c:pt idx="334">
                  <c:v>2</c:v>
                </c:pt>
                <c:pt idx="335">
                  <c:v>1</c:v>
                </c:pt>
                <c:pt idx="336">
                  <c:v>2</c:v>
                </c:pt>
                <c:pt idx="337">
                  <c:v>1</c:v>
                </c:pt>
                <c:pt idx="338">
                  <c:v>2</c:v>
                </c:pt>
                <c:pt idx="339">
                  <c:v>1</c:v>
                </c:pt>
                <c:pt idx="340">
                  <c:v>1</c:v>
                </c:pt>
                <c:pt idx="341">
                  <c:v>1</c:v>
                </c:pt>
                <c:pt idx="342">
                  <c:v>1</c:v>
                </c:pt>
                <c:pt idx="343">
                  <c:v>4</c:v>
                </c:pt>
                <c:pt idx="344">
                  <c:v>1</c:v>
                </c:pt>
                <c:pt idx="345">
                  <c:v>1</c:v>
                </c:pt>
                <c:pt idx="346">
                  <c:v>1</c:v>
                </c:pt>
                <c:pt idx="347">
                  <c:v>3</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2</c:v>
                </c:pt>
                <c:pt idx="363">
                  <c:v>2</c:v>
                </c:pt>
                <c:pt idx="364">
                  <c:v>2</c:v>
                </c:pt>
                <c:pt idx="365">
                  <c:v>2</c:v>
                </c:pt>
                <c:pt idx="366">
                  <c:v>3</c:v>
                </c:pt>
                <c:pt idx="367">
                  <c:v>6</c:v>
                </c:pt>
                <c:pt idx="368">
                  <c:v>3</c:v>
                </c:pt>
                <c:pt idx="369">
                  <c:v>2</c:v>
                </c:pt>
                <c:pt idx="370">
                  <c:v>1</c:v>
                </c:pt>
                <c:pt idx="371">
                  <c:v>1</c:v>
                </c:pt>
                <c:pt idx="372">
                  <c:v>7</c:v>
                </c:pt>
                <c:pt idx="373">
                  <c:v>2</c:v>
                </c:pt>
                <c:pt idx="374">
                  <c:v>2</c:v>
                </c:pt>
                <c:pt idx="375">
                  <c:v>2</c:v>
                </c:pt>
                <c:pt idx="376">
                  <c:v>1</c:v>
                </c:pt>
                <c:pt idx="377">
                  <c:v>1</c:v>
                </c:pt>
                <c:pt idx="378">
                  <c:v>1</c:v>
                </c:pt>
                <c:pt idx="379">
                  <c:v>1</c:v>
                </c:pt>
                <c:pt idx="380">
                  <c:v>2</c:v>
                </c:pt>
                <c:pt idx="381">
                  <c:v>1</c:v>
                </c:pt>
                <c:pt idx="382">
                  <c:v>1</c:v>
                </c:pt>
                <c:pt idx="383">
                  <c:v>1</c:v>
                </c:pt>
                <c:pt idx="384">
                  <c:v>1</c:v>
                </c:pt>
                <c:pt idx="385">
                  <c:v>1</c:v>
                </c:pt>
                <c:pt idx="386">
                  <c:v>11</c:v>
                </c:pt>
                <c:pt idx="387">
                  <c:v>1</c:v>
                </c:pt>
                <c:pt idx="388">
                  <c:v>9</c:v>
                </c:pt>
                <c:pt idx="389">
                  <c:v>8</c:v>
                </c:pt>
                <c:pt idx="390">
                  <c:v>9</c:v>
                </c:pt>
                <c:pt idx="391">
                  <c:v>1</c:v>
                </c:pt>
                <c:pt idx="392">
                  <c:v>1</c:v>
                </c:pt>
                <c:pt idx="393">
                  <c:v>5</c:v>
                </c:pt>
                <c:pt idx="394">
                  <c:v>1</c:v>
                </c:pt>
                <c:pt idx="395">
                  <c:v>2</c:v>
                </c:pt>
                <c:pt idx="396">
                  <c:v>2</c:v>
                </c:pt>
                <c:pt idx="397">
                  <c:v>1</c:v>
                </c:pt>
                <c:pt idx="398">
                  <c:v>1</c:v>
                </c:pt>
                <c:pt idx="399">
                  <c:v>1</c:v>
                </c:pt>
                <c:pt idx="400">
                  <c:v>1</c:v>
                </c:pt>
                <c:pt idx="401">
                  <c:v>1</c:v>
                </c:pt>
                <c:pt idx="402">
                  <c:v>2</c:v>
                </c:pt>
                <c:pt idx="403">
                  <c:v>1</c:v>
                </c:pt>
                <c:pt idx="404">
                  <c:v>1</c:v>
                </c:pt>
                <c:pt idx="405">
                  <c:v>1</c:v>
                </c:pt>
                <c:pt idx="406">
                  <c:v>1</c:v>
                </c:pt>
                <c:pt idx="407">
                  <c:v>3</c:v>
                </c:pt>
                <c:pt idx="408">
                  <c:v>1</c:v>
                </c:pt>
                <c:pt idx="409">
                  <c:v>1</c:v>
                </c:pt>
                <c:pt idx="410">
                  <c:v>1</c:v>
                </c:pt>
                <c:pt idx="411">
                  <c:v>1</c:v>
                </c:pt>
                <c:pt idx="412">
                  <c:v>1</c:v>
                </c:pt>
                <c:pt idx="413">
                  <c:v>2</c:v>
                </c:pt>
                <c:pt idx="414">
                  <c:v>5</c:v>
                </c:pt>
                <c:pt idx="415">
                  <c:v>1</c:v>
                </c:pt>
                <c:pt idx="416">
                  <c:v>6</c:v>
                </c:pt>
                <c:pt idx="417">
                  <c:v>1</c:v>
                </c:pt>
                <c:pt idx="418">
                  <c:v>1</c:v>
                </c:pt>
                <c:pt idx="419">
                  <c:v>2</c:v>
                </c:pt>
                <c:pt idx="420">
                  <c:v>2</c:v>
                </c:pt>
                <c:pt idx="421">
                  <c:v>3</c:v>
                </c:pt>
                <c:pt idx="422">
                  <c:v>1</c:v>
                </c:pt>
                <c:pt idx="423">
                  <c:v>1</c:v>
                </c:pt>
                <c:pt idx="424">
                  <c:v>1</c:v>
                </c:pt>
                <c:pt idx="425">
                  <c:v>1</c:v>
                </c:pt>
                <c:pt idx="426">
                  <c:v>1</c:v>
                </c:pt>
                <c:pt idx="427">
                  <c:v>3</c:v>
                </c:pt>
                <c:pt idx="428">
                  <c:v>2</c:v>
                </c:pt>
                <c:pt idx="429">
                  <c:v>1</c:v>
                </c:pt>
                <c:pt idx="430">
                  <c:v>1</c:v>
                </c:pt>
                <c:pt idx="431">
                  <c:v>6</c:v>
                </c:pt>
                <c:pt idx="432">
                  <c:v>6</c:v>
                </c:pt>
                <c:pt idx="433">
                  <c:v>1</c:v>
                </c:pt>
                <c:pt idx="434">
                  <c:v>1</c:v>
                </c:pt>
                <c:pt idx="435">
                  <c:v>1</c:v>
                </c:pt>
                <c:pt idx="436">
                  <c:v>1</c:v>
                </c:pt>
                <c:pt idx="437">
                  <c:v>1</c:v>
                </c:pt>
                <c:pt idx="438">
                  <c:v>1</c:v>
                </c:pt>
                <c:pt idx="439">
                  <c:v>1</c:v>
                </c:pt>
                <c:pt idx="440">
                  <c:v>2</c:v>
                </c:pt>
                <c:pt idx="441">
                  <c:v>1</c:v>
                </c:pt>
                <c:pt idx="442">
                  <c:v>1</c:v>
                </c:pt>
                <c:pt idx="443">
                  <c:v>3</c:v>
                </c:pt>
                <c:pt idx="444">
                  <c:v>1</c:v>
                </c:pt>
                <c:pt idx="445">
                  <c:v>2</c:v>
                </c:pt>
                <c:pt idx="446">
                  <c:v>1</c:v>
                </c:pt>
                <c:pt idx="447">
                  <c:v>1</c:v>
                </c:pt>
                <c:pt idx="448">
                  <c:v>1</c:v>
                </c:pt>
                <c:pt idx="449">
                  <c:v>1</c:v>
                </c:pt>
                <c:pt idx="450">
                  <c:v>1</c:v>
                </c:pt>
                <c:pt idx="451">
                  <c:v>1</c:v>
                </c:pt>
                <c:pt idx="452">
                  <c:v>4</c:v>
                </c:pt>
                <c:pt idx="453">
                  <c:v>4</c:v>
                </c:pt>
                <c:pt idx="454">
                  <c:v>3</c:v>
                </c:pt>
                <c:pt idx="455">
                  <c:v>1</c:v>
                </c:pt>
                <c:pt idx="456">
                  <c:v>1</c:v>
                </c:pt>
                <c:pt idx="457">
                  <c:v>1</c:v>
                </c:pt>
                <c:pt idx="458">
                  <c:v>1</c:v>
                </c:pt>
                <c:pt idx="459">
                  <c:v>1</c:v>
                </c:pt>
              </c:numCache>
            </c:numRef>
          </c:val>
          <c:extLst>
            <c:ext xmlns:c16="http://schemas.microsoft.com/office/drawing/2014/chart" uri="{C3380CC4-5D6E-409C-BE32-E72D297353CC}">
              <c16:uniqueId val="{00000000-8B21-4201-8CF9-9A94BB5FA49F}"/>
            </c:ext>
          </c:extLst>
        </c:ser>
        <c:dLbls>
          <c:dLblPos val="inEnd"/>
          <c:showLegendKey val="0"/>
          <c:showVal val="1"/>
          <c:showCatName val="0"/>
          <c:showSerName val="0"/>
          <c:showPercent val="0"/>
          <c:showBubbleSize val="0"/>
        </c:dLbls>
        <c:gapWidth val="219"/>
        <c:overlap val="-27"/>
        <c:axId val="1860449647"/>
        <c:axId val="1860437999"/>
      </c:barChart>
      <c:catAx>
        <c:axId val="1860449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437999"/>
        <c:crosses val="autoZero"/>
        <c:auto val="1"/>
        <c:lblAlgn val="ctr"/>
        <c:lblOffset val="100"/>
        <c:noMultiLvlLbl val="0"/>
      </c:catAx>
      <c:valAx>
        <c:axId val="1860437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449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hyperlink" Target="#Welcome!A1"/><Relationship Id="rId4" Type="http://schemas.openxmlformats.org/officeDocument/2006/relationships/image" Target="../media/image4.jp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hyperlink" Target="#Home!A1"/><Relationship Id="rId4"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hyperlink" Target="#Home!A1"/></Relationships>
</file>

<file path=xl/drawings/_rels/drawing8.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Home!A1"/></Relationships>
</file>

<file path=xl/drawings/_rels/drawing9.xml.rels><?xml version="1.0" encoding="UTF-8" standalone="yes"?>
<Relationships xmlns="http://schemas.openxmlformats.org/package/2006/relationships"><Relationship Id="rId1" Type="http://schemas.openxmlformats.org/officeDocument/2006/relationships/hyperlink" Target="#Home!A1"/></Relationships>
</file>

<file path=xl/drawings/drawing1.xml><?xml version="1.0" encoding="utf-8"?>
<xdr:wsDr xmlns:xdr="http://schemas.openxmlformats.org/drawingml/2006/spreadsheetDrawing" xmlns:a="http://schemas.openxmlformats.org/drawingml/2006/main">
  <xdr:twoCellAnchor>
    <xdr:from>
      <xdr:col>2</xdr:col>
      <xdr:colOff>220980</xdr:colOff>
      <xdr:row>2</xdr:row>
      <xdr:rowOff>121920</xdr:rowOff>
    </xdr:from>
    <xdr:to>
      <xdr:col>11</xdr:col>
      <xdr:colOff>144780</xdr:colOff>
      <xdr:row>21</xdr:row>
      <xdr:rowOff>30480</xdr:rowOff>
    </xdr:to>
    <xdr:graphicFrame macro="">
      <xdr:nvGraphicFramePr>
        <xdr:cNvPr id="6" name="Chart 5">
          <a:extLst>
            <a:ext uri="{FF2B5EF4-FFF2-40B4-BE49-F238E27FC236}">
              <a16:creationId xmlns:a16="http://schemas.microsoft.com/office/drawing/2014/main" id="{E53AB1E0-AF2C-490D-97E7-7C77C614D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38100</xdr:colOff>
      <xdr:row>2</xdr:row>
      <xdr:rowOff>76200</xdr:rowOff>
    </xdr:from>
    <xdr:to>
      <xdr:col>15</xdr:col>
      <xdr:colOff>38100</xdr:colOff>
      <xdr:row>15</xdr:row>
      <xdr:rowOff>165735</xdr:rowOff>
    </xdr:to>
    <mc:AlternateContent xmlns:mc="http://schemas.openxmlformats.org/markup-compatibility/2006" xmlns:a14="http://schemas.microsoft.com/office/drawing/2010/main">
      <mc:Choice Requires="a14">
        <xdr:graphicFrame macro="">
          <xdr:nvGraphicFramePr>
            <xdr:cNvPr id="7" name="toss_winner">
              <a:extLst>
                <a:ext uri="{FF2B5EF4-FFF2-40B4-BE49-F238E27FC236}">
                  <a16:creationId xmlns:a16="http://schemas.microsoft.com/office/drawing/2014/main" id="{EA418E33-3B2A-4E80-BEA6-FCB4C5C4BF18}"/>
                </a:ext>
              </a:extLst>
            </xdr:cNvPr>
            <xdr:cNvGraphicFramePr/>
          </xdr:nvGraphicFramePr>
          <xdr:xfrm>
            <a:off x="0" y="0"/>
            <a:ext cx="0" cy="0"/>
          </xdr:xfrm>
          <a:graphic>
            <a:graphicData uri="http://schemas.microsoft.com/office/drawing/2010/slicer">
              <sle:slicer xmlns:sle="http://schemas.microsoft.com/office/drawing/2010/slicer" name="toss_winner"/>
            </a:graphicData>
          </a:graphic>
        </xdr:graphicFrame>
      </mc:Choice>
      <mc:Fallback xmlns="">
        <xdr:sp macro="" textlink="">
          <xdr:nvSpPr>
            <xdr:cNvPr id="0" name=""/>
            <xdr:cNvSpPr>
              <a:spLocks noTextEdit="1"/>
            </xdr:cNvSpPr>
          </xdr:nvSpPr>
          <xdr:spPr>
            <a:xfrm>
              <a:off x="9296400" y="4419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213360</xdr:colOff>
      <xdr:row>2</xdr:row>
      <xdr:rowOff>144780</xdr:rowOff>
    </xdr:from>
    <xdr:to>
      <xdr:col>18</xdr:col>
      <xdr:colOff>213360</xdr:colOff>
      <xdr:row>16</xdr:row>
      <xdr:rowOff>51435</xdr:rowOff>
    </xdr:to>
    <mc:AlternateContent xmlns:mc="http://schemas.openxmlformats.org/markup-compatibility/2006" xmlns:a14="http://schemas.microsoft.com/office/drawing/2010/main">
      <mc:Choice Requires="a14">
        <xdr:graphicFrame macro="">
          <xdr:nvGraphicFramePr>
            <xdr:cNvPr id="8" name="toss_decision">
              <a:extLst>
                <a:ext uri="{FF2B5EF4-FFF2-40B4-BE49-F238E27FC236}">
                  <a16:creationId xmlns:a16="http://schemas.microsoft.com/office/drawing/2014/main" id="{B52EDB3B-A7EF-4ADF-8F20-EF2E67353F76}"/>
                </a:ext>
              </a:extLst>
            </xdr:cNvPr>
            <xdr:cNvGraphicFramePr/>
          </xdr:nvGraphicFramePr>
          <xdr:xfrm>
            <a:off x="0" y="0"/>
            <a:ext cx="0" cy="0"/>
          </xdr:xfrm>
          <a:graphic>
            <a:graphicData uri="http://schemas.microsoft.com/office/drawing/2010/slicer">
              <sle:slicer xmlns:sle="http://schemas.microsoft.com/office/drawing/2010/slicer" name="toss_decision"/>
            </a:graphicData>
          </a:graphic>
        </xdr:graphicFrame>
      </mc:Choice>
      <mc:Fallback xmlns="">
        <xdr:sp macro="" textlink="">
          <xdr:nvSpPr>
            <xdr:cNvPr id="0" name=""/>
            <xdr:cNvSpPr>
              <a:spLocks noTextEdit="1"/>
            </xdr:cNvSpPr>
          </xdr:nvSpPr>
          <xdr:spPr>
            <a:xfrm>
              <a:off x="11300460" y="5105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123825</xdr:colOff>
      <xdr:row>0</xdr:row>
      <xdr:rowOff>161926</xdr:rowOff>
    </xdr:from>
    <xdr:to>
      <xdr:col>3</xdr:col>
      <xdr:colOff>1</xdr:colOff>
      <xdr:row>3</xdr:row>
      <xdr:rowOff>142876</xdr:rowOff>
    </xdr:to>
    <xdr:sp macro="" textlink="">
      <xdr:nvSpPr>
        <xdr:cNvPr id="3" name="Wave 2">
          <a:hlinkClick xmlns:r="http://schemas.openxmlformats.org/officeDocument/2006/relationships" r:id="rId1"/>
          <a:extLst>
            <a:ext uri="{FF2B5EF4-FFF2-40B4-BE49-F238E27FC236}">
              <a16:creationId xmlns:a16="http://schemas.microsoft.com/office/drawing/2014/main" id="{1567077A-C804-4C40-91EE-0EA8FC52A6DB}"/>
            </a:ext>
          </a:extLst>
        </xdr:cNvPr>
        <xdr:cNvSpPr/>
      </xdr:nvSpPr>
      <xdr:spPr>
        <a:xfrm>
          <a:off x="733425" y="161926"/>
          <a:ext cx="1666876" cy="723900"/>
        </a:xfrm>
        <a:prstGeom prst="wave">
          <a:avLst/>
        </a:prstGeom>
      </xdr:spPr>
      <xdr:style>
        <a:lnRef idx="3">
          <a:schemeClr val="lt1"/>
        </a:lnRef>
        <a:fillRef idx="1">
          <a:schemeClr val="dk1"/>
        </a:fillRef>
        <a:effectRef idx="1">
          <a:schemeClr val="dk1"/>
        </a:effectRef>
        <a:fontRef idx="minor">
          <a:schemeClr val="lt1"/>
        </a:fontRef>
      </xdr:style>
      <xdr:txBody>
        <a:bodyPr vertOverflow="clip" horzOverflow="clip" rtlCol="0" anchor="t"/>
        <a:lstStyle/>
        <a:p>
          <a:pPr algn="l"/>
          <a:r>
            <a:rPr lang="en-IN" sz="2000">
              <a:solidFill>
                <a:schemeClr val="bg1">
                  <a:lumMod val="95000"/>
                </a:schemeClr>
              </a:solidFill>
            </a:rPr>
            <a:t>  WELCOME</a:t>
          </a:r>
        </a:p>
      </xdr:txBody>
    </xdr:sp>
    <xdr:clientData/>
  </xdr:twoCellAnchor>
  <xdr:twoCellAnchor editAs="oneCell">
    <xdr:from>
      <xdr:col>11</xdr:col>
      <xdr:colOff>304801</xdr:colOff>
      <xdr:row>1</xdr:row>
      <xdr:rowOff>38101</xdr:rowOff>
    </xdr:from>
    <xdr:to>
      <xdr:col>14</xdr:col>
      <xdr:colOff>133351</xdr:colOff>
      <xdr:row>5</xdr:row>
      <xdr:rowOff>97168</xdr:rowOff>
    </xdr:to>
    <xdr:pic>
      <xdr:nvPicPr>
        <xdr:cNvPr id="7" name="Picture 6">
          <a:extLst>
            <a:ext uri="{FF2B5EF4-FFF2-40B4-BE49-F238E27FC236}">
              <a16:creationId xmlns:a16="http://schemas.microsoft.com/office/drawing/2014/main" id="{3BC6D553-91AD-4830-B87A-A0A8A50CD26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610601" y="228601"/>
          <a:ext cx="1657350" cy="1135392"/>
        </a:xfrm>
        <a:prstGeom prst="rect">
          <a:avLst/>
        </a:prstGeom>
      </xdr:spPr>
    </xdr:pic>
    <xdr:clientData/>
  </xdr:twoCellAnchor>
  <xdr:twoCellAnchor editAs="oneCell">
    <xdr:from>
      <xdr:col>0</xdr:col>
      <xdr:colOff>342899</xdr:colOff>
      <xdr:row>7</xdr:row>
      <xdr:rowOff>19049</xdr:rowOff>
    </xdr:from>
    <xdr:to>
      <xdr:col>16</xdr:col>
      <xdr:colOff>409575</xdr:colOff>
      <xdr:row>28</xdr:row>
      <xdr:rowOff>28574</xdr:rowOff>
    </xdr:to>
    <xdr:pic>
      <xdr:nvPicPr>
        <xdr:cNvPr id="10" name="Picture 9">
          <a:extLst>
            <a:ext uri="{FF2B5EF4-FFF2-40B4-BE49-F238E27FC236}">
              <a16:creationId xmlns:a16="http://schemas.microsoft.com/office/drawing/2014/main" id="{BFA19BD0-E381-4754-A1E4-B83E9BB407E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42899" y="1666874"/>
          <a:ext cx="11420476" cy="4010025"/>
        </a:xfrm>
        <a:prstGeom prst="rect">
          <a:avLst/>
        </a:prstGeom>
      </xdr:spPr>
    </xdr:pic>
    <xdr:clientData/>
  </xdr:twoCellAnchor>
  <xdr:twoCellAnchor editAs="oneCell">
    <xdr:from>
      <xdr:col>3</xdr:col>
      <xdr:colOff>952499</xdr:colOff>
      <xdr:row>29</xdr:row>
      <xdr:rowOff>28575</xdr:rowOff>
    </xdr:from>
    <xdr:to>
      <xdr:col>12</xdr:col>
      <xdr:colOff>85724</xdr:colOff>
      <xdr:row>46</xdr:row>
      <xdr:rowOff>60704</xdr:rowOff>
    </xdr:to>
    <xdr:pic>
      <xdr:nvPicPr>
        <xdr:cNvPr id="12" name="Picture 11">
          <a:extLst>
            <a:ext uri="{FF2B5EF4-FFF2-40B4-BE49-F238E27FC236}">
              <a16:creationId xmlns:a16="http://schemas.microsoft.com/office/drawing/2014/main" id="{8352B29A-0F2C-4F4B-96BF-BA5CC2DF9CC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352799" y="5867400"/>
          <a:ext cx="5648325" cy="32706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121920</xdr:colOff>
      <xdr:row>5</xdr:row>
      <xdr:rowOff>144780</xdr:rowOff>
    </xdr:from>
    <xdr:to>
      <xdr:col>16</xdr:col>
      <xdr:colOff>304800</xdr:colOff>
      <xdr:row>19</xdr:row>
      <xdr:rowOff>51435</xdr:rowOff>
    </xdr:to>
    <mc:AlternateContent xmlns:mc="http://schemas.openxmlformats.org/markup-compatibility/2006" xmlns:a14="http://schemas.microsoft.com/office/drawing/2010/main">
      <mc:Choice Requires="a14">
        <xdr:graphicFrame macro="">
          <xdr:nvGraphicFramePr>
            <xdr:cNvPr id="4" name="date">
              <a:extLst>
                <a:ext uri="{FF2B5EF4-FFF2-40B4-BE49-F238E27FC236}">
                  <a16:creationId xmlns:a16="http://schemas.microsoft.com/office/drawing/2014/main" id="{42194FC4-6794-4C7E-A976-D1B29A4CAF4A}"/>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9235440" y="10591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449580</xdr:colOff>
      <xdr:row>6</xdr:row>
      <xdr:rowOff>30480</xdr:rowOff>
    </xdr:from>
    <xdr:to>
      <xdr:col>19</xdr:col>
      <xdr:colOff>350520</xdr:colOff>
      <xdr:row>19</xdr:row>
      <xdr:rowOff>120015</xdr:rowOff>
    </xdr:to>
    <mc:AlternateContent xmlns:mc="http://schemas.openxmlformats.org/markup-compatibility/2006" xmlns:a14="http://schemas.microsoft.com/office/drawing/2010/main">
      <mc:Choice Requires="a14">
        <xdr:graphicFrame macro="">
          <xdr:nvGraphicFramePr>
            <xdr:cNvPr id="5" name="venue">
              <a:extLst>
                <a:ext uri="{FF2B5EF4-FFF2-40B4-BE49-F238E27FC236}">
                  <a16:creationId xmlns:a16="http://schemas.microsoft.com/office/drawing/2014/main" id="{2E9569C6-2576-4291-BA69-349492DC02CC}"/>
                </a:ext>
              </a:extLst>
            </xdr:cNvPr>
            <xdr:cNvGraphicFramePr/>
          </xdr:nvGraphicFramePr>
          <xdr:xfrm>
            <a:off x="0" y="0"/>
            <a:ext cx="0" cy="0"/>
          </xdr:xfrm>
          <a:graphic>
            <a:graphicData uri="http://schemas.microsoft.com/office/drawing/2010/slicer">
              <sle:slicer xmlns:sle="http://schemas.microsoft.com/office/drawing/2010/slicer" name="venue"/>
            </a:graphicData>
          </a:graphic>
        </xdr:graphicFrame>
      </mc:Choice>
      <mc:Fallback xmlns="">
        <xdr:sp macro="" textlink="">
          <xdr:nvSpPr>
            <xdr:cNvPr id="0" name=""/>
            <xdr:cNvSpPr>
              <a:spLocks noTextEdit="1"/>
            </xdr:cNvSpPr>
          </xdr:nvSpPr>
          <xdr:spPr>
            <a:xfrm>
              <a:off x="11209020" y="11277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45720</xdr:colOff>
      <xdr:row>6</xdr:row>
      <xdr:rowOff>45720</xdr:rowOff>
    </xdr:from>
    <xdr:to>
      <xdr:col>22</xdr:col>
      <xdr:colOff>510540</xdr:colOff>
      <xdr:row>19</xdr:row>
      <xdr:rowOff>135255</xdr:rowOff>
    </xdr:to>
    <mc:AlternateContent xmlns:mc="http://schemas.openxmlformats.org/markup-compatibility/2006" xmlns:a14="http://schemas.microsoft.com/office/drawing/2010/main">
      <mc:Choice Requires="a14">
        <xdr:graphicFrame macro="">
          <xdr:nvGraphicFramePr>
            <xdr:cNvPr id="6" name="city">
              <a:extLst>
                <a:ext uri="{FF2B5EF4-FFF2-40B4-BE49-F238E27FC236}">
                  <a16:creationId xmlns:a16="http://schemas.microsoft.com/office/drawing/2014/main" id="{3A1D24A7-1D38-4359-AC78-056506C4EBE9}"/>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3144500" y="11430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441960</xdr:colOff>
      <xdr:row>6</xdr:row>
      <xdr:rowOff>83820</xdr:rowOff>
    </xdr:from>
    <xdr:to>
      <xdr:col>11</xdr:col>
      <xdr:colOff>373380</xdr:colOff>
      <xdr:row>23</xdr:row>
      <xdr:rowOff>53340</xdr:rowOff>
    </xdr:to>
    <xdr:graphicFrame macro="">
      <xdr:nvGraphicFramePr>
        <xdr:cNvPr id="8" name="Chart 7">
          <a:extLst>
            <a:ext uri="{FF2B5EF4-FFF2-40B4-BE49-F238E27FC236}">
              <a16:creationId xmlns:a16="http://schemas.microsoft.com/office/drawing/2014/main" id="{82CB8374-86EA-4EE3-B636-CBDDD058B0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91440</xdr:colOff>
      <xdr:row>4</xdr:row>
      <xdr:rowOff>129540</xdr:rowOff>
    </xdr:from>
    <xdr:to>
      <xdr:col>15</xdr:col>
      <xdr:colOff>91440</xdr:colOff>
      <xdr:row>18</xdr:row>
      <xdr:rowOff>36195</xdr:rowOff>
    </xdr:to>
    <mc:AlternateContent xmlns:mc="http://schemas.openxmlformats.org/markup-compatibility/2006" xmlns:a14="http://schemas.microsoft.com/office/drawing/2010/main">
      <mc:Choice Requires="a14">
        <xdr:graphicFrame macro="">
          <xdr:nvGraphicFramePr>
            <xdr:cNvPr id="3" name="winner">
              <a:extLst>
                <a:ext uri="{FF2B5EF4-FFF2-40B4-BE49-F238E27FC236}">
                  <a16:creationId xmlns:a16="http://schemas.microsoft.com/office/drawing/2014/main" id="{70F70FE2-919E-4B25-9795-716D37BF5C34}"/>
                </a:ext>
              </a:extLst>
            </xdr:cNvPr>
            <xdr:cNvGraphicFramePr/>
          </xdr:nvGraphicFramePr>
          <xdr:xfrm>
            <a:off x="0" y="0"/>
            <a:ext cx="0" cy="0"/>
          </xdr:xfrm>
          <a:graphic>
            <a:graphicData uri="http://schemas.microsoft.com/office/drawing/2010/slicer">
              <sle:slicer xmlns:sle="http://schemas.microsoft.com/office/drawing/2010/slicer" name="winner"/>
            </a:graphicData>
          </a:graphic>
        </xdr:graphicFrame>
      </mc:Choice>
      <mc:Fallback xmlns="">
        <xdr:sp macro="" textlink="">
          <xdr:nvSpPr>
            <xdr:cNvPr id="0" name=""/>
            <xdr:cNvSpPr>
              <a:spLocks noTextEdit="1"/>
            </xdr:cNvSpPr>
          </xdr:nvSpPr>
          <xdr:spPr>
            <a:xfrm>
              <a:off x="9768840" y="8610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266700</xdr:colOff>
      <xdr:row>4</xdr:row>
      <xdr:rowOff>114300</xdr:rowOff>
    </xdr:from>
    <xdr:to>
      <xdr:col>18</xdr:col>
      <xdr:colOff>266700</xdr:colOff>
      <xdr:row>18</xdr:row>
      <xdr:rowOff>20955</xdr:rowOff>
    </xdr:to>
    <mc:AlternateContent xmlns:mc="http://schemas.openxmlformats.org/markup-compatibility/2006" xmlns:a14="http://schemas.microsoft.com/office/drawing/2010/main">
      <mc:Choice Requires="a14">
        <xdr:graphicFrame macro="">
          <xdr:nvGraphicFramePr>
            <xdr:cNvPr id="4" name="result">
              <a:extLst>
                <a:ext uri="{FF2B5EF4-FFF2-40B4-BE49-F238E27FC236}">
                  <a16:creationId xmlns:a16="http://schemas.microsoft.com/office/drawing/2014/main" id="{6881865E-46BC-45F8-882C-2F4F3BD4D6B4}"/>
                </a:ext>
              </a:extLst>
            </xdr:cNvPr>
            <xdr:cNvGraphicFramePr/>
          </xdr:nvGraphicFramePr>
          <xdr:xfrm>
            <a:off x="0" y="0"/>
            <a:ext cx="0" cy="0"/>
          </xdr:xfrm>
          <a:graphic>
            <a:graphicData uri="http://schemas.microsoft.com/office/drawing/2010/slicer">
              <sle:slicer xmlns:sle="http://schemas.microsoft.com/office/drawing/2010/slicer" name="result"/>
            </a:graphicData>
          </a:graphic>
        </xdr:graphicFrame>
      </mc:Choice>
      <mc:Fallback xmlns="">
        <xdr:sp macro="" textlink="">
          <xdr:nvSpPr>
            <xdr:cNvPr id="0" name=""/>
            <xdr:cNvSpPr>
              <a:spLocks noTextEdit="1"/>
            </xdr:cNvSpPr>
          </xdr:nvSpPr>
          <xdr:spPr>
            <a:xfrm>
              <a:off x="11772900" y="8458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563880</xdr:colOff>
      <xdr:row>4</xdr:row>
      <xdr:rowOff>68580</xdr:rowOff>
    </xdr:from>
    <xdr:to>
      <xdr:col>10</xdr:col>
      <xdr:colOff>464820</xdr:colOff>
      <xdr:row>19</xdr:row>
      <xdr:rowOff>68580</xdr:rowOff>
    </xdr:to>
    <xdr:graphicFrame macro="">
      <xdr:nvGraphicFramePr>
        <xdr:cNvPr id="5" name="Chart 4">
          <a:extLst>
            <a:ext uri="{FF2B5EF4-FFF2-40B4-BE49-F238E27FC236}">
              <a16:creationId xmlns:a16="http://schemas.microsoft.com/office/drawing/2014/main" id="{FE44968B-0703-43C5-8CCF-F4950AB79C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30480</xdr:colOff>
      <xdr:row>15</xdr:row>
      <xdr:rowOff>83820</xdr:rowOff>
    </xdr:from>
    <xdr:to>
      <xdr:col>13</xdr:col>
      <xdr:colOff>30480</xdr:colOff>
      <xdr:row>28</xdr:row>
      <xdr:rowOff>173355</xdr:rowOff>
    </xdr:to>
    <mc:AlternateContent xmlns:mc="http://schemas.openxmlformats.org/markup-compatibility/2006" xmlns:a14="http://schemas.microsoft.com/office/drawing/2010/main">
      <mc:Choice Requires="a14">
        <xdr:graphicFrame macro="">
          <xdr:nvGraphicFramePr>
            <xdr:cNvPr id="2" name="player_of_match">
              <a:extLst>
                <a:ext uri="{FF2B5EF4-FFF2-40B4-BE49-F238E27FC236}">
                  <a16:creationId xmlns:a16="http://schemas.microsoft.com/office/drawing/2014/main" id="{592E85AB-C6C0-43EF-96F8-0D750A5186F9}"/>
                </a:ext>
              </a:extLst>
            </xdr:cNvPr>
            <xdr:cNvGraphicFramePr/>
          </xdr:nvGraphicFramePr>
          <xdr:xfrm>
            <a:off x="0" y="0"/>
            <a:ext cx="0" cy="0"/>
          </xdr:xfrm>
          <a:graphic>
            <a:graphicData uri="http://schemas.microsoft.com/office/drawing/2010/slicer">
              <sle:slicer xmlns:sle="http://schemas.microsoft.com/office/drawing/2010/slicer" name="player_of_match"/>
            </a:graphicData>
          </a:graphic>
        </xdr:graphicFrame>
      </mc:Choice>
      <mc:Fallback xmlns="">
        <xdr:sp macro="" textlink="">
          <xdr:nvSpPr>
            <xdr:cNvPr id="0" name=""/>
            <xdr:cNvSpPr>
              <a:spLocks noTextEdit="1"/>
            </xdr:cNvSpPr>
          </xdr:nvSpPr>
          <xdr:spPr>
            <a:xfrm>
              <a:off x="8488680" y="28270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236220</xdr:colOff>
      <xdr:row>3</xdr:row>
      <xdr:rowOff>98107</xdr:rowOff>
    </xdr:from>
    <xdr:to>
      <xdr:col>11</xdr:col>
      <xdr:colOff>474345</xdr:colOff>
      <xdr:row>17</xdr:row>
      <xdr:rowOff>166687</xdr:rowOff>
    </xdr:to>
    <xdr:graphicFrame macro="">
      <xdr:nvGraphicFramePr>
        <xdr:cNvPr id="2" name="Chart 1">
          <a:extLst>
            <a:ext uri="{FF2B5EF4-FFF2-40B4-BE49-F238E27FC236}">
              <a16:creationId xmlns:a16="http://schemas.microsoft.com/office/drawing/2014/main" id="{CD3DECD8-152D-4BDD-8B0E-BAD693159C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373380</xdr:colOff>
      <xdr:row>3</xdr:row>
      <xdr:rowOff>52387</xdr:rowOff>
    </xdr:from>
    <xdr:to>
      <xdr:col>11</xdr:col>
      <xdr:colOff>68580</xdr:colOff>
      <xdr:row>17</xdr:row>
      <xdr:rowOff>120967</xdr:rowOff>
    </xdr:to>
    <xdr:graphicFrame macro="">
      <xdr:nvGraphicFramePr>
        <xdr:cNvPr id="2" name="Chart 1">
          <a:extLst>
            <a:ext uri="{FF2B5EF4-FFF2-40B4-BE49-F238E27FC236}">
              <a16:creationId xmlns:a16="http://schemas.microsoft.com/office/drawing/2014/main" id="{7A5D609D-45E1-43C0-A474-D50B9089E7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371475</xdr:colOff>
      <xdr:row>7</xdr:row>
      <xdr:rowOff>38100</xdr:rowOff>
    </xdr:from>
    <xdr:to>
      <xdr:col>13</xdr:col>
      <xdr:colOff>371475</xdr:colOff>
      <xdr:row>20</xdr:row>
      <xdr:rowOff>85725</xdr:rowOff>
    </xdr:to>
    <mc:AlternateContent xmlns:mc="http://schemas.openxmlformats.org/markup-compatibility/2006" xmlns:a14="http://schemas.microsoft.com/office/drawing/2010/main">
      <mc:Choice Requires="a14">
        <xdr:graphicFrame macro="">
          <xdr:nvGraphicFramePr>
            <xdr:cNvPr id="3" name="umpire1">
              <a:extLst>
                <a:ext uri="{FF2B5EF4-FFF2-40B4-BE49-F238E27FC236}">
                  <a16:creationId xmlns:a16="http://schemas.microsoft.com/office/drawing/2014/main" id="{FCA0FE92-1E7C-44FF-B244-7FDDA35C9365}"/>
                </a:ext>
              </a:extLst>
            </xdr:cNvPr>
            <xdr:cNvGraphicFramePr/>
          </xdr:nvGraphicFramePr>
          <xdr:xfrm>
            <a:off x="0" y="0"/>
            <a:ext cx="0" cy="0"/>
          </xdr:xfrm>
          <a:graphic>
            <a:graphicData uri="http://schemas.microsoft.com/office/drawing/2010/slicer">
              <sle:slicer xmlns:sle="http://schemas.microsoft.com/office/drawing/2010/slicer" name="umpire1"/>
            </a:graphicData>
          </a:graphic>
        </xdr:graphicFrame>
      </mc:Choice>
      <mc:Fallback xmlns="">
        <xdr:sp macro="" textlink="">
          <xdr:nvSpPr>
            <xdr:cNvPr id="0" name=""/>
            <xdr:cNvSpPr>
              <a:spLocks noTextEdit="1"/>
            </xdr:cNvSpPr>
          </xdr:nvSpPr>
          <xdr:spPr>
            <a:xfrm>
              <a:off x="8105775" y="1371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xdr:col>
      <xdr:colOff>28575</xdr:colOff>
      <xdr:row>4</xdr:row>
      <xdr:rowOff>161925</xdr:rowOff>
    </xdr:from>
    <xdr:to>
      <xdr:col>9</xdr:col>
      <xdr:colOff>554355</xdr:colOff>
      <xdr:row>22</xdr:row>
      <xdr:rowOff>85725</xdr:rowOff>
    </xdr:to>
    <xdr:graphicFrame macro="">
      <xdr:nvGraphicFramePr>
        <xdr:cNvPr id="4" name="Chart 3">
          <a:extLst>
            <a:ext uri="{FF2B5EF4-FFF2-40B4-BE49-F238E27FC236}">
              <a16:creationId xmlns:a16="http://schemas.microsoft.com/office/drawing/2014/main" id="{FF347BA4-089E-4749-92E2-243BBECCA8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26670</xdr:colOff>
      <xdr:row>5</xdr:row>
      <xdr:rowOff>1905</xdr:rowOff>
    </xdr:from>
    <xdr:to>
      <xdr:col>19</xdr:col>
      <xdr:colOff>26670</xdr:colOff>
      <xdr:row>21</xdr:row>
      <xdr:rowOff>161925</xdr:rowOff>
    </xdr:to>
    <xdr:graphicFrame macro="">
      <xdr:nvGraphicFramePr>
        <xdr:cNvPr id="5" name="Chart 4">
          <a:extLst>
            <a:ext uri="{FF2B5EF4-FFF2-40B4-BE49-F238E27FC236}">
              <a16:creationId xmlns:a16="http://schemas.microsoft.com/office/drawing/2014/main" id="{533D8585-45AC-4C99-B8D8-573F35AB1C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190500</xdr:colOff>
      <xdr:row>38</xdr:row>
      <xdr:rowOff>97155</xdr:rowOff>
    </xdr:from>
    <xdr:to>
      <xdr:col>3</xdr:col>
      <xdr:colOff>190500</xdr:colOff>
      <xdr:row>52</xdr:row>
      <xdr:rowOff>3810</xdr:rowOff>
    </xdr:to>
    <mc:AlternateContent xmlns:mc="http://schemas.openxmlformats.org/markup-compatibility/2006" xmlns:a14="http://schemas.microsoft.com/office/drawing/2010/main">
      <mc:Choice Requires="a14">
        <xdr:graphicFrame macro="">
          <xdr:nvGraphicFramePr>
            <xdr:cNvPr id="7" name="toss_winner 1">
              <a:extLst>
                <a:ext uri="{FF2B5EF4-FFF2-40B4-BE49-F238E27FC236}">
                  <a16:creationId xmlns:a16="http://schemas.microsoft.com/office/drawing/2014/main" id="{12429E62-4F65-42F6-A60F-2B58AE7A1CDC}"/>
                </a:ext>
              </a:extLst>
            </xdr:cNvPr>
            <xdr:cNvGraphicFramePr/>
          </xdr:nvGraphicFramePr>
          <xdr:xfrm>
            <a:off x="0" y="0"/>
            <a:ext cx="0" cy="0"/>
          </xdr:xfrm>
          <a:graphic>
            <a:graphicData uri="http://schemas.microsoft.com/office/drawing/2010/slicer">
              <sle:slicer xmlns:sle="http://schemas.microsoft.com/office/drawing/2010/slicer" name="toss_winner 1"/>
            </a:graphicData>
          </a:graphic>
        </xdr:graphicFrame>
      </mc:Choice>
      <mc:Fallback xmlns="">
        <xdr:sp macro="" textlink="">
          <xdr:nvSpPr>
            <xdr:cNvPr id="0" name=""/>
            <xdr:cNvSpPr>
              <a:spLocks noTextEdit="1"/>
            </xdr:cNvSpPr>
          </xdr:nvSpPr>
          <xdr:spPr>
            <a:xfrm>
              <a:off x="190500" y="7479030"/>
              <a:ext cx="1828800" cy="25736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228600</xdr:colOff>
      <xdr:row>38</xdr:row>
      <xdr:rowOff>106680</xdr:rowOff>
    </xdr:from>
    <xdr:to>
      <xdr:col>6</xdr:col>
      <xdr:colOff>228600</xdr:colOff>
      <xdr:row>52</xdr:row>
      <xdr:rowOff>13335</xdr:rowOff>
    </xdr:to>
    <mc:AlternateContent xmlns:mc="http://schemas.openxmlformats.org/markup-compatibility/2006" xmlns:a14="http://schemas.microsoft.com/office/drawing/2010/main">
      <mc:Choice Requires="a14">
        <xdr:graphicFrame macro="">
          <xdr:nvGraphicFramePr>
            <xdr:cNvPr id="8" name="toss_decision 1">
              <a:extLst>
                <a:ext uri="{FF2B5EF4-FFF2-40B4-BE49-F238E27FC236}">
                  <a16:creationId xmlns:a16="http://schemas.microsoft.com/office/drawing/2014/main" id="{6D268524-635B-454D-A1BB-645E573FBDBF}"/>
                </a:ext>
              </a:extLst>
            </xdr:cNvPr>
            <xdr:cNvGraphicFramePr/>
          </xdr:nvGraphicFramePr>
          <xdr:xfrm>
            <a:off x="0" y="0"/>
            <a:ext cx="0" cy="0"/>
          </xdr:xfrm>
          <a:graphic>
            <a:graphicData uri="http://schemas.microsoft.com/office/drawing/2010/slicer">
              <sle:slicer xmlns:sle="http://schemas.microsoft.com/office/drawing/2010/slicer" name="toss_decision 1"/>
            </a:graphicData>
          </a:graphic>
        </xdr:graphicFrame>
      </mc:Choice>
      <mc:Fallback xmlns="">
        <xdr:sp macro="" textlink="">
          <xdr:nvSpPr>
            <xdr:cNvPr id="0" name=""/>
            <xdr:cNvSpPr>
              <a:spLocks noTextEdit="1"/>
            </xdr:cNvSpPr>
          </xdr:nvSpPr>
          <xdr:spPr>
            <a:xfrm>
              <a:off x="2057400" y="7488555"/>
              <a:ext cx="1828800" cy="25736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278130</xdr:colOff>
      <xdr:row>38</xdr:row>
      <xdr:rowOff>116205</xdr:rowOff>
    </xdr:from>
    <xdr:to>
      <xdr:col>9</xdr:col>
      <xdr:colOff>278130</xdr:colOff>
      <xdr:row>52</xdr:row>
      <xdr:rowOff>22860</xdr:rowOff>
    </xdr:to>
    <mc:AlternateContent xmlns:mc="http://schemas.openxmlformats.org/markup-compatibility/2006" xmlns:a14="http://schemas.microsoft.com/office/drawing/2010/main">
      <mc:Choice Requires="a14">
        <xdr:graphicFrame macro="">
          <xdr:nvGraphicFramePr>
            <xdr:cNvPr id="10" name="venue 1">
              <a:extLst>
                <a:ext uri="{FF2B5EF4-FFF2-40B4-BE49-F238E27FC236}">
                  <a16:creationId xmlns:a16="http://schemas.microsoft.com/office/drawing/2014/main" id="{A332377D-D89D-4FEA-A16E-4601A6AEB9B9}"/>
                </a:ext>
              </a:extLst>
            </xdr:cNvPr>
            <xdr:cNvGraphicFramePr/>
          </xdr:nvGraphicFramePr>
          <xdr:xfrm>
            <a:off x="0" y="0"/>
            <a:ext cx="0" cy="0"/>
          </xdr:xfrm>
          <a:graphic>
            <a:graphicData uri="http://schemas.microsoft.com/office/drawing/2010/slicer">
              <sle:slicer xmlns:sle="http://schemas.microsoft.com/office/drawing/2010/slicer" name="venue 1"/>
            </a:graphicData>
          </a:graphic>
        </xdr:graphicFrame>
      </mc:Choice>
      <mc:Fallback xmlns="">
        <xdr:sp macro="" textlink="">
          <xdr:nvSpPr>
            <xdr:cNvPr id="0" name=""/>
            <xdr:cNvSpPr>
              <a:spLocks noTextEdit="1"/>
            </xdr:cNvSpPr>
          </xdr:nvSpPr>
          <xdr:spPr>
            <a:xfrm>
              <a:off x="3935730" y="7498080"/>
              <a:ext cx="1828800" cy="25736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434340</xdr:colOff>
      <xdr:row>38</xdr:row>
      <xdr:rowOff>116205</xdr:rowOff>
    </xdr:from>
    <xdr:to>
      <xdr:col>15</xdr:col>
      <xdr:colOff>434340</xdr:colOff>
      <xdr:row>52</xdr:row>
      <xdr:rowOff>22860</xdr:rowOff>
    </xdr:to>
    <mc:AlternateContent xmlns:mc="http://schemas.openxmlformats.org/markup-compatibility/2006" xmlns:a14="http://schemas.microsoft.com/office/drawing/2010/main">
      <mc:Choice Requires="a14">
        <xdr:graphicFrame macro="">
          <xdr:nvGraphicFramePr>
            <xdr:cNvPr id="12" name="winner 1">
              <a:extLst>
                <a:ext uri="{FF2B5EF4-FFF2-40B4-BE49-F238E27FC236}">
                  <a16:creationId xmlns:a16="http://schemas.microsoft.com/office/drawing/2014/main" id="{9AF2DE2A-DC72-4810-8B34-1AF0C9DD7F2B}"/>
                </a:ext>
              </a:extLst>
            </xdr:cNvPr>
            <xdr:cNvGraphicFramePr/>
          </xdr:nvGraphicFramePr>
          <xdr:xfrm>
            <a:off x="0" y="0"/>
            <a:ext cx="0" cy="0"/>
          </xdr:xfrm>
          <a:graphic>
            <a:graphicData uri="http://schemas.microsoft.com/office/drawing/2010/slicer">
              <sle:slicer xmlns:sle="http://schemas.microsoft.com/office/drawing/2010/slicer" name="winner 1"/>
            </a:graphicData>
          </a:graphic>
        </xdr:graphicFrame>
      </mc:Choice>
      <mc:Fallback xmlns="">
        <xdr:sp macro="" textlink="">
          <xdr:nvSpPr>
            <xdr:cNvPr id="0" name=""/>
            <xdr:cNvSpPr>
              <a:spLocks noTextEdit="1"/>
            </xdr:cNvSpPr>
          </xdr:nvSpPr>
          <xdr:spPr>
            <a:xfrm>
              <a:off x="7749540" y="7498080"/>
              <a:ext cx="1828800" cy="25736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491490</xdr:colOff>
      <xdr:row>38</xdr:row>
      <xdr:rowOff>114300</xdr:rowOff>
    </xdr:from>
    <xdr:to>
      <xdr:col>18</xdr:col>
      <xdr:colOff>491490</xdr:colOff>
      <xdr:row>52</xdr:row>
      <xdr:rowOff>20955</xdr:rowOff>
    </xdr:to>
    <mc:AlternateContent xmlns:mc="http://schemas.openxmlformats.org/markup-compatibility/2006" xmlns:a14="http://schemas.microsoft.com/office/drawing/2010/main">
      <mc:Choice Requires="a14">
        <xdr:graphicFrame macro="">
          <xdr:nvGraphicFramePr>
            <xdr:cNvPr id="13" name="result 1">
              <a:extLst>
                <a:ext uri="{FF2B5EF4-FFF2-40B4-BE49-F238E27FC236}">
                  <a16:creationId xmlns:a16="http://schemas.microsoft.com/office/drawing/2014/main" id="{5CA4148E-1AE8-4C7A-B428-D87F19536512}"/>
                </a:ext>
              </a:extLst>
            </xdr:cNvPr>
            <xdr:cNvGraphicFramePr/>
          </xdr:nvGraphicFramePr>
          <xdr:xfrm>
            <a:off x="0" y="0"/>
            <a:ext cx="0" cy="0"/>
          </xdr:xfrm>
          <a:graphic>
            <a:graphicData uri="http://schemas.microsoft.com/office/drawing/2010/slicer">
              <sle:slicer xmlns:sle="http://schemas.microsoft.com/office/drawing/2010/slicer" name="result 1"/>
            </a:graphicData>
          </a:graphic>
        </xdr:graphicFrame>
      </mc:Choice>
      <mc:Fallback xmlns="">
        <xdr:sp macro="" textlink="">
          <xdr:nvSpPr>
            <xdr:cNvPr id="0" name=""/>
            <xdr:cNvSpPr>
              <a:spLocks noTextEdit="1"/>
            </xdr:cNvSpPr>
          </xdr:nvSpPr>
          <xdr:spPr>
            <a:xfrm>
              <a:off x="9635490" y="7496175"/>
              <a:ext cx="1828800" cy="25736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344805</xdr:colOff>
      <xdr:row>38</xdr:row>
      <xdr:rowOff>118110</xdr:rowOff>
    </xdr:from>
    <xdr:to>
      <xdr:col>12</xdr:col>
      <xdr:colOff>344805</xdr:colOff>
      <xdr:row>52</xdr:row>
      <xdr:rowOff>24765</xdr:rowOff>
    </xdr:to>
    <mc:AlternateContent xmlns:mc="http://schemas.openxmlformats.org/markup-compatibility/2006" xmlns:a14="http://schemas.microsoft.com/office/drawing/2010/main">
      <mc:Choice Requires="a14">
        <xdr:graphicFrame macro="">
          <xdr:nvGraphicFramePr>
            <xdr:cNvPr id="14" name="player_of_match 1">
              <a:extLst>
                <a:ext uri="{FF2B5EF4-FFF2-40B4-BE49-F238E27FC236}">
                  <a16:creationId xmlns:a16="http://schemas.microsoft.com/office/drawing/2014/main" id="{B0377374-C8BC-46F1-A132-1035F2C3856D}"/>
                </a:ext>
              </a:extLst>
            </xdr:cNvPr>
            <xdr:cNvGraphicFramePr/>
          </xdr:nvGraphicFramePr>
          <xdr:xfrm>
            <a:off x="0" y="0"/>
            <a:ext cx="0" cy="0"/>
          </xdr:xfrm>
          <a:graphic>
            <a:graphicData uri="http://schemas.microsoft.com/office/drawing/2010/slicer">
              <sle:slicer xmlns:sle="http://schemas.microsoft.com/office/drawing/2010/slicer" name="player_of_match 1"/>
            </a:graphicData>
          </a:graphic>
        </xdr:graphicFrame>
      </mc:Choice>
      <mc:Fallback xmlns="">
        <xdr:sp macro="" textlink="">
          <xdr:nvSpPr>
            <xdr:cNvPr id="0" name=""/>
            <xdr:cNvSpPr>
              <a:spLocks noTextEdit="1"/>
            </xdr:cNvSpPr>
          </xdr:nvSpPr>
          <xdr:spPr>
            <a:xfrm>
              <a:off x="5831205" y="7499985"/>
              <a:ext cx="1828800" cy="25736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123824</xdr:colOff>
      <xdr:row>22</xdr:row>
      <xdr:rowOff>114300</xdr:rowOff>
    </xdr:from>
    <xdr:to>
      <xdr:col>19</xdr:col>
      <xdr:colOff>0</xdr:colOff>
      <xdr:row>37</xdr:row>
      <xdr:rowOff>95250</xdr:rowOff>
    </xdr:to>
    <xdr:graphicFrame macro="">
      <xdr:nvGraphicFramePr>
        <xdr:cNvPr id="16" name="Chart 15">
          <a:extLst>
            <a:ext uri="{FF2B5EF4-FFF2-40B4-BE49-F238E27FC236}">
              <a16:creationId xmlns:a16="http://schemas.microsoft.com/office/drawing/2014/main" id="{DEE9C7FA-EB6C-4092-A6F6-AE454A55BF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542925</xdr:colOff>
      <xdr:row>38</xdr:row>
      <xdr:rowOff>125730</xdr:rowOff>
    </xdr:from>
    <xdr:to>
      <xdr:col>21</xdr:col>
      <xdr:colOff>542925</xdr:colOff>
      <xdr:row>51</xdr:row>
      <xdr:rowOff>173355</xdr:rowOff>
    </xdr:to>
    <mc:AlternateContent xmlns:mc="http://schemas.openxmlformats.org/markup-compatibility/2006" xmlns:a14="http://schemas.microsoft.com/office/drawing/2010/main">
      <mc:Choice Requires="a14">
        <xdr:graphicFrame macro="">
          <xdr:nvGraphicFramePr>
            <xdr:cNvPr id="17" name="umpire1 1">
              <a:extLst>
                <a:ext uri="{FF2B5EF4-FFF2-40B4-BE49-F238E27FC236}">
                  <a16:creationId xmlns:a16="http://schemas.microsoft.com/office/drawing/2014/main" id="{C8E5BEBE-3412-4665-AE0B-9CD8A689CF41}"/>
                </a:ext>
              </a:extLst>
            </xdr:cNvPr>
            <xdr:cNvGraphicFramePr/>
          </xdr:nvGraphicFramePr>
          <xdr:xfrm>
            <a:off x="0" y="0"/>
            <a:ext cx="0" cy="0"/>
          </xdr:xfrm>
          <a:graphic>
            <a:graphicData uri="http://schemas.microsoft.com/office/drawing/2010/slicer">
              <sle:slicer xmlns:sle="http://schemas.microsoft.com/office/drawing/2010/slicer" name="umpire1 1"/>
            </a:graphicData>
          </a:graphic>
        </xdr:graphicFrame>
      </mc:Choice>
      <mc:Fallback xmlns="">
        <xdr:sp macro="" textlink="">
          <xdr:nvSpPr>
            <xdr:cNvPr id="0" name=""/>
            <xdr:cNvSpPr>
              <a:spLocks noTextEdit="1"/>
            </xdr:cNvSpPr>
          </xdr:nvSpPr>
          <xdr:spPr>
            <a:xfrm>
              <a:off x="11790045" y="7219950"/>
              <a:ext cx="1874520" cy="24250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28575</xdr:colOff>
      <xdr:row>22</xdr:row>
      <xdr:rowOff>180974</xdr:rowOff>
    </xdr:from>
    <xdr:to>
      <xdr:col>10</xdr:col>
      <xdr:colOff>9525</xdr:colOff>
      <xdr:row>37</xdr:row>
      <xdr:rowOff>85725</xdr:rowOff>
    </xdr:to>
    <xdr:graphicFrame macro="">
      <xdr:nvGraphicFramePr>
        <xdr:cNvPr id="18" name="Chart 17">
          <a:extLst>
            <a:ext uri="{FF2B5EF4-FFF2-40B4-BE49-F238E27FC236}">
              <a16:creationId xmlns:a16="http://schemas.microsoft.com/office/drawing/2014/main" id="{FA422F80-4B4D-4D98-8496-C329D76A56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28575</xdr:colOff>
      <xdr:row>0</xdr:row>
      <xdr:rowOff>95250</xdr:rowOff>
    </xdr:from>
    <xdr:to>
      <xdr:col>2</xdr:col>
      <xdr:colOff>409575</xdr:colOff>
      <xdr:row>4</xdr:row>
      <xdr:rowOff>47625</xdr:rowOff>
    </xdr:to>
    <xdr:sp macro="" textlink="">
      <xdr:nvSpPr>
        <xdr:cNvPr id="2" name="Arrow: Up 1">
          <a:hlinkClick xmlns:r="http://schemas.openxmlformats.org/officeDocument/2006/relationships" r:id="rId5"/>
          <a:extLst>
            <a:ext uri="{FF2B5EF4-FFF2-40B4-BE49-F238E27FC236}">
              <a16:creationId xmlns:a16="http://schemas.microsoft.com/office/drawing/2014/main" id="{E34A379A-F04F-4E1F-889B-7C9144931551}"/>
            </a:ext>
          </a:extLst>
        </xdr:cNvPr>
        <xdr:cNvSpPr/>
      </xdr:nvSpPr>
      <xdr:spPr>
        <a:xfrm>
          <a:off x="638175" y="1238250"/>
          <a:ext cx="990600" cy="857250"/>
        </a:xfrm>
        <a:prstGeom prst="upArrow">
          <a:avLst/>
        </a:prstGeom>
      </xdr:spPr>
      <xdr:style>
        <a:lnRef idx="0">
          <a:schemeClr val="dk1"/>
        </a:lnRef>
        <a:fillRef idx="3">
          <a:schemeClr val="dk1"/>
        </a:fillRef>
        <a:effectRef idx="3">
          <a:schemeClr val="dk1"/>
        </a:effectRef>
        <a:fontRef idx="minor">
          <a:schemeClr val="lt1"/>
        </a:fontRef>
      </xdr:style>
      <xdr:txBody>
        <a:bodyPr vertOverflow="clip" horzOverflow="clip" vert="vert270" rtlCol="0" anchor="t"/>
        <a:lstStyle/>
        <a:p>
          <a:pPr algn="l"/>
          <a:r>
            <a:rPr lang="en-IN" sz="1200"/>
            <a:t>   HOME</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238125</xdr:colOff>
      <xdr:row>0</xdr:row>
      <xdr:rowOff>85725</xdr:rowOff>
    </xdr:from>
    <xdr:to>
      <xdr:col>1</xdr:col>
      <xdr:colOff>485775</xdr:colOff>
      <xdr:row>3</xdr:row>
      <xdr:rowOff>180975</xdr:rowOff>
    </xdr:to>
    <xdr:sp macro="" textlink="">
      <xdr:nvSpPr>
        <xdr:cNvPr id="2" name="Arrow: Up 1">
          <a:hlinkClick xmlns:r="http://schemas.openxmlformats.org/officeDocument/2006/relationships" r:id="rId1"/>
          <a:extLst>
            <a:ext uri="{FF2B5EF4-FFF2-40B4-BE49-F238E27FC236}">
              <a16:creationId xmlns:a16="http://schemas.microsoft.com/office/drawing/2014/main" id="{75320D73-F2FE-44CA-85CD-2FC66ED11442}"/>
            </a:ext>
          </a:extLst>
        </xdr:cNvPr>
        <xdr:cNvSpPr/>
      </xdr:nvSpPr>
      <xdr:spPr>
        <a:xfrm>
          <a:off x="238125" y="85725"/>
          <a:ext cx="857250" cy="809625"/>
        </a:xfrm>
        <a:prstGeom prst="upArrow">
          <a:avLst/>
        </a:prstGeom>
      </xdr:spPr>
      <xdr:style>
        <a:lnRef idx="0">
          <a:schemeClr val="dk1"/>
        </a:lnRef>
        <a:fillRef idx="3">
          <a:schemeClr val="dk1"/>
        </a:fillRef>
        <a:effectRef idx="3">
          <a:schemeClr val="dk1"/>
        </a:effectRef>
        <a:fontRef idx="minor">
          <a:schemeClr val="lt1"/>
        </a:fontRef>
      </xdr:style>
      <xdr:txBody>
        <a:bodyPr vertOverflow="clip" horzOverflow="clip" vert="vert270" rtlCol="0" anchor="t"/>
        <a:lstStyle/>
        <a:p>
          <a:pPr algn="l"/>
          <a:r>
            <a:rPr lang="en-IN" sz="1200" baseline="0"/>
            <a:t>  </a:t>
          </a:r>
          <a:r>
            <a:rPr lang="en-IN" sz="1200">
              <a:solidFill>
                <a:schemeClr val="bg1"/>
              </a:solidFill>
            </a:rPr>
            <a:t>HOME</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419099</xdr:colOff>
      <xdr:row>7</xdr:row>
      <xdr:rowOff>152401</xdr:rowOff>
    </xdr:from>
    <xdr:to>
      <xdr:col>4</xdr:col>
      <xdr:colOff>142874</xdr:colOff>
      <xdr:row>14</xdr:row>
      <xdr:rowOff>38100</xdr:rowOff>
    </xdr:to>
    <xdr:sp macro="" textlink="">
      <xdr:nvSpPr>
        <xdr:cNvPr id="7" name="Arrow: Up 6">
          <a:hlinkClick xmlns:r="http://schemas.openxmlformats.org/officeDocument/2006/relationships" r:id="rId1"/>
          <a:extLst>
            <a:ext uri="{FF2B5EF4-FFF2-40B4-BE49-F238E27FC236}">
              <a16:creationId xmlns:a16="http://schemas.microsoft.com/office/drawing/2014/main" id="{E5E4092E-51D2-4945-8266-9AFF2AC3E3C9}"/>
            </a:ext>
          </a:extLst>
        </xdr:cNvPr>
        <xdr:cNvSpPr/>
      </xdr:nvSpPr>
      <xdr:spPr>
        <a:xfrm>
          <a:off x="1028699" y="1695451"/>
          <a:ext cx="1552575" cy="1314449"/>
        </a:xfrm>
        <a:prstGeom prst="upArrow">
          <a:avLst/>
        </a:prstGeom>
      </xdr:spPr>
      <xdr:style>
        <a:lnRef idx="1">
          <a:schemeClr val="accent2"/>
        </a:lnRef>
        <a:fillRef idx="2">
          <a:schemeClr val="accent2"/>
        </a:fillRef>
        <a:effectRef idx="1">
          <a:schemeClr val="accent2"/>
        </a:effectRef>
        <a:fontRef idx="minor">
          <a:schemeClr val="dk1"/>
        </a:fontRef>
      </xdr:style>
      <xdr:txBody>
        <a:bodyPr vertOverflow="clip" horzOverflow="clip" vert="vert270" rtlCol="0" anchor="b"/>
        <a:lstStyle/>
        <a:p>
          <a:pPr algn="r"/>
          <a:r>
            <a:rPr lang="en-IN" sz="2000"/>
            <a:t> HOME</a:t>
          </a:r>
        </a:p>
      </xdr:txBody>
    </xdr:sp>
    <xdr:clientData/>
  </xdr:twoCellAnchor>
  <xdr:twoCellAnchor editAs="oneCell">
    <xdr:from>
      <xdr:col>6</xdr:col>
      <xdr:colOff>38100</xdr:colOff>
      <xdr:row>9</xdr:row>
      <xdr:rowOff>99060</xdr:rowOff>
    </xdr:from>
    <xdr:to>
      <xdr:col>12</xdr:col>
      <xdr:colOff>640080</xdr:colOff>
      <xdr:row>22</xdr:row>
      <xdr:rowOff>129540</xdr:rowOff>
    </xdr:to>
    <xdr:pic>
      <xdr:nvPicPr>
        <xdr:cNvPr id="6" name="Picture 5">
          <a:extLst>
            <a:ext uri="{FF2B5EF4-FFF2-40B4-BE49-F238E27FC236}">
              <a16:creationId xmlns:a16="http://schemas.microsoft.com/office/drawing/2014/main" id="{B29FD97E-6381-40DA-B3EB-4CAD4DEC010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787140" y="1973580"/>
          <a:ext cx="4610100" cy="265176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552449</xdr:colOff>
      <xdr:row>0</xdr:row>
      <xdr:rowOff>38100</xdr:rowOff>
    </xdr:from>
    <xdr:to>
      <xdr:col>2</xdr:col>
      <xdr:colOff>561974</xdr:colOff>
      <xdr:row>2</xdr:row>
      <xdr:rowOff>180975</xdr:rowOff>
    </xdr:to>
    <xdr:sp macro="" textlink="">
      <xdr:nvSpPr>
        <xdr:cNvPr id="2" name="Arrow: Right 1">
          <a:hlinkClick xmlns:r="http://schemas.openxmlformats.org/officeDocument/2006/relationships" r:id="rId1"/>
          <a:extLst>
            <a:ext uri="{FF2B5EF4-FFF2-40B4-BE49-F238E27FC236}">
              <a16:creationId xmlns:a16="http://schemas.microsoft.com/office/drawing/2014/main" id="{D6EF9E98-C9B8-494B-B200-1AE35C7ED49B}"/>
            </a:ext>
          </a:extLst>
        </xdr:cNvPr>
        <xdr:cNvSpPr/>
      </xdr:nvSpPr>
      <xdr:spPr>
        <a:xfrm>
          <a:off x="552449" y="38100"/>
          <a:ext cx="1228725" cy="523875"/>
        </a:xfrm>
        <a:prstGeom prst="rightArrow">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en-IN" sz="1400" baseline="0"/>
            <a:t>      </a:t>
          </a:r>
          <a:r>
            <a:rPr lang="en-IN" sz="1400"/>
            <a:t>HOME</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lakshmi Pusuluri" refreshedDate="44544.541682175928" backgroundQuery="1" createdVersion="7" refreshedVersion="7" minRefreshableVersion="3" recordCount="0" supportSubquery="1" supportAdvancedDrill="1" xr:uid="{00000000-000A-0000-FFFF-FFFF2D000000}">
  <cacheSource type="external" connectionId="1"/>
  <cacheFields count="2">
    <cacheField name="[Range].[team2].[team2]" caption="team2" numFmtId="0" hierarchy="8" level="1">
      <sharedItems count="14">
        <s v="Chennai Super Kings"/>
        <s v="Deccan Chargers"/>
        <s v="Delhi Capitals"/>
        <s v="Delhi Daredevils"/>
        <s v="Gujarat Lions"/>
        <s v="Kings XI Punjab"/>
        <s v="Kochi Tuskers Kerala"/>
        <s v="Kolkata Knight Riders"/>
        <s v="Mumbai Indians"/>
        <s v="Pune Warriors"/>
        <s v="Rajasthan Royals"/>
        <s v="Rising Pune Supergiants"/>
        <s v="Royal Challengers Bangalore"/>
        <s v="Sunrisers Hyderabad"/>
      </sharedItems>
    </cacheField>
    <cacheField name="[Measures].[Count of team2]" caption="Count of team2" numFmtId="0" hierarchy="25" level="32767"/>
  </cacheFields>
  <cacheHierarchies count="36">
    <cacheHierarchy uniqueName="[Range].[id]" caption="id" attribute="1" defaultMemberUniqueName="[Range].[id].[All]" allUniqueName="[Range].[id].[All]" dimensionUniqueName="[Range]" displayFolder="" count="0" memberValueDatatype="20" unbalanced="0"/>
    <cacheHierarchy uniqueName="[Range].[city]" caption="city" attribute="1" defaultMemberUniqueName="[Range].[city].[All]" allUniqueName="[Range].[city].[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player_of_match]" caption="player_of_match" attribute="1" defaultMemberUniqueName="[Range].[player_of_match].[All]" allUniqueName="[Range].[player_of_match].[All]" dimensionUniqueName="[Range]" displayFolder="" count="0" memberValueDatatype="130" unbalanced="0"/>
    <cacheHierarchy uniqueName="[Range].[venue]" caption="venue" attribute="1" defaultMemberUniqueName="[Range].[venue].[All]" allUniqueName="[Range].[venue].[All]" dimensionUniqueName="[Range]" displayFolder="" count="0" memberValueDatatype="130" unbalanced="0"/>
    <cacheHierarchy uniqueName="[Range].[neutral_venue]" caption="neutral_venue" attribute="1" defaultMemberUniqueName="[Range].[neutral_venue].[All]" allUniqueName="[Range].[neutral_venue].[All]" dimensionUniqueName="[Range]" displayFolder="" count="0" memberValueDatatype="20" unbalanced="0"/>
    <cacheHierarchy uniqueName="[Range].[team1]" caption="team1" attribute="1" defaultMemberUniqueName="[Range].[team1].[All]" allUniqueName="[Range].[team1].[All]" dimensionUniqueName="[Range]" displayFolder="" count="0" memberValueDatatype="130" unbalanced="0"/>
    <cacheHierarchy uniqueName="[Range].[count]" caption="count" attribute="1" defaultMemberUniqueName="[Range].[count].[All]" allUniqueName="[Range].[count].[All]" dimensionUniqueName="[Range]" displayFolder="" count="0" memberValueDatatype="20" unbalanced="0"/>
    <cacheHierarchy uniqueName="[Range].[team2]" caption="team2" attribute="1" defaultMemberUniqueName="[Range].[team2].[All]" allUniqueName="[Range].[team2].[All]" dimensionUniqueName="[Range]" displayFolder="" count="2" memberValueDatatype="130" unbalanced="0">
      <fieldsUsage count="2">
        <fieldUsage x="-1"/>
        <fieldUsage x="0"/>
      </fieldsUsage>
    </cacheHierarchy>
    <cacheHierarchy uniqueName="[Range].[toss_winner]" caption="toss_winner" attribute="1" defaultMemberUniqueName="[Range].[toss_winner].[All]" allUniqueName="[Range].[toss_winner].[All]" dimensionUniqueName="[Range]" displayFolder="" count="0" memberValueDatatype="130" unbalanced="0"/>
    <cacheHierarchy uniqueName="[Range].[toss_decision]" caption="toss_decision" attribute="1" defaultMemberUniqueName="[Range].[toss_decision].[All]" allUniqueName="[Range].[toss_decision].[All]" dimensionUniqueName="[Range]" displayFolder="" count="0" memberValueDatatype="130" unbalanced="0"/>
    <cacheHierarchy uniqueName="[Range].[winner]" caption="winner" attribute="1" defaultMemberUniqueName="[Range].[winner].[All]" allUniqueName="[Range].[winner].[All]" dimensionUniqueName="[Range]" displayFolder="" count="0" memberValueDatatype="130" unbalanced="0"/>
    <cacheHierarchy uniqueName="[Range].[result]" caption="result" attribute="1" defaultMemberUniqueName="[Range].[result].[All]" allUniqueName="[Range].[result].[All]" dimensionUniqueName="[Range]" displayFolder="" count="0" memberValueDatatype="130" unbalanced="0"/>
    <cacheHierarchy uniqueName="[Range].[result_margin]" caption="result_margin" attribute="1" defaultMemberUniqueName="[Range].[result_margin].[All]" allUniqueName="[Range].[result_margin].[All]" dimensionUniqueName="[Range]" displayFolder="" count="0" memberValueDatatype="130" unbalanced="0"/>
    <cacheHierarchy uniqueName="[Range].[eliminator]" caption="eliminator" attribute="1" defaultMemberUniqueName="[Range].[eliminator].[All]" allUniqueName="[Range].[eliminator].[All]" dimensionUniqueName="[Range]" displayFolder="" count="0" memberValueDatatype="130" unbalanced="0"/>
    <cacheHierarchy uniqueName="[Range].[method]" caption="method" attribute="1" defaultMemberUniqueName="[Range].[method].[All]" allUniqueName="[Range].[method].[All]" dimensionUniqueName="[Range]" displayFolder="" count="0" memberValueDatatype="130" unbalanced="0"/>
    <cacheHierarchy uniqueName="[Range].[umpire1]" caption="umpire1" attribute="1" defaultMemberUniqueName="[Range].[umpire1].[All]" allUniqueName="[Range].[umpire1].[All]" dimensionUniqueName="[Range]" displayFolder="" count="0" memberValueDatatype="130" unbalanced="0"/>
    <cacheHierarchy uniqueName="[Range].[umpire2]" caption="umpire2" attribute="1" defaultMemberUniqueName="[Range].[umpire2].[All]" allUniqueName="[Range].[umpire2].[All]" dimensionUniqueName="[Range]" displayFolder="" count="0" memberValueDatatype="130" unbalanced="0"/>
    <cacheHierarchy uniqueName="[Range].[date (Year)]" caption="date (Year)" attribute="1" defaultMemberUniqueName="[Range].[date (Year)].[All]" allUniqueName="[Range].[date (Year)].[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team1]" caption="Count of team1" measure="1" displayFolder="" measureGroup="Range" count="0" hidden="1">
      <extLst>
        <ext xmlns:x15="http://schemas.microsoft.com/office/spreadsheetml/2010/11/main" uri="{B97F6D7D-B522-45F9-BDA1-12C45D357490}">
          <x15:cacheHierarchy aggregatedColumn="6"/>
        </ext>
      </extLst>
    </cacheHierarchy>
    <cacheHierarchy uniqueName="[Measures].[Count of team2]" caption="Count of team2"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toss_winner]" caption="Count of toss_winner" measure="1" displayFolder="" measureGroup="Range" count="0" hidden="1">
      <extLst>
        <ext xmlns:x15="http://schemas.microsoft.com/office/spreadsheetml/2010/11/main" uri="{B97F6D7D-B522-45F9-BDA1-12C45D357490}">
          <x15:cacheHierarchy aggregatedColumn="9"/>
        </ext>
      </extLst>
    </cacheHierarchy>
    <cacheHierarchy uniqueName="[Measures].[Count of winner]" caption="Count of winner" measure="1" displayFolder="" measureGroup="Range" count="0" hidden="1">
      <extLst>
        <ext xmlns:x15="http://schemas.microsoft.com/office/spreadsheetml/2010/11/main" uri="{B97F6D7D-B522-45F9-BDA1-12C45D357490}">
          <x15:cacheHierarchy aggregatedColumn="11"/>
        </ext>
      </extLst>
    </cacheHierarchy>
    <cacheHierarchy uniqueName="[Measures].[Count of player_of_match]" caption="Count of player_of_match" measure="1" displayFolder="" measureGroup="Range"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Range" count="0" hidden="1">
      <extLst>
        <ext xmlns:x15="http://schemas.microsoft.com/office/spreadsheetml/2010/11/main" uri="{B97F6D7D-B522-45F9-BDA1-12C45D357490}">
          <x15:cacheHierarchy aggregatedColumn="1"/>
        </ext>
      </extLst>
    </cacheHierarchy>
    <cacheHierarchy uniqueName="[Measures].[Count of toss_decision]" caption="Count of toss_decision" measure="1" displayFolder="" measureGroup="Range" count="0" hidden="1">
      <extLst>
        <ext xmlns:x15="http://schemas.microsoft.com/office/spreadsheetml/2010/11/main" uri="{B97F6D7D-B522-45F9-BDA1-12C45D357490}">
          <x15:cacheHierarchy aggregatedColumn="10"/>
        </ext>
      </extLst>
    </cacheHierarchy>
    <cacheHierarchy uniqueName="[Measures].[Count of date]" caption="Count of date" measure="1" displayFolder="" measureGroup="Range" count="0" hidden="1">
      <extLst>
        <ext xmlns:x15="http://schemas.microsoft.com/office/spreadsheetml/2010/11/main" uri="{B97F6D7D-B522-45F9-BDA1-12C45D357490}">
          <x15:cacheHierarchy aggregatedColumn="2"/>
        </ext>
      </extLst>
    </cacheHierarchy>
    <cacheHierarchy uniqueName="[Measures].[Count of venue]" caption="Count of venue" measure="1" displayFolder="" measureGroup="Range" count="0" hidden="1">
      <extLst>
        <ext xmlns:x15="http://schemas.microsoft.com/office/spreadsheetml/2010/11/main" uri="{B97F6D7D-B522-45F9-BDA1-12C45D357490}">
          <x15:cacheHierarchy aggregatedColumn="4"/>
        </ext>
      </extLst>
    </cacheHierarchy>
    <cacheHierarchy uniqueName="[Measures].[Count of result]" caption="Count of result" measure="1" displayFolder="" measureGroup="Range" count="0" hidden="1">
      <extLst>
        <ext xmlns:x15="http://schemas.microsoft.com/office/spreadsheetml/2010/11/main" uri="{B97F6D7D-B522-45F9-BDA1-12C45D357490}">
          <x15:cacheHierarchy aggregatedColumn="12"/>
        </ext>
      </extLst>
    </cacheHierarchy>
    <cacheHierarchy uniqueName="[Measures].[Count of result_margin]" caption="Count of result_margin" measure="1" displayFolder="" measureGroup="Range" count="0" hidden="1">
      <extLst>
        <ext xmlns:x15="http://schemas.microsoft.com/office/spreadsheetml/2010/11/main" uri="{B97F6D7D-B522-45F9-BDA1-12C45D357490}">
          <x15:cacheHierarchy aggregatedColumn="13"/>
        </ext>
      </extLst>
    </cacheHierarchy>
    <cacheHierarchy uniqueName="[Measures].[Count of umpire2]" caption="Count of umpire2" measure="1" displayFolder="" measureGroup="Range"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lakshmi Pusuluri" refreshedDate="44559.525166782405" backgroundQuery="1" createdVersion="7" refreshedVersion="7" minRefreshableVersion="3" recordCount="0" supportSubquery="1" supportAdvancedDrill="1" xr:uid="{2D4AA135-44B9-4123-80A4-169C2C132F36}">
  <cacheSource type="external" connectionId="1"/>
  <cacheFields count="4">
    <cacheField name="[Range].[date].[date]" caption="date" numFmtId="0" hierarchy="2" level="1">
      <sharedItems containsSemiMixedTypes="0" containsNonDate="0" containsDate="1" containsString="0" minDate="2008-04-18T00:00:00" maxDate="2020-11-11T00:00:00" count="596">
        <d v="2014-04-16T00:00:00"/>
        <d v="2014-04-18T00:00:00"/>
        <d v="2014-04-21T00:00:00"/>
        <d v="2014-04-26T00:00:00"/>
        <d v="2014-04-29T00:00:00"/>
        <d v="2020-09-19T00:00:00"/>
        <d v="2020-09-23T00:00:00"/>
        <d v="2020-09-26T00:00:00"/>
        <d v="2020-09-29T00:00:00"/>
        <d v="2020-10-01T00:00:00"/>
        <d v="2020-10-03T00:00:00"/>
        <d v="2020-10-06T00:00:00"/>
        <d v="2020-10-07T00:00:00"/>
        <d v="2020-10-10T00:00:00"/>
        <d v="2020-10-11T00:00:00"/>
        <d v="2020-10-16T00:00:00"/>
        <d v="2020-10-18T00:00:00"/>
        <d v="2020-10-19T00:00:00"/>
        <d v="2020-10-21T00:00:00"/>
        <d v="2020-10-24T00:00:00"/>
        <d v="2020-10-25T00:00:00"/>
        <d v="2020-10-28T00:00:00"/>
        <d v="2020-10-30T00:00:00"/>
        <d v="2020-11-01T00:00:00"/>
        <d v="2020-11-02T00:00:00"/>
        <d v="2020-11-06T00:00:00"/>
        <d v="2020-11-08T00:00:00"/>
        <d v="2010-03-15T00:00:00"/>
        <d v="2010-03-20T00:00:00"/>
        <d v="2010-03-26T00:00:00"/>
        <d v="2010-03-28T00:00:00"/>
        <d v="2014-05-05T00:00:00"/>
        <d v="2014-05-08T00:00:00"/>
        <d v="2014-05-15T00:00:00"/>
        <d v="2014-05-19T00:00:00"/>
        <d v="2015-04-14T00:00:00"/>
        <d v="2015-04-19T00:00:00"/>
        <d v="2015-04-21T00:00:00"/>
        <d v="2015-04-24T00:00:00"/>
        <d v="2008-04-18T00:00:00"/>
        <d v="2008-04-26T00:00:00"/>
        <d v="2008-04-28T00:00:00"/>
        <d v="2008-05-03T00:00:00"/>
        <d v="2008-05-05T00:00:00"/>
        <d v="2008-05-19T00:00:00"/>
        <d v="2008-05-28T00:00:00"/>
        <d v="2010-03-16T00:00:00"/>
        <d v="2010-03-18T00:00:00"/>
        <d v="2010-03-23T00:00:00"/>
        <d v="2010-03-25T00:00:00"/>
        <d v="2010-04-08T00:00:00"/>
        <d v="2010-04-10T00:00:00"/>
        <d v="2010-04-17T00:00:00"/>
        <d v="2011-04-12T00:00:00"/>
        <d v="2011-04-29T00:00:00"/>
        <d v="2011-05-06T00:00:00"/>
        <d v="2011-05-08T00:00:00"/>
        <d v="2011-05-14T00:00:00"/>
        <d v="2011-05-22T00:00:00"/>
        <d v="2012-04-07T00:00:00"/>
        <d v="2012-04-10T00:00:00"/>
        <d v="2012-04-15T00:00:00"/>
        <d v="2012-04-17T00:00:00"/>
        <d v="2012-05-02T00:00:00"/>
        <d v="2012-05-06T00:00:00"/>
        <d v="2012-05-14T00:00:00"/>
        <d v="2012-05-23T00:00:00"/>
        <d v="2013-04-04T00:00:00"/>
        <d v="2013-04-09T00:00:00"/>
        <d v="2013-04-11T00:00:00"/>
        <d v="2013-04-16T00:00:00"/>
        <d v="2013-04-20T00:00:00"/>
        <d v="2013-04-23T00:00:00"/>
        <d v="2013-05-14T00:00:00"/>
        <d v="2013-05-18T00:00:00"/>
        <d v="2014-05-04T00:00:00"/>
        <d v="2014-05-09T00:00:00"/>
        <d v="2014-05-11T00:00:00"/>
        <d v="2014-05-13T00:00:00"/>
        <d v="2014-05-24T00:00:00"/>
        <d v="2014-06-01T00:00:00"/>
        <d v="2015-04-13T00:00:00"/>
        <d v="2015-04-22T00:00:00"/>
        <d v="2015-04-29T00:00:00"/>
        <d v="2015-05-02T00:00:00"/>
        <d v="2015-05-06T00:00:00"/>
        <d v="2015-05-17T00:00:00"/>
        <d v="2016-04-12T00:00:00"/>
        <d v="2016-04-17T00:00:00"/>
        <d v="2016-05-02T00:00:00"/>
        <d v="2016-05-07T00:00:00"/>
        <d v="2016-05-11T00:00:00"/>
        <d v="2016-05-14T00:00:00"/>
        <d v="2016-05-18T00:00:00"/>
        <d v="2016-05-24T00:00:00"/>
        <d v="2016-05-29T00:00:00"/>
        <d v="2017-04-14T00:00:00"/>
        <d v="2017-04-16T00:00:00"/>
        <d v="2017-04-27T00:00:00"/>
        <d v="2017-05-05T00:00:00"/>
        <d v="2017-05-07T00:00:00"/>
        <d v="2017-05-17T00:00:00"/>
        <d v="2017-05-19T00:00:00"/>
        <d v="2017-04-08T00:00:00"/>
        <d v="2018-04-13T00:00:00"/>
        <d v="2018-04-15T00:00:00"/>
        <d v="2018-04-21T00:00:00"/>
        <d v="2018-04-25T00:00:00"/>
        <d v="2018-04-29T00:00:00"/>
        <d v="2018-05-01T00:00:00"/>
        <d v="2018-05-17T00:00:00"/>
        <d v="2019-03-28T00:00:00"/>
        <d v="2019-04-05T00:00:00"/>
        <d v="2019-04-07T00:00:00"/>
        <d v="2019-04-21T00:00:00"/>
        <d v="2019-04-24T00:00:00"/>
        <d v="2019-04-30T00:00:00"/>
        <d v="2019-05-04T00:00:00"/>
        <d v="2009-05-15T00:00:00"/>
        <d v="2009-05-17T00:00:00"/>
        <d v="2009-04-18T00:00:00"/>
        <d v="2009-04-19T00:00:00"/>
        <d v="2009-04-22T00:00:00"/>
        <d v="2009-04-23T00:00:00"/>
        <d v="2009-04-26T00:00:00"/>
        <d v="2009-04-28T00:00:00"/>
        <d v="2009-04-30T00:00:00"/>
        <d v="2009-05-06T00:00:00"/>
        <d v="2009-05-07T00:00:00"/>
        <d v="2009-05-12T00:00:00"/>
        <d v="2009-05-18T00:00:00"/>
        <d v="2009-05-21T00:00:00"/>
        <d v="2009-05-22T00:00:00"/>
        <d v="2008-04-19T00:00:00"/>
        <d v="2008-04-25T00:00:00"/>
        <d v="2008-04-27T00:00:00"/>
        <d v="2008-05-12T00:00:00"/>
        <d v="2008-05-23T00:00:00"/>
        <d v="2010-03-13T00:00:00"/>
        <d v="2010-03-24T00:00:00"/>
        <d v="2010-03-27T00:00:00"/>
        <d v="2010-04-02T00:00:00"/>
        <d v="2010-04-09T00:00:00"/>
        <d v="2011-04-13T00:00:00"/>
        <d v="2011-04-21T00:00:00"/>
        <d v="2011-05-10T00:00:00"/>
        <d v="2012-04-12T00:00:00"/>
        <d v="2012-04-18T00:00:00"/>
        <d v="2012-04-20T00:00:00"/>
        <d v="2012-04-25T00:00:00"/>
        <d v="2012-05-05T00:00:00"/>
        <d v="2012-05-13T00:00:00"/>
        <d v="2013-04-10T00:00:00"/>
        <d v="2013-04-21T00:00:00"/>
        <d v="2013-05-06T00:00:00"/>
        <d v="2013-05-09T00:00:00"/>
        <d v="2013-05-11T00:00:00"/>
        <d v="2014-05-21T00:00:00"/>
        <d v="2014-05-23T00:00:00"/>
        <d v="2014-05-25T00:00:00"/>
        <d v="2015-04-27T00:00:00"/>
        <d v="2015-05-03T00:00:00"/>
        <d v="2015-05-13T00:00:00"/>
        <d v="2015-05-16T00:00:00"/>
        <d v="2016-04-11T00:00:00"/>
        <d v="2016-04-19T00:00:00"/>
        <d v="2016-04-25T00:00:00"/>
        <d v="2016-05-09T00:00:00"/>
        <d v="2016-05-15T00:00:00"/>
        <d v="2017-04-28T00:00:00"/>
        <d v="2017-04-30T00:00:00"/>
        <d v="2017-05-09T00:00:00"/>
        <d v="2018-04-08T00:00:00"/>
        <d v="2018-04-19T00:00:00"/>
        <d v="2019-03-30T00:00:00"/>
        <d v="2019-04-01T00:00:00"/>
        <d v="2019-04-08T00:00:00"/>
        <d v="2019-04-13T00:00:00"/>
        <d v="2019-04-16T00:00:00"/>
        <d v="2019-05-03T00:00:00"/>
        <d v="2019-05-05T00:00:00"/>
        <d v="2008-04-23T00:00:00"/>
        <d v="2008-05-02T00:00:00"/>
        <d v="2008-05-06T00:00:00"/>
        <d v="2008-05-10T00:00:00"/>
        <d v="2008-05-21T00:00:00"/>
        <d v="2008-05-24T00:00:00"/>
        <d v="2010-03-14T00:00:00"/>
        <d v="2010-03-21T00:00:00"/>
        <d v="2010-03-31T00:00:00"/>
        <d v="2010-04-03T00:00:00"/>
        <d v="2010-04-06T00:00:00"/>
        <d v="2010-04-13T00:00:00"/>
        <d v="2010-04-15T00:00:00"/>
        <d v="2011-04-08T00:00:00"/>
        <d v="2011-04-16T00:00:00"/>
        <d v="2011-04-25T00:00:00"/>
        <d v="2011-05-01T00:00:00"/>
        <d v="2011-05-04T00:00:00"/>
        <d v="2011-05-12T00:00:00"/>
        <d v="2011-05-18T00:00:00"/>
        <d v="2011-05-27T00:00:00"/>
        <d v="2011-05-28T00:00:00"/>
        <d v="2012-04-04T00:00:00"/>
        <d v="2012-04-19T00:00:00"/>
        <d v="2012-04-21T00:00:00"/>
        <d v="2012-04-28T00:00:00"/>
        <d v="2012-04-30T00:00:00"/>
        <d v="2012-05-04T00:00:00"/>
        <d v="2012-05-12T00:00:00"/>
        <d v="2012-05-25T00:00:00"/>
        <d v="2012-05-27T00:00:00"/>
        <d v="2013-04-06T00:00:00"/>
        <d v="2013-04-13T00:00:00"/>
        <d v="2013-04-15T00:00:00"/>
        <d v="2013-04-22T00:00:00"/>
        <d v="2013-04-25T00:00:00"/>
        <d v="2013-04-28T00:00:00"/>
        <d v="2013-05-02T00:00:00"/>
        <d v="2015-04-09T00:00:00"/>
        <d v="2015-04-11T00:00:00"/>
        <d v="2015-04-25T00:00:00"/>
        <d v="2015-04-28T00:00:00"/>
        <d v="2015-05-04T00:00:00"/>
        <d v="2015-05-08T00:00:00"/>
        <d v="2015-05-10T00:00:00"/>
        <d v="2018-04-10T00:00:00"/>
        <d v="2019-03-23T00:00:00"/>
        <d v="2019-03-31T00:00:00"/>
        <d v="2019-04-06T00:00:00"/>
        <d v="2019-04-09T00:00:00"/>
        <d v="2019-04-23T00:00:00"/>
        <d v="2019-04-26T00:00:00"/>
        <d v="2019-05-01T00:00:00"/>
        <d v="2019-05-07T00:00:00"/>
        <d v="2010-03-19T00:00:00"/>
        <d v="2012-04-22T00:00:00"/>
        <d v="2012-05-01T00:00:00"/>
        <d v="2014-05-07T00:00:00"/>
        <d v="2014-05-14T00:00:00"/>
        <d v="2008-04-30T00:00:00"/>
        <d v="2008-05-08T00:00:00"/>
        <d v="2008-05-15T00:00:00"/>
        <d v="2008-05-17T00:00:00"/>
        <d v="2010-03-17T00:00:00"/>
        <d v="2010-03-29T00:00:00"/>
        <d v="2010-04-04T00:00:00"/>
        <d v="2010-04-11T00:00:00"/>
        <d v="2010-04-18T00:00:00"/>
        <d v="2011-04-10T00:00:00"/>
        <d v="2011-04-19T00:00:00"/>
        <d v="2011-04-23T00:00:00"/>
        <d v="2011-04-26T00:00:00"/>
        <d v="2011-04-28T00:00:00"/>
        <d v="2011-05-02T00:00:00"/>
        <d v="2011-05-21T00:00:00"/>
        <d v="2012-04-27T00:00:00"/>
        <d v="2012-04-29T00:00:00"/>
        <d v="2012-05-07T00:00:00"/>
        <d v="2012-05-15T00:00:00"/>
        <d v="2012-05-17T00:00:00"/>
        <d v="2013-04-12T00:00:00"/>
        <d v="2013-04-18T00:00:00"/>
        <d v="2013-05-10T00:00:00"/>
        <d v="2013-05-21T00:00:00"/>
        <d v="2013-05-22T00:00:00"/>
        <d v="2014-05-03T00:00:00"/>
        <d v="2014-05-10T00:00:00"/>
        <d v="2015-04-12T00:00:00"/>
        <d v="2015-04-20T00:00:00"/>
        <d v="2015-04-23T00:00:00"/>
        <d v="2015-04-26T00:00:00"/>
        <d v="2015-05-01T00:00:00"/>
        <d v="2016-04-15T00:00:00"/>
        <d v="2016-04-23T00:00:00"/>
        <d v="2016-04-27T00:00:00"/>
        <d v="2016-04-30T00:00:00"/>
        <d v="2016-05-05T00:00:00"/>
        <d v="2016-05-25T00:00:00"/>
        <d v="2016-05-27T00:00:00"/>
        <d v="2017-04-15T00:00:00"/>
        <d v="2017-04-17T00:00:00"/>
        <d v="2017-05-02T00:00:00"/>
        <d v="2017-05-04T00:00:00"/>
        <d v="2017-05-06T00:00:00"/>
        <d v="2017-05-12T00:00:00"/>
        <d v="2017-05-14T00:00:00"/>
        <d v="2018-04-23T00:00:00"/>
        <d v="2018-04-27T00:00:00"/>
        <d v="2018-05-02T00:00:00"/>
        <d v="2018-05-10T00:00:00"/>
        <d v="2018-05-12T00:00:00"/>
        <d v="2018-05-18T00:00:00"/>
        <d v="2018-05-20T00:00:00"/>
        <d v="2019-03-26T00:00:00"/>
        <d v="2019-04-04T00:00:00"/>
        <d v="2019-04-18T00:00:00"/>
        <d v="2019-04-20T00:00:00"/>
        <d v="2019-04-28T00:00:00"/>
        <d v="2010-04-16T00:00:00"/>
        <d v="2011-05-15T00:00:00"/>
        <d v="2011-05-17T00:00:00"/>
        <d v="2012-05-19T00:00:00"/>
        <d v="2013-05-16T00:00:00"/>
        <d v="2020-09-20T00:00:00"/>
        <d v="2020-09-21T00:00:00"/>
        <d v="2020-09-24T00:00:00"/>
        <d v="2020-09-25T00:00:00"/>
        <d v="2020-09-28T00:00:00"/>
        <d v="2020-09-30T00:00:00"/>
        <d v="2020-10-02T00:00:00"/>
        <d v="2020-10-04T00:00:00"/>
        <d v="2020-10-05T00:00:00"/>
        <d v="2020-10-08T00:00:00"/>
        <d v="2020-10-13T00:00:00"/>
        <d v="2020-10-14T00:00:00"/>
        <d v="2020-10-17T00:00:00"/>
        <d v="2020-10-20T00:00:00"/>
        <d v="2020-10-22T00:00:00"/>
        <d v="2020-10-27T00:00:00"/>
        <d v="2020-10-29T00:00:00"/>
        <d v="2020-10-31T00:00:00"/>
        <d v="2020-11-05T00:00:00"/>
        <d v="2020-11-10T00:00:00"/>
        <d v="2009-04-21T00:00:00"/>
        <d v="2009-04-24T00:00:00"/>
        <d v="2009-04-25T00:00:00"/>
        <d v="2009-04-27T00:00:00"/>
        <d v="2009-04-29T00:00:00"/>
        <d v="2009-05-01T00:00:00"/>
        <d v="2009-05-05T00:00:00"/>
        <d v="2009-05-13T00:00:00"/>
        <d v="2009-05-14T00:00:00"/>
        <d v="2009-05-20T00:00:00"/>
        <d v="2009-05-04T00:00:00"/>
        <d v="2009-05-08T00:00:00"/>
        <d v="2008-04-22T00:00:00"/>
        <d v="2008-04-24T00:00:00"/>
        <d v="2008-05-01T00:00:00"/>
        <d v="2008-05-11T00:00:00"/>
        <d v="2008-05-18T00:00:00"/>
        <d v="2008-05-25T00:00:00"/>
        <d v="2008-05-27T00:00:00"/>
        <d v="2011-04-09T00:00:00"/>
        <d v="2011-04-14T00:00:00"/>
        <d v="2011-04-24T00:00:00"/>
        <d v="2011-05-03T00:00:00"/>
        <d v="2011-05-05T00:00:00"/>
        <d v="2012-05-08T00:00:00"/>
        <d v="2012-05-10T00:00:00"/>
        <d v="2012-05-18T00:00:00"/>
        <d v="2012-05-20T00:00:00"/>
        <d v="2013-04-05T00:00:00"/>
        <d v="2013-04-07T00:00:00"/>
        <d v="2013-04-19T00:00:00"/>
        <d v="2013-05-01T00:00:00"/>
        <d v="2013-05-04T00:00:00"/>
        <d v="2013-05-08T00:00:00"/>
        <d v="2013-05-17T00:00:00"/>
        <d v="2013-05-19T00:00:00"/>
        <d v="2014-05-12T00:00:00"/>
        <d v="2014-05-18T00:00:00"/>
        <d v="2014-05-20T00:00:00"/>
        <d v="2015-05-11T00:00:00"/>
        <d v="2015-05-15T00:00:00"/>
        <d v="2016-04-16T00:00:00"/>
        <d v="2016-04-18T00:00:00"/>
        <d v="2016-04-26T00:00:00"/>
        <d v="2016-05-06T00:00:00"/>
        <d v="2016-05-12T00:00:00"/>
        <d v="2017-04-05T00:00:00"/>
        <d v="2017-04-09T00:00:00"/>
        <d v="2017-04-19T00:00:00"/>
        <d v="2017-05-08T00:00:00"/>
        <d v="2017-05-21T00:00:00"/>
        <d v="2018-04-09T00:00:00"/>
        <d v="2018-04-12T00:00:00"/>
        <d v="2018-04-22T00:00:00"/>
        <d v="2018-04-26T00:00:00"/>
        <d v="2018-05-05T00:00:00"/>
        <d v="2018-05-07T00:00:00"/>
        <d v="2018-05-19T00:00:00"/>
        <d v="2019-03-29T00:00:00"/>
        <d v="2019-04-14T00:00:00"/>
        <d v="2019-04-17T00:00:00"/>
        <d v="2019-04-29T00:00:00"/>
        <d v="2019-05-12T00:00:00"/>
        <d v="2011-05-13T00:00:00"/>
        <d v="2017-04-10T00:00:00"/>
        <d v="2017-04-20T00:00:00"/>
        <d v="2018-05-04T00:00:00"/>
        <d v="2018-05-06T00:00:00"/>
        <d v="2018-05-14T00:00:00"/>
        <d v="2008-04-21T00:00:00"/>
        <d v="2008-05-04T00:00:00"/>
        <d v="2008-05-09T00:00:00"/>
        <d v="2008-05-26T00:00:00"/>
        <d v="2010-04-07T00:00:00"/>
        <d v="2010-04-14T00:00:00"/>
        <d v="2011-04-15T00:00:00"/>
        <d v="2011-05-09T00:00:00"/>
        <d v="2011-05-11T00:00:00"/>
        <d v="2012-04-06T00:00:00"/>
        <d v="2012-04-08T00:00:00"/>
        <d v="2012-04-23T00:00:00"/>
        <d v="2013-04-08T00:00:00"/>
        <d v="2013-04-14T00:00:00"/>
        <d v="2013-04-17T00:00:00"/>
        <d v="2013-04-27T00:00:00"/>
        <d v="2013-04-29T00:00:00"/>
        <d v="2013-05-05T00:00:00"/>
        <d v="2013-05-07T00:00:00"/>
        <d v="2013-05-12T00:00:00"/>
        <d v="2018-04-11T00:00:00"/>
        <d v="2018-04-18T00:00:00"/>
        <d v="2018-05-08T00:00:00"/>
        <d v="2018-05-11T00:00:00"/>
        <d v="2019-03-25T00:00:00"/>
        <d v="2019-04-02T00:00:00"/>
        <d v="2019-04-11T00:00:00"/>
        <d v="2019-04-22T00:00:00"/>
        <d v="2019-04-27T00:00:00"/>
        <d v="2009-05-02T00:00:00"/>
        <d v="2009-05-03T00:00:00"/>
        <d v="2009-05-10T00:00:00"/>
        <d v="2009-05-16T00:00:00"/>
        <d v="2009-05-19T00:00:00"/>
        <d v="2009-05-23T00:00:00"/>
        <d v="2009-05-24T00:00:00"/>
        <d v="2016-05-19T00:00:00"/>
        <d v="2016-05-21T00:00:00"/>
        <d v="2017-05-10T00:00:00"/>
        <d v="2017-05-13T00:00:00"/>
        <d v="2009-05-09T00:00:00"/>
        <d v="2009-05-11T00:00:00"/>
        <d v="2011-04-18T00:00:00"/>
        <d v="2011-04-27T00:00:00"/>
        <d v="2011-04-30T00:00:00"/>
        <d v="2008-04-20T00:00:00"/>
        <d v="2008-04-29T00:00:00"/>
        <d v="2008-05-13T00:00:00"/>
        <d v="2008-05-20T00:00:00"/>
        <d v="2010-04-01T00:00:00"/>
        <d v="2010-04-19T00:00:00"/>
        <d v="2011-04-11T00:00:00"/>
        <d v="2011-04-17T00:00:00"/>
        <d v="2011-04-20T00:00:00"/>
        <d v="2011-04-22T00:00:00"/>
        <d v="2011-05-07T00:00:00"/>
        <d v="2012-04-05T00:00:00"/>
        <d v="2012-04-13T00:00:00"/>
        <d v="2013-04-03T00:00:00"/>
        <d v="2013-04-24T00:00:00"/>
        <d v="2013-04-26T00:00:00"/>
        <d v="2013-05-03T00:00:00"/>
        <d v="2013-05-24T00:00:00"/>
        <d v="2013-05-26T00:00:00"/>
        <d v="2014-05-22T00:00:00"/>
        <d v="2014-05-27T00:00:00"/>
        <d v="2015-04-08T00:00:00"/>
        <d v="2015-04-30T00:00:00"/>
        <d v="2015-05-07T00:00:00"/>
        <d v="2015-05-09T00:00:00"/>
        <d v="2015-05-24T00:00:00"/>
        <d v="2016-04-10T00:00:00"/>
        <d v="2016-04-13T00:00:00"/>
        <d v="2016-05-04T00:00:00"/>
        <d v="2016-05-08T00:00:00"/>
        <d v="2016-05-16T00:00:00"/>
        <d v="2016-05-22T00:00:00"/>
        <d v="2017-04-13T00:00:00"/>
        <d v="2017-04-21T00:00:00"/>
        <d v="2017-04-23T00:00:00"/>
        <d v="2017-05-03T00:00:00"/>
        <d v="2018-04-14T00:00:00"/>
        <d v="2018-04-16T00:00:00"/>
        <d v="2018-05-03T00:00:00"/>
        <d v="2018-05-09T00:00:00"/>
        <d v="2018-05-15T00:00:00"/>
        <d v="2018-05-23T00:00:00"/>
        <d v="2018-05-25T00:00:00"/>
        <d v="2019-03-24T00:00:00"/>
        <d v="2019-03-27T00:00:00"/>
        <d v="2019-04-12T00:00:00"/>
        <d v="2019-04-19T00:00:00"/>
        <d v="2019-04-25T00:00:00"/>
        <d v="2008-05-07T00:00:00"/>
        <d v="2008-05-14T00:00:00"/>
        <d v="2008-05-16T00:00:00"/>
        <d v="2008-05-30T00:00:00"/>
        <d v="2008-05-31T00:00:00"/>
        <d v="2008-06-01T00:00:00"/>
        <d v="2010-03-12T00:00:00"/>
        <d v="2010-03-22T00:00:00"/>
        <d v="2010-03-30T00:00:00"/>
        <d v="2010-04-21T00:00:00"/>
        <d v="2010-04-22T00:00:00"/>
        <d v="2010-04-24T00:00:00"/>
        <d v="2010-04-25T00:00:00"/>
        <d v="2011-05-16T00:00:00"/>
        <d v="2011-05-19T00:00:00"/>
        <d v="2011-05-20T00:00:00"/>
        <d v="2011-05-24T00:00:00"/>
        <d v="2011-05-25T00:00:00"/>
        <d v="2012-04-11T00:00:00"/>
        <d v="2012-04-16T00:00:00"/>
        <d v="2012-05-09T00:00:00"/>
        <d v="2012-05-16T00:00:00"/>
        <d v="2013-05-13T00:00:00"/>
        <d v="2013-05-15T00:00:00"/>
        <d v="2014-05-06T00:00:00"/>
        <d v="2014-05-28T00:00:00"/>
        <d v="2014-05-30T00:00:00"/>
        <d v="2015-04-17T00:00:00"/>
        <d v="2015-05-05T00:00:00"/>
        <d v="2015-05-14T00:00:00"/>
        <d v="2015-05-19T00:00:00"/>
        <d v="2016-04-09T00:00:00"/>
        <d v="2016-04-20T00:00:00"/>
        <d v="2016-04-28T00:00:00"/>
        <d v="2017-04-12T00:00:00"/>
        <d v="2017-04-22T00:00:00"/>
        <d v="2017-04-24T00:00:00"/>
        <d v="2017-05-01T00:00:00"/>
        <d v="2017-05-11T00:00:00"/>
        <d v="2017-05-16T00:00:00"/>
        <d v="2018-04-07T00:00:00"/>
        <d v="2018-04-17T00:00:00"/>
        <d v="2018-04-24T00:00:00"/>
        <d v="2018-05-13T00:00:00"/>
        <d v="2018-05-16T00:00:00"/>
        <d v="2018-05-22T00:00:00"/>
        <d v="2018-05-27T00:00:00"/>
        <d v="2019-04-03T00:00:00"/>
        <d v="2019-04-10T00:00:00"/>
        <d v="2019-04-15T00:00:00"/>
        <d v="2019-05-02T00:00:00"/>
        <d v="2014-04-17T00:00:00"/>
        <d v="2014-04-19T00:00:00"/>
        <d v="2014-04-20T00:00:00"/>
        <d v="2014-04-22T00:00:00"/>
        <d v="2014-04-23T00:00:00"/>
        <d v="2014-04-24T00:00:00"/>
        <d v="2014-04-25T00:00:00"/>
        <d v="2014-04-27T00:00:00"/>
        <d v="2014-04-28T00:00:00"/>
        <d v="2014-04-30T00:00:00"/>
        <d v="2010-04-05T00:00:00"/>
        <d v="2010-04-12T00:00:00"/>
        <d v="2009-04-20T00:00:00"/>
        <d v="2012-04-14T00:00:00"/>
        <d v="2012-04-24T00:00:00"/>
        <d v="2012-04-26T00:00:00"/>
        <d v="2012-05-03T00:00:00"/>
        <d v="2012-05-11T00:00:00"/>
        <d v="2012-05-22T00:00:00"/>
        <d v="2013-04-30T00:00:00"/>
        <d v="2015-04-10T00:00:00"/>
        <d v="2015-04-15T00:00:00"/>
        <d v="2015-04-18T00:00:00"/>
        <d v="2015-05-20T00:00:00"/>
        <d v="2016-04-22T00:00:00"/>
        <d v="2016-04-24T00:00:00"/>
        <d v="2016-04-29T00:00:00"/>
        <d v="2016-05-01T00:00:00"/>
        <d v="2017-04-06T00:00:00"/>
        <d v="2017-04-11T00:00:00"/>
        <d v="2017-04-26T00:00:00"/>
        <d v="2017-04-29T00:00:00"/>
        <d v="2018-04-20T00:00:00"/>
        <d v="2018-04-28T00:00:00"/>
        <d v="2018-04-30T00:00:00"/>
        <d v="2015-05-12T00:00:00"/>
        <d v="2016-05-20T00:00:00"/>
        <d v="2016-04-14T00:00:00"/>
        <d v="2016-04-21T00:00:00"/>
        <d v="2016-05-03T00:00:00"/>
        <d v="2017-04-07T00:00:00"/>
        <d v="2017-04-18T00:00:00"/>
        <d v="2014-05-02T00:00:00"/>
        <d v="2015-05-22T00:00:00"/>
        <d v="2020-09-22T00:00:00"/>
        <d v="2020-09-27T00:00:00"/>
        <d v="2020-10-09T00:00:00"/>
        <d v="2020-10-12T00:00:00"/>
        <d v="2020-10-15T00:00:00"/>
        <d v="2020-10-23T00:00:00"/>
        <d v="2020-10-26T00:00:00"/>
        <d v="2020-11-03T00:00:00"/>
        <d v="2012-04-09T00:00:00"/>
        <d v="2015-04-16T00:00:00"/>
        <d v="2016-05-10T00:00:00"/>
        <d v="2016-05-13T00:00:00"/>
        <d v="2016-05-17T00:00:00"/>
        <d v="2019-05-08T00:00:00"/>
        <d v="2019-05-10T00:00:00"/>
      </sharedItems>
    </cacheField>
    <cacheField name="[Range].[city].[city]" caption="city" numFmtId="0" hierarchy="1" level="1">
      <sharedItems count="33">
        <s v="Abu Dhabi"/>
        <s v="Ahmedabad"/>
        <s v="Bangalore"/>
        <s v="Bengaluru"/>
        <s v="Bloemfontein"/>
        <s v="Cape Town"/>
        <s v="Centurion"/>
        <s v="Chandigarh"/>
        <s v="Chennai"/>
        <s v="Cuttack"/>
        <s v="Delhi"/>
        <s v="Dharamsala"/>
        <s v="Dubai"/>
        <s v="Durban"/>
        <s v="East London"/>
        <s v="Hyderabad"/>
        <s v="Indore"/>
        <s v="Jaipur"/>
        <s v="Johannesburg"/>
        <s v="Kanpur"/>
        <s v="Kimberley"/>
        <s v="Kochi"/>
        <s v="Kolkata"/>
        <s v="Mumbai"/>
        <s v="NA"/>
        <s v="Nagpur"/>
        <s v="Port Elizabeth"/>
        <s v="Pune"/>
        <s v="Raipur"/>
        <s v="Rajkot"/>
        <s v="Ranchi"/>
        <s v="Sharjah"/>
        <s v="Visakhapatnam"/>
      </sharedItems>
    </cacheField>
    <cacheField name="[Measures].[Count of venue]" caption="Count of venue" numFmtId="0" hierarchy="32" level="32767"/>
    <cacheField name="[Range].[winner].[winner]" caption="winner" numFmtId="0" hierarchy="11" level="1">
      <sharedItems containsSemiMixedTypes="0" containsNonDate="0" containsString="0"/>
    </cacheField>
  </cacheFields>
  <cacheHierarchies count="36">
    <cacheHierarchy uniqueName="[Range].[id]" caption="id" attribute="1" defaultMemberUniqueName="[Range].[id].[All]" allUniqueName="[Range].[id].[All]" dimensionUniqueName="[Range]" displayFolder="" count="0" memberValueDatatype="20" unbalanced="0"/>
    <cacheHierarchy uniqueName="[Range].[city]" caption="city" attribute="1" defaultMemberUniqueName="[Range].[city].[All]" allUniqueName="[Range].[city].[All]" dimensionUniqueName="[Range]" displayFolder="" count="2" memberValueDatatype="130" unbalanced="0">
      <fieldsUsage count="2">
        <fieldUsage x="-1"/>
        <fieldUsage x="1"/>
      </fieldsUsage>
    </cacheHierarchy>
    <cacheHierarchy uniqueName="[Range].[date]" caption="date" attribute="1" time="1" defaultMemberUniqueName="[Range].[date].[All]" allUniqueName="[Range].[date].[All]" dimensionUniqueName="[Range]" displayFolder="" count="2" memberValueDatatype="7" unbalanced="0">
      <fieldsUsage count="2">
        <fieldUsage x="-1"/>
        <fieldUsage x="0"/>
      </fieldsUsage>
    </cacheHierarchy>
    <cacheHierarchy uniqueName="[Range].[player_of_match]" caption="player_of_match" attribute="1" defaultMemberUniqueName="[Range].[player_of_match].[All]" allUniqueName="[Range].[player_of_match].[All]" dimensionUniqueName="[Range]" displayFolder="" count="2" memberValueDatatype="130" unbalanced="0"/>
    <cacheHierarchy uniqueName="[Range].[venue]" caption="venue" attribute="1" defaultMemberUniqueName="[Range].[venue].[All]" allUniqueName="[Range].[venue].[All]" dimensionUniqueName="[Range]" displayFolder="" count="2" memberValueDatatype="130" unbalanced="0"/>
    <cacheHierarchy uniqueName="[Range].[neutral_venue]" caption="neutral_venue" attribute="1" defaultMemberUniqueName="[Range].[neutral_venue].[All]" allUniqueName="[Range].[neutral_venue].[All]" dimensionUniqueName="[Range]" displayFolder="" count="0" memberValueDatatype="20" unbalanced="0"/>
    <cacheHierarchy uniqueName="[Range].[team1]" caption="team1" attribute="1" defaultMemberUniqueName="[Range].[team1].[All]" allUniqueName="[Range].[team1].[All]" dimensionUniqueName="[Range]" displayFolder="" count="0" memberValueDatatype="130" unbalanced="0"/>
    <cacheHierarchy uniqueName="[Range].[count]" caption="count" attribute="1" defaultMemberUniqueName="[Range].[count].[All]" allUniqueName="[Range].[count].[All]" dimensionUniqueName="[Range]" displayFolder="" count="0" memberValueDatatype="20" unbalanced="0"/>
    <cacheHierarchy uniqueName="[Range].[team2]" caption="team2" attribute="1" defaultMemberUniqueName="[Range].[team2].[All]" allUniqueName="[Range].[team2].[All]" dimensionUniqueName="[Range]" displayFolder="" count="0" memberValueDatatype="130" unbalanced="0"/>
    <cacheHierarchy uniqueName="[Range].[toss_winner]" caption="toss_winner" attribute="1" defaultMemberUniqueName="[Range].[toss_winner].[All]" allUniqueName="[Range].[toss_winner].[All]" dimensionUniqueName="[Range]" displayFolder="" count="2" memberValueDatatype="130" unbalanced="0"/>
    <cacheHierarchy uniqueName="[Range].[toss_decision]" caption="toss_decision" attribute="1" defaultMemberUniqueName="[Range].[toss_decision].[All]" allUniqueName="[Range].[toss_decision].[All]" dimensionUniqueName="[Range]" displayFolder="" count="2" memberValueDatatype="130" unbalanced="0"/>
    <cacheHierarchy uniqueName="[Range].[winner]" caption="winner" attribute="1" defaultMemberUniqueName="[Range].[winner].[All]" allUniqueName="[Range].[winner].[All]" dimensionUniqueName="[Range]" displayFolder="" count="2" memberValueDatatype="130" unbalanced="0">
      <fieldsUsage count="2">
        <fieldUsage x="-1"/>
        <fieldUsage x="3"/>
      </fieldsUsage>
    </cacheHierarchy>
    <cacheHierarchy uniqueName="[Range].[result]" caption="result" attribute="1" defaultMemberUniqueName="[Range].[result].[All]" allUniqueName="[Range].[result].[All]" dimensionUniqueName="[Range]" displayFolder="" count="2" memberValueDatatype="130" unbalanced="0"/>
    <cacheHierarchy uniqueName="[Range].[result_margin]" caption="result_margin" attribute="1" defaultMemberUniqueName="[Range].[result_margin].[All]" allUniqueName="[Range].[result_margin].[All]" dimensionUniqueName="[Range]" displayFolder="" count="0" memberValueDatatype="130" unbalanced="0"/>
    <cacheHierarchy uniqueName="[Range].[eliminator]" caption="eliminator" attribute="1" defaultMemberUniqueName="[Range].[eliminator].[All]" allUniqueName="[Range].[eliminator].[All]" dimensionUniqueName="[Range]" displayFolder="" count="0" memberValueDatatype="130" unbalanced="0"/>
    <cacheHierarchy uniqueName="[Range].[method]" caption="method" attribute="1" defaultMemberUniqueName="[Range].[method].[All]" allUniqueName="[Range].[method].[All]" dimensionUniqueName="[Range]" displayFolder="" count="0" memberValueDatatype="130" unbalanced="0"/>
    <cacheHierarchy uniqueName="[Range].[umpire1]" caption="umpire1" attribute="1" defaultMemberUniqueName="[Range].[umpire1].[All]" allUniqueName="[Range].[umpire1].[All]" dimensionUniqueName="[Range]" displayFolder="" count="2" memberValueDatatype="130" unbalanced="0"/>
    <cacheHierarchy uniqueName="[Range].[umpire2]" caption="umpire2" attribute="1" defaultMemberUniqueName="[Range].[umpire2].[All]" allUniqueName="[Range].[umpire2].[All]" dimensionUniqueName="[Range]" displayFolder="" count="0" memberValueDatatype="130" unbalanced="0"/>
    <cacheHierarchy uniqueName="[Range].[date (Year)]" caption="date (Year)" attribute="1" defaultMemberUniqueName="[Range].[date (Year)].[All]" allUniqueName="[Range].[date (Year)].[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team1]" caption="Count of team1" measure="1" displayFolder="" measureGroup="Range" count="0" hidden="1">
      <extLst>
        <ext xmlns:x15="http://schemas.microsoft.com/office/spreadsheetml/2010/11/main" uri="{B97F6D7D-B522-45F9-BDA1-12C45D357490}">
          <x15:cacheHierarchy aggregatedColumn="6"/>
        </ext>
      </extLst>
    </cacheHierarchy>
    <cacheHierarchy uniqueName="[Measures].[Count of team2]" caption="Count of team2" measure="1" displayFolder="" measureGroup="Range" count="0" hidden="1">
      <extLst>
        <ext xmlns:x15="http://schemas.microsoft.com/office/spreadsheetml/2010/11/main" uri="{B97F6D7D-B522-45F9-BDA1-12C45D357490}">
          <x15:cacheHierarchy aggregatedColumn="8"/>
        </ext>
      </extLst>
    </cacheHierarchy>
    <cacheHierarchy uniqueName="[Measures].[Count of toss_winner]" caption="Count of toss_winner" measure="1" displayFolder="" measureGroup="Range" count="0" hidden="1">
      <extLst>
        <ext xmlns:x15="http://schemas.microsoft.com/office/spreadsheetml/2010/11/main" uri="{B97F6D7D-B522-45F9-BDA1-12C45D357490}">
          <x15:cacheHierarchy aggregatedColumn="9"/>
        </ext>
      </extLst>
    </cacheHierarchy>
    <cacheHierarchy uniqueName="[Measures].[Count of winner]" caption="Count of winner" measure="1" displayFolder="" measureGroup="Range" count="0" hidden="1">
      <extLst>
        <ext xmlns:x15="http://schemas.microsoft.com/office/spreadsheetml/2010/11/main" uri="{B97F6D7D-B522-45F9-BDA1-12C45D357490}">
          <x15:cacheHierarchy aggregatedColumn="11"/>
        </ext>
      </extLst>
    </cacheHierarchy>
    <cacheHierarchy uniqueName="[Measures].[Count of player_of_match]" caption="Count of player_of_match" measure="1" displayFolder="" measureGroup="Range"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Range" count="0" hidden="1">
      <extLst>
        <ext xmlns:x15="http://schemas.microsoft.com/office/spreadsheetml/2010/11/main" uri="{B97F6D7D-B522-45F9-BDA1-12C45D357490}">
          <x15:cacheHierarchy aggregatedColumn="1"/>
        </ext>
      </extLst>
    </cacheHierarchy>
    <cacheHierarchy uniqueName="[Measures].[Count of toss_decision]" caption="Count of toss_decision" measure="1" displayFolder="" measureGroup="Range" count="0" hidden="1">
      <extLst>
        <ext xmlns:x15="http://schemas.microsoft.com/office/spreadsheetml/2010/11/main" uri="{B97F6D7D-B522-45F9-BDA1-12C45D357490}">
          <x15:cacheHierarchy aggregatedColumn="10"/>
        </ext>
      </extLst>
    </cacheHierarchy>
    <cacheHierarchy uniqueName="[Measures].[Count of date]" caption="Count of date" measure="1" displayFolder="" measureGroup="Range" count="0" hidden="1">
      <extLst>
        <ext xmlns:x15="http://schemas.microsoft.com/office/spreadsheetml/2010/11/main" uri="{B97F6D7D-B522-45F9-BDA1-12C45D357490}">
          <x15:cacheHierarchy aggregatedColumn="2"/>
        </ext>
      </extLst>
    </cacheHierarchy>
    <cacheHierarchy uniqueName="[Measures].[Count of venue]" caption="Count of venue" measure="1" displayFolder="" measureGroup="Range" count="0" oneField="1" hidden="1">
      <fieldsUsage count="1">
        <fieldUsage x="2"/>
      </fieldsUsage>
      <extLst>
        <ext xmlns:x15="http://schemas.microsoft.com/office/spreadsheetml/2010/11/main" uri="{B97F6D7D-B522-45F9-BDA1-12C45D357490}">
          <x15:cacheHierarchy aggregatedColumn="4"/>
        </ext>
      </extLst>
    </cacheHierarchy>
    <cacheHierarchy uniqueName="[Measures].[Count of result]" caption="Count of result" measure="1" displayFolder="" measureGroup="Range" count="0" hidden="1">
      <extLst>
        <ext xmlns:x15="http://schemas.microsoft.com/office/spreadsheetml/2010/11/main" uri="{B97F6D7D-B522-45F9-BDA1-12C45D357490}">
          <x15:cacheHierarchy aggregatedColumn="12"/>
        </ext>
      </extLst>
    </cacheHierarchy>
    <cacheHierarchy uniqueName="[Measures].[Count of result_margin]" caption="Count of result_margin" measure="1" displayFolder="" measureGroup="Range" count="0" hidden="1">
      <extLst>
        <ext xmlns:x15="http://schemas.microsoft.com/office/spreadsheetml/2010/11/main" uri="{B97F6D7D-B522-45F9-BDA1-12C45D357490}">
          <x15:cacheHierarchy aggregatedColumn="13"/>
        </ext>
      </extLst>
    </cacheHierarchy>
    <cacheHierarchy uniqueName="[Measures].[Count of umpire2]" caption="Count of umpire2" measure="1" displayFolder="" measureGroup="Range"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lakshmi Pusuluri" refreshedDate="44559.525168518521" backgroundQuery="1" createdVersion="7" refreshedVersion="7" minRefreshableVersion="3" recordCount="0" supportSubquery="1" supportAdvancedDrill="1" xr:uid="{664E83DA-13DD-47A0-BCB0-8AD988B962C8}">
  <cacheSource type="external" connectionId="1"/>
  <cacheFields count="4">
    <cacheField name="[Range].[umpire1].[umpire1]" caption="umpire1" numFmtId="0" hierarchy="16" level="1">
      <sharedItems count="48">
        <s v="A Deshmukh"/>
        <s v="A Nand Kishore"/>
        <s v="AK Chaudhary"/>
        <s v="Aleem Dar"/>
        <s v="AM Saheba"/>
        <s v="Asad Rauf"/>
        <s v="AV Jayaprakash"/>
        <s v="AY Dandekar"/>
        <s v="BF Bowden"/>
        <s v="BG Jerling"/>
        <s v="BNJ Oxenford"/>
        <s v="BR Doctrove"/>
        <s v="C Shamshuddin"/>
        <s v="CB Gaffaney"/>
        <s v="CK Nandan"/>
        <s v="DJ Harper"/>
        <s v="GAV Baxter"/>
        <s v="HDPK Dharmasena"/>
        <s v="IJ Gould"/>
        <s v="IL Howell"/>
        <s v="JD Cloete"/>
        <s v="K Bharatan"/>
        <s v="K Hariharan"/>
        <s v="K Srinath"/>
        <s v="KN Ananthapadmanabhan"/>
        <s v="M Erasmus"/>
        <s v="MR Benson"/>
        <s v="Nitin Menon"/>
        <s v="NJ Llong"/>
        <s v="PG Pathak"/>
        <s v="PR Reiffel"/>
        <s v="RE Koertzen"/>
        <s v="RJ Tucker"/>
        <s v="RK Illingworth"/>
        <s v="RM Deshpande"/>
        <s v="S Asnani"/>
        <s v="S Das"/>
        <s v="S Ravi"/>
        <s v="SD Fry"/>
        <s v="SJ Davis"/>
        <s v="SJA Taufel"/>
        <s v="SK Tarapore"/>
        <s v="SL Shastri"/>
        <s v="SS Hazare"/>
        <s v="UV Gandhe"/>
        <s v="VA Kulkarni"/>
        <s v="VK Sharma"/>
        <s v="YC Barde"/>
      </sharedItems>
    </cacheField>
    <cacheField name="[Range].[umpire2].[umpire2]" caption="umpire2" numFmtId="0" hierarchy="17" level="1">
      <sharedItems count="47">
        <s v="A Nand Kishore"/>
        <s v="NJ Llong"/>
        <s v="S Ravi"/>
        <s v="BNJ Oxenford"/>
        <s v="CK Nandan"/>
        <s v="VK Sharma"/>
        <s v="C Shamshuddin"/>
        <s v="CB Gaffaney"/>
        <s v="HDPK Dharmasena"/>
        <s v="JD Cloete"/>
        <s v="K Srinivasan"/>
        <s v="M Erasmus"/>
        <s v="Nitin Menon"/>
        <s v="PR Reiffel"/>
        <s v="SD Fry"/>
        <s v="SJA Taufel"/>
        <s v="VA Kulkarni"/>
        <s v="AK Chaudhary"/>
        <s v="AM Saheba"/>
        <s v="GA Pratapkumar"/>
        <s v="I Shivram"/>
        <s v="RB Tiffin"/>
        <s v="RJ Tucker"/>
        <s v="S Das"/>
        <s v="SS Hazare"/>
        <s v="Subroto Das"/>
        <s v="SL Shastri"/>
        <s v="AV Jayaprakash"/>
        <s v="BR Doctrove"/>
        <s v="DJ Harper"/>
        <s v="IL Howell"/>
        <s v="K Hariharan"/>
        <s v="MR Benson"/>
        <s v="RE Koertzen"/>
        <s v="S Asnani"/>
        <s v="SJ Davis"/>
        <s v="SK Tarapore"/>
        <s v="BG Jerling"/>
        <s v="A Deshmukh"/>
        <s v="IJ Gould"/>
        <s v="RK Illingworth"/>
        <s v="TH Wijewardene"/>
        <s v="K Srinath"/>
        <s v="PG Pathak"/>
        <s v="SD Ranade"/>
        <s v="AL Hill"/>
        <s v="YC Barde"/>
      </sharedItems>
    </cacheField>
    <cacheField name="[Measures].[Count of umpire2]" caption="Count of umpire2" numFmtId="0" hierarchy="35" level="32767"/>
    <cacheField name="[Range].[winner].[winner]" caption="winner" numFmtId="0" hierarchy="11" level="1">
      <sharedItems containsSemiMixedTypes="0" containsNonDate="0" containsString="0"/>
    </cacheField>
  </cacheFields>
  <cacheHierarchies count="36">
    <cacheHierarchy uniqueName="[Range].[id]" caption="id" attribute="1" defaultMemberUniqueName="[Range].[id].[All]" allUniqueName="[Range].[id].[All]" dimensionUniqueName="[Range]" displayFolder="" count="2" memberValueDatatype="20" unbalanced="0"/>
    <cacheHierarchy uniqueName="[Range].[city]" caption="city" attribute="1" defaultMemberUniqueName="[Range].[city].[All]" allUniqueName="[Range].[city].[All]" dimensionUniqueName="[Range]" displayFolder="" count="2" memberValueDatatype="130" unbalanced="0"/>
    <cacheHierarchy uniqueName="[Range].[date]" caption="date" attribute="1" time="1" defaultMemberUniqueName="[Range].[date].[All]" allUniqueName="[Range].[date].[All]" dimensionUniqueName="[Range]" displayFolder="" count="2" memberValueDatatype="7" unbalanced="0"/>
    <cacheHierarchy uniqueName="[Range].[player_of_match]" caption="player_of_match" attribute="1" defaultMemberUniqueName="[Range].[player_of_match].[All]" allUniqueName="[Range].[player_of_match].[All]" dimensionUniqueName="[Range]" displayFolder="" count="2" memberValueDatatype="130" unbalanced="0"/>
    <cacheHierarchy uniqueName="[Range].[venue]" caption="venue" attribute="1" defaultMemberUniqueName="[Range].[venue].[All]" allUniqueName="[Range].[venue].[All]" dimensionUniqueName="[Range]" displayFolder="" count="2" memberValueDatatype="130" unbalanced="0"/>
    <cacheHierarchy uniqueName="[Range].[neutral_venue]" caption="neutral_venue" attribute="1" defaultMemberUniqueName="[Range].[neutral_venue].[All]" allUniqueName="[Range].[neutral_venue].[All]" dimensionUniqueName="[Range]" displayFolder="" count="2" memberValueDatatype="20" unbalanced="0"/>
    <cacheHierarchy uniqueName="[Range].[team1]" caption="team1" attribute="1" defaultMemberUniqueName="[Range].[team1].[All]" allUniqueName="[Range].[team1].[All]" dimensionUniqueName="[Range]" displayFolder="" count="2" memberValueDatatype="130" unbalanced="0"/>
    <cacheHierarchy uniqueName="[Range].[count]" caption="count" attribute="1" defaultMemberUniqueName="[Range].[count].[All]" allUniqueName="[Range].[count].[All]" dimensionUniqueName="[Range]" displayFolder="" count="2" memberValueDatatype="20" unbalanced="0"/>
    <cacheHierarchy uniqueName="[Range].[team2]" caption="team2" attribute="1" defaultMemberUniqueName="[Range].[team2].[All]" allUniqueName="[Range].[team2].[All]" dimensionUniqueName="[Range]" displayFolder="" count="2" memberValueDatatype="130" unbalanced="0"/>
    <cacheHierarchy uniqueName="[Range].[toss_winner]" caption="toss_winner" attribute="1" defaultMemberUniqueName="[Range].[toss_winner].[All]" allUniqueName="[Range].[toss_winner].[All]" dimensionUniqueName="[Range]" displayFolder="" count="2" memberValueDatatype="130" unbalanced="0"/>
    <cacheHierarchy uniqueName="[Range].[toss_decision]" caption="toss_decision" attribute="1" defaultMemberUniqueName="[Range].[toss_decision].[All]" allUniqueName="[Range].[toss_decision].[All]" dimensionUniqueName="[Range]" displayFolder="" count="2" memberValueDatatype="130" unbalanced="0"/>
    <cacheHierarchy uniqueName="[Range].[winner]" caption="winner" attribute="1" defaultMemberUniqueName="[Range].[winner].[All]" allUniqueName="[Range].[winner].[All]" dimensionUniqueName="[Range]" displayFolder="" count="2" memberValueDatatype="130" unbalanced="0">
      <fieldsUsage count="2">
        <fieldUsage x="-1"/>
        <fieldUsage x="3"/>
      </fieldsUsage>
    </cacheHierarchy>
    <cacheHierarchy uniqueName="[Range].[result]" caption="result" attribute="1" defaultMemberUniqueName="[Range].[result].[All]" allUniqueName="[Range].[result].[All]" dimensionUniqueName="[Range]" displayFolder="" count="2" memberValueDatatype="130" unbalanced="0"/>
    <cacheHierarchy uniqueName="[Range].[result_margin]" caption="result_margin" attribute="1" defaultMemberUniqueName="[Range].[result_margin].[All]" allUniqueName="[Range].[result_margin].[All]" dimensionUniqueName="[Range]" displayFolder="" count="2" memberValueDatatype="130" unbalanced="0"/>
    <cacheHierarchy uniqueName="[Range].[eliminator]" caption="eliminator" attribute="1" defaultMemberUniqueName="[Range].[eliminator].[All]" allUniqueName="[Range].[eliminator].[All]" dimensionUniqueName="[Range]" displayFolder="" count="2" memberValueDatatype="130" unbalanced="0"/>
    <cacheHierarchy uniqueName="[Range].[method]" caption="method" attribute="1" defaultMemberUniqueName="[Range].[method].[All]" allUniqueName="[Range].[method].[All]" dimensionUniqueName="[Range]" displayFolder="" count="2" memberValueDatatype="130" unbalanced="0"/>
    <cacheHierarchy uniqueName="[Range].[umpire1]" caption="umpire1" attribute="1" defaultMemberUniqueName="[Range].[umpire1].[All]" allUniqueName="[Range].[umpire1].[All]" dimensionUniqueName="[Range]" displayFolder="" count="2" memberValueDatatype="130" unbalanced="0">
      <fieldsUsage count="2">
        <fieldUsage x="-1"/>
        <fieldUsage x="0"/>
      </fieldsUsage>
    </cacheHierarchy>
    <cacheHierarchy uniqueName="[Range].[umpire2]" caption="umpire2" attribute="1" defaultMemberUniqueName="[Range].[umpire2].[All]" allUniqueName="[Range].[umpire2].[All]" dimensionUniqueName="[Range]" displayFolder="" count="2" memberValueDatatype="130" unbalanced="0">
      <fieldsUsage count="2">
        <fieldUsage x="-1"/>
        <fieldUsage x="1"/>
      </fieldsUsage>
    </cacheHierarchy>
    <cacheHierarchy uniqueName="[Range].[date (Year)]" caption="date (Year)" attribute="1" defaultMemberUniqueName="[Range].[date (Year)].[All]" allUniqueName="[Range].[date (Year)].[All]" dimensionUniqueName="[Range]" displayFolder="" count="2" memberValueDatatype="130" unbalanced="0"/>
    <cacheHierarchy uniqueName="[Range].[date (Quarter)]" caption="date (Quarter)" attribute="1" defaultMemberUniqueName="[Range].[date (Quarter)].[All]" allUniqueName="[Range].[date (Quarter)].[All]" dimensionUniqueName="[Range]" displayFolder="" count="2" memberValueDatatype="130" unbalanced="0"/>
    <cacheHierarchy uniqueName="[Range].[date (Month)]" caption="date (Month)" attribute="1" defaultMemberUniqueName="[Range].[date (Month)].[All]" allUniqueName="[Range].[date (Month)].[All]" dimensionUniqueName="[Range]" displayFolder="" count="2" memberValueDatatype="130" unbalanced="0"/>
    <cacheHierarchy uniqueName="[Range].[date (Month Index)]" caption="date (Month Index)" attribute="1" defaultMemberUniqueName="[Range].[date (Month Index)].[All]" allUniqueName="[Range].[date (Month Index)].[All]" dimensionUniqueName="[Range]" displayFolder="" count="2"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team1]" caption="Count of team1" measure="1" displayFolder="" measureGroup="Range" count="0" hidden="1">
      <extLst>
        <ext xmlns:x15="http://schemas.microsoft.com/office/spreadsheetml/2010/11/main" uri="{B97F6D7D-B522-45F9-BDA1-12C45D357490}">
          <x15:cacheHierarchy aggregatedColumn="6"/>
        </ext>
      </extLst>
    </cacheHierarchy>
    <cacheHierarchy uniqueName="[Measures].[Count of team2]" caption="Count of team2" measure="1" displayFolder="" measureGroup="Range" count="0" hidden="1">
      <extLst>
        <ext xmlns:x15="http://schemas.microsoft.com/office/spreadsheetml/2010/11/main" uri="{B97F6D7D-B522-45F9-BDA1-12C45D357490}">
          <x15:cacheHierarchy aggregatedColumn="8"/>
        </ext>
      </extLst>
    </cacheHierarchy>
    <cacheHierarchy uniqueName="[Measures].[Count of toss_winner]" caption="Count of toss_winner" measure="1" displayFolder="" measureGroup="Range" count="0" hidden="1">
      <extLst>
        <ext xmlns:x15="http://schemas.microsoft.com/office/spreadsheetml/2010/11/main" uri="{B97F6D7D-B522-45F9-BDA1-12C45D357490}">
          <x15:cacheHierarchy aggregatedColumn="9"/>
        </ext>
      </extLst>
    </cacheHierarchy>
    <cacheHierarchy uniqueName="[Measures].[Count of winner]" caption="Count of winner" measure="1" displayFolder="" measureGroup="Range" count="0" hidden="1">
      <extLst>
        <ext xmlns:x15="http://schemas.microsoft.com/office/spreadsheetml/2010/11/main" uri="{B97F6D7D-B522-45F9-BDA1-12C45D357490}">
          <x15:cacheHierarchy aggregatedColumn="11"/>
        </ext>
      </extLst>
    </cacheHierarchy>
    <cacheHierarchy uniqueName="[Measures].[Count of player_of_match]" caption="Count of player_of_match" measure="1" displayFolder="" measureGroup="Range"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Range" count="0" hidden="1">
      <extLst>
        <ext xmlns:x15="http://schemas.microsoft.com/office/spreadsheetml/2010/11/main" uri="{B97F6D7D-B522-45F9-BDA1-12C45D357490}">
          <x15:cacheHierarchy aggregatedColumn="1"/>
        </ext>
      </extLst>
    </cacheHierarchy>
    <cacheHierarchy uniqueName="[Measures].[Count of toss_decision]" caption="Count of toss_decision" measure="1" displayFolder="" measureGroup="Range" count="0" hidden="1">
      <extLst>
        <ext xmlns:x15="http://schemas.microsoft.com/office/spreadsheetml/2010/11/main" uri="{B97F6D7D-B522-45F9-BDA1-12C45D357490}">
          <x15:cacheHierarchy aggregatedColumn="10"/>
        </ext>
      </extLst>
    </cacheHierarchy>
    <cacheHierarchy uniqueName="[Measures].[Count of date]" caption="Count of date" measure="1" displayFolder="" measureGroup="Range" count="0" hidden="1">
      <extLst>
        <ext xmlns:x15="http://schemas.microsoft.com/office/spreadsheetml/2010/11/main" uri="{B97F6D7D-B522-45F9-BDA1-12C45D357490}">
          <x15:cacheHierarchy aggregatedColumn="2"/>
        </ext>
      </extLst>
    </cacheHierarchy>
    <cacheHierarchy uniqueName="[Measures].[Count of venue]" caption="Count of venue" measure="1" displayFolder="" measureGroup="Range" count="0" hidden="1">
      <extLst>
        <ext xmlns:x15="http://schemas.microsoft.com/office/spreadsheetml/2010/11/main" uri="{B97F6D7D-B522-45F9-BDA1-12C45D357490}">
          <x15:cacheHierarchy aggregatedColumn="4"/>
        </ext>
      </extLst>
    </cacheHierarchy>
    <cacheHierarchy uniqueName="[Measures].[Count of result]" caption="Count of result" measure="1" displayFolder="" measureGroup="Range" count="0" hidden="1">
      <extLst>
        <ext xmlns:x15="http://schemas.microsoft.com/office/spreadsheetml/2010/11/main" uri="{B97F6D7D-B522-45F9-BDA1-12C45D357490}">
          <x15:cacheHierarchy aggregatedColumn="12"/>
        </ext>
      </extLst>
    </cacheHierarchy>
    <cacheHierarchy uniqueName="[Measures].[Count of result_margin]" caption="Count of result_margin" measure="1" displayFolder="" measureGroup="Range" count="0" hidden="1">
      <extLst>
        <ext xmlns:x15="http://schemas.microsoft.com/office/spreadsheetml/2010/11/main" uri="{B97F6D7D-B522-45F9-BDA1-12C45D357490}">
          <x15:cacheHierarchy aggregatedColumn="13"/>
        </ext>
      </extLst>
    </cacheHierarchy>
    <cacheHierarchy uniqueName="[Measures].[Count of umpire2]" caption="Count of umpire2" measure="1" displayFolder="" measureGroup="Range" count="0" oneField="1" hidden="1">
      <fieldsUsage count="1">
        <fieldUsage x="2"/>
      </fieldsUsage>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lakshmi Pusuluri" refreshedDate="44545.861525347224" backgroundQuery="1" createdVersion="3" refreshedVersion="7" minRefreshableVersion="3" recordCount="0" supportSubquery="1" supportAdvancedDrill="1" xr:uid="{AE615ACF-D7D3-4CF3-8F8D-6F03CAFD2768}">
  <cacheSource type="external" connectionId="1">
    <extLst>
      <ext xmlns:x14="http://schemas.microsoft.com/office/spreadsheetml/2009/9/main" uri="{F057638F-6D5F-4e77-A914-E7F072B9BCA8}">
        <x14:sourceConnection name="ThisWorkbookDataModel"/>
      </ext>
    </extLst>
  </cacheSource>
  <cacheFields count="0"/>
  <cacheHierarchies count="31">
    <cacheHierarchy uniqueName="[Range].[id]" caption="id" attribute="1" defaultMemberUniqueName="[Range].[id].[All]" allUniqueName="[Range].[id].[All]" dimensionUniqueName="[Range]" displayFolder="" count="0" memberValueDatatype="20" unbalanced="0"/>
    <cacheHierarchy uniqueName="[Range].[city]" caption="city" attribute="1" defaultMemberUniqueName="[Range].[city].[All]" allUniqueName="[Range].[city].[All]" dimensionUniqueName="[Range]" displayFolder="" count="2" memberValueDatatype="130" unbalanced="0"/>
    <cacheHierarchy uniqueName="[Range].[date]" caption="date" attribute="1" time="1" defaultMemberUniqueName="[Range].[date].[All]" allUniqueName="[Range].[date].[All]" dimensionUniqueName="[Range]" displayFolder="" count="2" memberValueDatatype="7" unbalanced="0"/>
    <cacheHierarchy uniqueName="[Range].[player_of_match]" caption="player_of_match" attribute="1" defaultMemberUniqueName="[Range].[player_of_match].[All]" allUniqueName="[Range].[player_of_match].[All]" dimensionUniqueName="[Range]" displayFolder="" count="2" memberValueDatatype="130" unbalanced="0"/>
    <cacheHierarchy uniqueName="[Range].[venue]" caption="venue" attribute="1" defaultMemberUniqueName="[Range].[venue].[All]" allUniqueName="[Range].[venue].[All]" dimensionUniqueName="[Range]" displayFolder="" count="2" memberValueDatatype="130" unbalanced="0"/>
    <cacheHierarchy uniqueName="[Range].[neutral_venue]" caption="neutral_venue" attribute="1" defaultMemberUniqueName="[Range].[neutral_venue].[All]" allUniqueName="[Range].[neutral_venue].[All]" dimensionUniqueName="[Range]" displayFolder="" count="0" memberValueDatatype="20" unbalanced="0"/>
    <cacheHierarchy uniqueName="[Range].[team1]" caption="team1" attribute="1" defaultMemberUniqueName="[Range].[team1].[All]" allUniqueName="[Range].[team1].[All]" dimensionUniqueName="[Range]" displayFolder="" count="0" memberValueDatatype="130" unbalanced="0"/>
    <cacheHierarchy uniqueName="[Range].[count]" caption="count" attribute="1" defaultMemberUniqueName="[Range].[count].[All]" allUniqueName="[Range].[count].[All]" dimensionUniqueName="[Range]" displayFolder="" count="0" memberValueDatatype="20" unbalanced="0"/>
    <cacheHierarchy uniqueName="[Range].[team2]" caption="team2" attribute="1" defaultMemberUniqueName="[Range].[team2].[All]" allUniqueName="[Range].[team2].[All]" dimensionUniqueName="[Range]" displayFolder="" count="0" memberValueDatatype="130" unbalanced="0"/>
    <cacheHierarchy uniqueName="[Range].[toss_winner]" caption="toss_winner" attribute="1" defaultMemberUniqueName="[Range].[toss_winner].[All]" allUniqueName="[Range].[toss_winner].[All]" dimensionUniqueName="[Range]" displayFolder="" count="2" memberValueDatatype="130" unbalanced="0"/>
    <cacheHierarchy uniqueName="[Range].[toss_decision]" caption="toss_decision" attribute="1" defaultMemberUniqueName="[Range].[toss_decision].[All]" allUniqueName="[Range].[toss_decision].[All]" dimensionUniqueName="[Range]" displayFolder="" count="2" memberValueDatatype="130" unbalanced="0"/>
    <cacheHierarchy uniqueName="[Range].[winner]" caption="winner" attribute="1" defaultMemberUniqueName="[Range].[winner].[All]" allUniqueName="[Range].[winner].[All]" dimensionUniqueName="[Range]" displayFolder="" count="2" memberValueDatatype="130" unbalanced="0"/>
    <cacheHierarchy uniqueName="[Range].[result]" caption="result" attribute="1" defaultMemberUniqueName="[Range].[result].[All]" allUniqueName="[Range].[result].[All]" dimensionUniqueName="[Range]" displayFolder="" count="2" memberValueDatatype="130" unbalanced="0"/>
    <cacheHierarchy uniqueName="[Range].[result_margin]" caption="result_margin" attribute="1" defaultMemberUniqueName="[Range].[result_margin].[All]" allUniqueName="[Range].[result_margin].[All]" dimensionUniqueName="[Range]" displayFolder="" count="2" memberValueDatatype="130" unbalanced="0"/>
    <cacheHierarchy uniqueName="[Range].[eliminator]" caption="eliminator" attribute="1" defaultMemberUniqueName="[Range].[eliminator].[All]" allUniqueName="[Range].[eliminator].[All]" dimensionUniqueName="[Range]" displayFolder="" count="0" memberValueDatatype="130" unbalanced="0"/>
    <cacheHierarchy uniqueName="[Range].[method]" caption="method" attribute="1" defaultMemberUniqueName="[Range].[method].[All]" allUniqueName="[Range].[method].[All]" dimensionUniqueName="[Range]" displayFolder="" count="0" memberValueDatatype="130" unbalanced="0"/>
    <cacheHierarchy uniqueName="[Range].[umpire1]" caption="umpire1" attribute="1" defaultMemberUniqueName="[Range].[umpire1].[All]" allUniqueName="[Range].[umpire1].[All]" dimensionUniqueName="[Range]" displayFolder="" count="2" memberValueDatatype="130" unbalanced="0"/>
    <cacheHierarchy uniqueName="[Range].[umpire2]" caption="umpire2" attribute="1" defaultMemberUniqueName="[Range].[umpire2].[All]" allUniqueName="[Range].[umpire2].[All]" dimensionUniqueName="[Range]" displayFolder="" count="0" memberValueDatatype="130" unbalanced="0"/>
    <cacheHierarchy uniqueName="[Range].[date (Year)]" caption="date (Year)" attribute="1" defaultMemberUniqueName="[Range].[date (Year)].[All]" allUniqueName="[Range].[date (Year)].[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team1]" caption="Count of team1" measure="1" displayFolder="" measureGroup="Range" count="0" hidden="1">
      <extLst>
        <ext xmlns:x15="http://schemas.microsoft.com/office/spreadsheetml/2010/11/main" uri="{B97F6D7D-B522-45F9-BDA1-12C45D357490}">
          <x15:cacheHierarchy aggregatedColumn="6"/>
        </ext>
      </extLst>
    </cacheHierarchy>
    <cacheHierarchy uniqueName="[Measures].[Count of team2]" caption="Count of team2" measure="1" displayFolder="" measureGroup="Range" count="0" hidden="1">
      <extLst>
        <ext xmlns:x15="http://schemas.microsoft.com/office/spreadsheetml/2010/11/main" uri="{B97F6D7D-B522-45F9-BDA1-12C45D357490}">
          <x15:cacheHierarchy aggregatedColumn="8"/>
        </ext>
      </extLst>
    </cacheHierarchy>
    <cacheHierarchy uniqueName="[Measures].[Count of toss_winner]" caption="Count of toss_winner" measure="1" displayFolder="" measureGroup="Range" count="0" hidden="1">
      <extLst>
        <ext xmlns:x15="http://schemas.microsoft.com/office/spreadsheetml/2010/11/main" uri="{B97F6D7D-B522-45F9-BDA1-12C45D357490}">
          <x15:cacheHierarchy aggregatedColumn="9"/>
        </ext>
      </extLst>
    </cacheHierarchy>
    <cacheHierarchy uniqueName="[Measures].[Count of winner]" caption="Count of winner" measure="1" displayFolder="" measureGroup="Range" count="0" hidden="1">
      <extLst>
        <ext xmlns:x15="http://schemas.microsoft.com/office/spreadsheetml/2010/11/main" uri="{B97F6D7D-B522-45F9-BDA1-12C45D357490}">
          <x15:cacheHierarchy aggregatedColumn="11"/>
        </ext>
      </extLst>
    </cacheHierarchy>
    <cacheHierarchy uniqueName="[Measures].[Count of player_of_match]" caption="Count of player_of_match" measure="1" displayFolder="" measureGroup="Range"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Range" count="0" hidden="1">
      <extLst>
        <ext xmlns:x15="http://schemas.microsoft.com/office/spreadsheetml/2010/11/main" uri="{B97F6D7D-B522-45F9-BDA1-12C45D357490}">
          <x15:cacheHierarchy aggregatedColumn="1"/>
        </ext>
      </extLst>
    </cacheHierarchy>
    <cacheHierarchy uniqueName="[Measures].[Count of toss_decision]" caption="Count of toss_decision" measure="1" displayFolder="" measureGroup="Range"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211473048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lakshmi Pusuluri" refreshedDate="44545.555334027777" backgroundQuery="1" createdVersion="7" refreshedVersion="7" minRefreshableVersion="3" recordCount="0" supportSubquery="1" supportAdvancedDrill="1" xr:uid="{829E4DD5-8BAD-49DD-9086-2310FCF37A93}">
  <cacheSource type="external" connectionId="1"/>
  <cacheFields count="3">
    <cacheField name="[Range].[toss_winner].[toss_winner]" caption="toss_winner" numFmtId="0" hierarchy="9" level="1">
      <sharedItems count="14">
        <s v="Chennai Super Kings"/>
        <s v="Deccan Chargers"/>
        <s v="Delhi Capitals"/>
        <s v="Delhi Daredevils"/>
        <s v="Gujarat Lions"/>
        <s v="Kings XI Punjab"/>
        <s v="Kochi Tuskers Kerala"/>
        <s v="Kolkata Knight Riders"/>
        <s v="Mumbai Indians"/>
        <s v="Pune Warriors"/>
        <s v="Rajasthan Royals"/>
        <s v="Rising Pune Supergiants"/>
        <s v="Royal Challengers Bangalore"/>
        <s v="Sunrisers Hyderabad"/>
      </sharedItems>
    </cacheField>
    <cacheField name="[Measures].[Count of toss_winner]" caption="Count of toss_winner" numFmtId="0" hierarchy="26" level="32767"/>
    <cacheField name="[Range].[toss_decision].[toss_decision]" caption="toss_decision" numFmtId="0" hierarchy="10" level="1">
      <sharedItems count="2">
        <s v="bat"/>
        <s v="field"/>
      </sharedItems>
    </cacheField>
  </cacheFields>
  <cacheHierarchies count="36">
    <cacheHierarchy uniqueName="[Range].[id]" caption="id" attribute="1" defaultMemberUniqueName="[Range].[id].[All]" allUniqueName="[Range].[id].[All]" dimensionUniqueName="[Range]" displayFolder="" count="0" memberValueDatatype="20" unbalanced="0"/>
    <cacheHierarchy uniqueName="[Range].[city]" caption="city" attribute="1" defaultMemberUniqueName="[Range].[city].[All]" allUniqueName="[Range].[city].[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player_of_match]" caption="player_of_match" attribute="1" defaultMemberUniqueName="[Range].[player_of_match].[All]" allUniqueName="[Range].[player_of_match].[All]" dimensionUniqueName="[Range]" displayFolder="" count="0" memberValueDatatype="130" unbalanced="0"/>
    <cacheHierarchy uniqueName="[Range].[venue]" caption="venue" attribute="1" defaultMemberUniqueName="[Range].[venue].[All]" allUniqueName="[Range].[venue].[All]" dimensionUniqueName="[Range]" displayFolder="" count="0" memberValueDatatype="130" unbalanced="0"/>
    <cacheHierarchy uniqueName="[Range].[neutral_venue]" caption="neutral_venue" attribute="1" defaultMemberUniqueName="[Range].[neutral_venue].[All]" allUniqueName="[Range].[neutral_venue].[All]" dimensionUniqueName="[Range]" displayFolder="" count="0" memberValueDatatype="20" unbalanced="0"/>
    <cacheHierarchy uniqueName="[Range].[team1]" caption="team1" attribute="1" defaultMemberUniqueName="[Range].[team1].[All]" allUniqueName="[Range].[team1].[All]" dimensionUniqueName="[Range]" displayFolder="" count="0" memberValueDatatype="130" unbalanced="0"/>
    <cacheHierarchy uniqueName="[Range].[count]" caption="count" attribute="1" defaultMemberUniqueName="[Range].[count].[All]" allUniqueName="[Range].[count].[All]" dimensionUniqueName="[Range]" displayFolder="" count="0" memberValueDatatype="20" unbalanced="0"/>
    <cacheHierarchy uniqueName="[Range].[team2]" caption="team2" attribute="1" defaultMemberUniqueName="[Range].[team2].[All]" allUniqueName="[Range].[team2].[All]" dimensionUniqueName="[Range]" displayFolder="" count="0" memberValueDatatype="130" unbalanced="0"/>
    <cacheHierarchy uniqueName="[Range].[toss_winner]" caption="toss_winner" attribute="1" defaultMemberUniqueName="[Range].[toss_winner].[All]" allUniqueName="[Range].[toss_winner].[All]" dimensionUniqueName="[Range]" displayFolder="" count="2" memberValueDatatype="130" unbalanced="0">
      <fieldsUsage count="2">
        <fieldUsage x="-1"/>
        <fieldUsage x="0"/>
      </fieldsUsage>
    </cacheHierarchy>
    <cacheHierarchy uniqueName="[Range].[toss_decision]" caption="toss_decision" attribute="1" defaultMemberUniqueName="[Range].[toss_decision].[All]" allUniqueName="[Range].[toss_decision].[All]" dimensionUniqueName="[Range]" displayFolder="" count="2" memberValueDatatype="130" unbalanced="0">
      <fieldsUsage count="2">
        <fieldUsage x="-1"/>
        <fieldUsage x="2"/>
      </fieldsUsage>
    </cacheHierarchy>
    <cacheHierarchy uniqueName="[Range].[winner]" caption="winner" attribute="1" defaultMemberUniqueName="[Range].[winner].[All]" allUniqueName="[Range].[winner].[All]" dimensionUniqueName="[Range]" displayFolder="" count="0" memberValueDatatype="130" unbalanced="0"/>
    <cacheHierarchy uniqueName="[Range].[result]" caption="result" attribute="1" defaultMemberUniqueName="[Range].[result].[All]" allUniqueName="[Range].[result].[All]" dimensionUniqueName="[Range]" displayFolder="" count="0" memberValueDatatype="130" unbalanced="0"/>
    <cacheHierarchy uniqueName="[Range].[result_margin]" caption="result_margin" attribute="1" defaultMemberUniqueName="[Range].[result_margin].[All]" allUniqueName="[Range].[result_margin].[All]" dimensionUniqueName="[Range]" displayFolder="" count="0" memberValueDatatype="130" unbalanced="0"/>
    <cacheHierarchy uniqueName="[Range].[eliminator]" caption="eliminator" attribute="1" defaultMemberUniqueName="[Range].[eliminator].[All]" allUniqueName="[Range].[eliminator].[All]" dimensionUniqueName="[Range]" displayFolder="" count="0" memberValueDatatype="130" unbalanced="0"/>
    <cacheHierarchy uniqueName="[Range].[method]" caption="method" attribute="1" defaultMemberUniqueName="[Range].[method].[All]" allUniqueName="[Range].[method].[All]" dimensionUniqueName="[Range]" displayFolder="" count="0" memberValueDatatype="130" unbalanced="0"/>
    <cacheHierarchy uniqueName="[Range].[umpire1]" caption="umpire1" attribute="1" defaultMemberUniqueName="[Range].[umpire1].[All]" allUniqueName="[Range].[umpire1].[All]" dimensionUniqueName="[Range]" displayFolder="" count="0" memberValueDatatype="130" unbalanced="0"/>
    <cacheHierarchy uniqueName="[Range].[umpire2]" caption="umpire2" attribute="1" defaultMemberUniqueName="[Range].[umpire2].[All]" allUniqueName="[Range].[umpire2].[All]" dimensionUniqueName="[Range]" displayFolder="" count="0" memberValueDatatype="130" unbalanced="0"/>
    <cacheHierarchy uniqueName="[Range].[date (Year)]" caption="date (Year)" attribute="1" defaultMemberUniqueName="[Range].[date (Year)].[All]" allUniqueName="[Range].[date (Year)].[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team1]" caption="Count of team1" measure="1" displayFolder="" measureGroup="Range" count="0" hidden="1">
      <extLst>
        <ext xmlns:x15="http://schemas.microsoft.com/office/spreadsheetml/2010/11/main" uri="{B97F6D7D-B522-45F9-BDA1-12C45D357490}">
          <x15:cacheHierarchy aggregatedColumn="6"/>
        </ext>
      </extLst>
    </cacheHierarchy>
    <cacheHierarchy uniqueName="[Measures].[Count of team2]" caption="Count of team2" measure="1" displayFolder="" measureGroup="Range" count="0" hidden="1">
      <extLst>
        <ext xmlns:x15="http://schemas.microsoft.com/office/spreadsheetml/2010/11/main" uri="{B97F6D7D-B522-45F9-BDA1-12C45D357490}">
          <x15:cacheHierarchy aggregatedColumn="8"/>
        </ext>
      </extLst>
    </cacheHierarchy>
    <cacheHierarchy uniqueName="[Measures].[Count of toss_winner]" caption="Count of toss_winner" measure="1" displayFolder="" measureGroup="Range"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winner]" caption="Count of winner" measure="1" displayFolder="" measureGroup="Range" count="0" hidden="1">
      <extLst>
        <ext xmlns:x15="http://schemas.microsoft.com/office/spreadsheetml/2010/11/main" uri="{B97F6D7D-B522-45F9-BDA1-12C45D357490}">
          <x15:cacheHierarchy aggregatedColumn="11"/>
        </ext>
      </extLst>
    </cacheHierarchy>
    <cacheHierarchy uniqueName="[Measures].[Count of player_of_match]" caption="Count of player_of_match" measure="1" displayFolder="" measureGroup="Range"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Range" count="0" hidden="1">
      <extLst>
        <ext xmlns:x15="http://schemas.microsoft.com/office/spreadsheetml/2010/11/main" uri="{B97F6D7D-B522-45F9-BDA1-12C45D357490}">
          <x15:cacheHierarchy aggregatedColumn="1"/>
        </ext>
      </extLst>
    </cacheHierarchy>
    <cacheHierarchy uniqueName="[Measures].[Count of toss_decision]" caption="Count of toss_decision" measure="1" displayFolder="" measureGroup="Range" count="0" hidden="1">
      <extLst>
        <ext xmlns:x15="http://schemas.microsoft.com/office/spreadsheetml/2010/11/main" uri="{B97F6D7D-B522-45F9-BDA1-12C45D357490}">
          <x15:cacheHierarchy aggregatedColumn="10"/>
        </ext>
      </extLst>
    </cacheHierarchy>
    <cacheHierarchy uniqueName="[Measures].[Count of date]" caption="Count of date" measure="1" displayFolder="" measureGroup="Range" count="0" hidden="1">
      <extLst>
        <ext xmlns:x15="http://schemas.microsoft.com/office/spreadsheetml/2010/11/main" uri="{B97F6D7D-B522-45F9-BDA1-12C45D357490}">
          <x15:cacheHierarchy aggregatedColumn="2"/>
        </ext>
      </extLst>
    </cacheHierarchy>
    <cacheHierarchy uniqueName="[Measures].[Count of venue]" caption="Count of venue" measure="1" displayFolder="" measureGroup="Range" count="0" hidden="1">
      <extLst>
        <ext xmlns:x15="http://schemas.microsoft.com/office/spreadsheetml/2010/11/main" uri="{B97F6D7D-B522-45F9-BDA1-12C45D357490}">
          <x15:cacheHierarchy aggregatedColumn="4"/>
        </ext>
      </extLst>
    </cacheHierarchy>
    <cacheHierarchy uniqueName="[Measures].[Count of result]" caption="Count of result" measure="1" displayFolder="" measureGroup="Range" count="0" hidden="1">
      <extLst>
        <ext xmlns:x15="http://schemas.microsoft.com/office/spreadsheetml/2010/11/main" uri="{B97F6D7D-B522-45F9-BDA1-12C45D357490}">
          <x15:cacheHierarchy aggregatedColumn="12"/>
        </ext>
      </extLst>
    </cacheHierarchy>
    <cacheHierarchy uniqueName="[Measures].[Count of result_margin]" caption="Count of result_margin" measure="1" displayFolder="" measureGroup="Range" count="0" hidden="1">
      <extLst>
        <ext xmlns:x15="http://schemas.microsoft.com/office/spreadsheetml/2010/11/main" uri="{B97F6D7D-B522-45F9-BDA1-12C45D357490}">
          <x15:cacheHierarchy aggregatedColumn="13"/>
        </ext>
      </extLst>
    </cacheHierarchy>
    <cacheHierarchy uniqueName="[Measures].[Count of umpire2]" caption="Count of umpire2" measure="1" displayFolder="" measureGroup="Range"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lakshmi Pusuluri" refreshedDate="44544.541680787035" backgroundQuery="1" createdVersion="7" refreshedVersion="7" minRefreshableVersion="3" recordCount="0" supportSubquery="1" supportAdvancedDrill="1" xr:uid="{F5DA6983-E961-4AB7-A7AE-2363A73C3029}">
  <cacheSource type="external" connectionId="1"/>
  <cacheFields count="3">
    <cacheField name="[Range].[winner].[winner]" caption="winner" numFmtId="0" hierarchy="11" level="1">
      <sharedItems count="15">
        <s v="Chennai Super Kings"/>
        <s v="Deccan Chargers"/>
        <s v="Delhi Capitals"/>
        <s v="Delhi Daredevils"/>
        <s v="Gujarat Lions"/>
        <s v="Kings XI Punjab"/>
        <s v="Kochi Tuskers Kerala"/>
        <s v="Kolkata Knight Riders"/>
        <s v="Mumbai Indians"/>
        <s v="NA"/>
        <s v="Pune Warriors"/>
        <s v="Rajasthan Royals"/>
        <s v="Rising Pune Supergiants"/>
        <s v="Royal Challengers Bangalore"/>
        <s v="Sunrisers Hyderabad"/>
      </sharedItems>
    </cacheField>
    <cacheField name="[Measures].[Count of winner]" caption="Count of winner" numFmtId="0" hierarchy="27" level="32767"/>
    <cacheField name="[Range].[date (Year)].[date (Year)]" caption="date (Year)" numFmtId="0" hierarchy="18" level="1">
      <sharedItems count="13">
        <s v="2008"/>
        <s v="2009"/>
        <s v="2010"/>
        <s v="2011"/>
        <s v="2012"/>
        <s v="2013"/>
        <s v="2014"/>
        <s v="2015"/>
        <s v="2018"/>
        <s v="2019"/>
        <s v="2020"/>
        <s v="2016"/>
        <s v="2017"/>
      </sharedItems>
    </cacheField>
  </cacheFields>
  <cacheHierarchies count="36">
    <cacheHierarchy uniqueName="[Range].[id]" caption="id" attribute="1" defaultMemberUniqueName="[Range].[id].[All]" allUniqueName="[Range].[id].[All]" dimensionUniqueName="[Range]" displayFolder="" count="0" memberValueDatatype="20" unbalanced="0"/>
    <cacheHierarchy uniqueName="[Range].[city]" caption="city" attribute="1" defaultMemberUniqueName="[Range].[city].[All]" allUniqueName="[Range].[city].[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player_of_match]" caption="player_of_match" attribute="1" defaultMemberUniqueName="[Range].[player_of_match].[All]" allUniqueName="[Range].[player_of_match].[All]" dimensionUniqueName="[Range]" displayFolder="" count="0" memberValueDatatype="130" unbalanced="0"/>
    <cacheHierarchy uniqueName="[Range].[venue]" caption="venue" attribute="1" defaultMemberUniqueName="[Range].[venue].[All]" allUniqueName="[Range].[venue].[All]" dimensionUniqueName="[Range]" displayFolder="" count="0" memberValueDatatype="130" unbalanced="0"/>
    <cacheHierarchy uniqueName="[Range].[neutral_venue]" caption="neutral_venue" attribute="1" defaultMemberUniqueName="[Range].[neutral_venue].[All]" allUniqueName="[Range].[neutral_venue].[All]" dimensionUniqueName="[Range]" displayFolder="" count="0" memberValueDatatype="20" unbalanced="0"/>
    <cacheHierarchy uniqueName="[Range].[team1]" caption="team1" attribute="1" defaultMemberUniqueName="[Range].[team1].[All]" allUniqueName="[Range].[team1].[All]" dimensionUniqueName="[Range]" displayFolder="" count="0" memberValueDatatype="130" unbalanced="0"/>
    <cacheHierarchy uniqueName="[Range].[count]" caption="count" attribute="1" defaultMemberUniqueName="[Range].[count].[All]" allUniqueName="[Range].[count].[All]" dimensionUniqueName="[Range]" displayFolder="" count="0" memberValueDatatype="20" unbalanced="0"/>
    <cacheHierarchy uniqueName="[Range].[team2]" caption="team2" attribute="1" defaultMemberUniqueName="[Range].[team2].[All]" allUniqueName="[Range].[team2].[All]" dimensionUniqueName="[Range]" displayFolder="" count="0" memberValueDatatype="130" unbalanced="0"/>
    <cacheHierarchy uniqueName="[Range].[toss_winner]" caption="toss_winner" attribute="1" defaultMemberUniqueName="[Range].[toss_winner].[All]" allUniqueName="[Range].[toss_winner].[All]" dimensionUniqueName="[Range]" displayFolder="" count="0" memberValueDatatype="130" unbalanced="0"/>
    <cacheHierarchy uniqueName="[Range].[toss_decision]" caption="toss_decision" attribute="1" defaultMemberUniqueName="[Range].[toss_decision].[All]" allUniqueName="[Range].[toss_decision].[All]" dimensionUniqueName="[Range]" displayFolder="" count="0" memberValueDatatype="130" unbalanced="0"/>
    <cacheHierarchy uniqueName="[Range].[winner]" caption="winner" attribute="1" defaultMemberUniqueName="[Range].[winner].[All]" allUniqueName="[Range].[winner].[All]" dimensionUniqueName="[Range]" displayFolder="" count="2" memberValueDatatype="130" unbalanced="0">
      <fieldsUsage count="2">
        <fieldUsage x="-1"/>
        <fieldUsage x="0"/>
      </fieldsUsage>
    </cacheHierarchy>
    <cacheHierarchy uniqueName="[Range].[result]" caption="result" attribute="1" defaultMemberUniqueName="[Range].[result].[All]" allUniqueName="[Range].[result].[All]" dimensionUniqueName="[Range]" displayFolder="" count="0" memberValueDatatype="130" unbalanced="0"/>
    <cacheHierarchy uniqueName="[Range].[result_margin]" caption="result_margin" attribute="1" defaultMemberUniqueName="[Range].[result_margin].[All]" allUniqueName="[Range].[result_margin].[All]" dimensionUniqueName="[Range]" displayFolder="" count="0" memberValueDatatype="130" unbalanced="0"/>
    <cacheHierarchy uniqueName="[Range].[eliminator]" caption="eliminator" attribute="1" defaultMemberUniqueName="[Range].[eliminator].[All]" allUniqueName="[Range].[eliminator].[All]" dimensionUniqueName="[Range]" displayFolder="" count="0" memberValueDatatype="130" unbalanced="0"/>
    <cacheHierarchy uniqueName="[Range].[method]" caption="method" attribute="1" defaultMemberUniqueName="[Range].[method].[All]" allUniqueName="[Range].[method].[All]" dimensionUniqueName="[Range]" displayFolder="" count="0" memberValueDatatype="130" unbalanced="0"/>
    <cacheHierarchy uniqueName="[Range].[umpire1]" caption="umpire1" attribute="1" defaultMemberUniqueName="[Range].[umpire1].[All]" allUniqueName="[Range].[umpire1].[All]" dimensionUniqueName="[Range]" displayFolder="" count="0" memberValueDatatype="130" unbalanced="0"/>
    <cacheHierarchy uniqueName="[Range].[umpire2]" caption="umpire2" attribute="1" defaultMemberUniqueName="[Range].[umpire2].[All]" allUniqueName="[Range].[umpire2].[All]" dimensionUniqueName="[Range]" displayFolder="" count="0" memberValueDatatype="130" unbalanced="0"/>
    <cacheHierarchy uniqueName="[Range].[date (Year)]" caption="date (Year)" attribute="1" defaultMemberUniqueName="[Range].[date (Year)].[All]" allUniqueName="[Range].[date (Year)].[All]" dimensionUniqueName="[Range]" displayFolder="" count="2" memberValueDatatype="130" unbalanced="0">
      <fieldsUsage count="2">
        <fieldUsage x="-1"/>
        <fieldUsage x="2"/>
      </fieldsUsage>
    </cacheHierarchy>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team1]" caption="Count of team1" measure="1" displayFolder="" measureGroup="Range" count="0" hidden="1">
      <extLst>
        <ext xmlns:x15="http://schemas.microsoft.com/office/spreadsheetml/2010/11/main" uri="{B97F6D7D-B522-45F9-BDA1-12C45D357490}">
          <x15:cacheHierarchy aggregatedColumn="6"/>
        </ext>
      </extLst>
    </cacheHierarchy>
    <cacheHierarchy uniqueName="[Measures].[Count of team2]" caption="Count of team2" measure="1" displayFolder="" measureGroup="Range" count="0" hidden="1">
      <extLst>
        <ext xmlns:x15="http://schemas.microsoft.com/office/spreadsheetml/2010/11/main" uri="{B97F6D7D-B522-45F9-BDA1-12C45D357490}">
          <x15:cacheHierarchy aggregatedColumn="8"/>
        </ext>
      </extLst>
    </cacheHierarchy>
    <cacheHierarchy uniqueName="[Measures].[Count of toss_winner]" caption="Count of toss_winner" measure="1" displayFolder="" measureGroup="Range" count="0" hidden="1">
      <extLst>
        <ext xmlns:x15="http://schemas.microsoft.com/office/spreadsheetml/2010/11/main" uri="{B97F6D7D-B522-45F9-BDA1-12C45D357490}">
          <x15:cacheHierarchy aggregatedColumn="9"/>
        </ext>
      </extLst>
    </cacheHierarchy>
    <cacheHierarchy uniqueName="[Measures].[Count of winner]" caption="Count of winner" measure="1" displayFolder="" measureGroup="Range"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player_of_match]" caption="Count of player_of_match" measure="1" displayFolder="" measureGroup="Range"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Range" count="0" hidden="1">
      <extLst>
        <ext xmlns:x15="http://schemas.microsoft.com/office/spreadsheetml/2010/11/main" uri="{B97F6D7D-B522-45F9-BDA1-12C45D357490}">
          <x15:cacheHierarchy aggregatedColumn="1"/>
        </ext>
      </extLst>
    </cacheHierarchy>
    <cacheHierarchy uniqueName="[Measures].[Count of toss_decision]" caption="Count of toss_decision" measure="1" displayFolder="" measureGroup="Range" count="0" hidden="1">
      <extLst>
        <ext xmlns:x15="http://schemas.microsoft.com/office/spreadsheetml/2010/11/main" uri="{B97F6D7D-B522-45F9-BDA1-12C45D357490}">
          <x15:cacheHierarchy aggregatedColumn="10"/>
        </ext>
      </extLst>
    </cacheHierarchy>
    <cacheHierarchy uniqueName="[Measures].[Count of date]" caption="Count of date" measure="1" displayFolder="" measureGroup="Range" count="0" hidden="1">
      <extLst>
        <ext xmlns:x15="http://schemas.microsoft.com/office/spreadsheetml/2010/11/main" uri="{B97F6D7D-B522-45F9-BDA1-12C45D357490}">
          <x15:cacheHierarchy aggregatedColumn="2"/>
        </ext>
      </extLst>
    </cacheHierarchy>
    <cacheHierarchy uniqueName="[Measures].[Count of venue]" caption="Count of venue" measure="1" displayFolder="" measureGroup="Range" count="0" hidden="1">
      <extLst>
        <ext xmlns:x15="http://schemas.microsoft.com/office/spreadsheetml/2010/11/main" uri="{B97F6D7D-B522-45F9-BDA1-12C45D357490}">
          <x15:cacheHierarchy aggregatedColumn="4"/>
        </ext>
      </extLst>
    </cacheHierarchy>
    <cacheHierarchy uniqueName="[Measures].[Count of result]" caption="Count of result" measure="1" displayFolder="" measureGroup="Range" count="0" hidden="1">
      <extLst>
        <ext xmlns:x15="http://schemas.microsoft.com/office/spreadsheetml/2010/11/main" uri="{B97F6D7D-B522-45F9-BDA1-12C45D357490}">
          <x15:cacheHierarchy aggregatedColumn="12"/>
        </ext>
      </extLst>
    </cacheHierarchy>
    <cacheHierarchy uniqueName="[Measures].[Count of result_margin]" caption="Count of result_margin" measure="1" displayFolder="" measureGroup="Range" count="0" hidden="1">
      <extLst>
        <ext xmlns:x15="http://schemas.microsoft.com/office/spreadsheetml/2010/11/main" uri="{B97F6D7D-B522-45F9-BDA1-12C45D357490}">
          <x15:cacheHierarchy aggregatedColumn="13"/>
        </ext>
      </extLst>
    </cacheHierarchy>
    <cacheHierarchy uniqueName="[Measures].[Count of umpire2]" caption="Count of umpire2" measure="1" displayFolder="" measureGroup="Range"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lakshmi Pusuluri" refreshedDate="44544.566021643521" backgroundQuery="1" createdVersion="7" refreshedVersion="7" minRefreshableVersion="3" recordCount="0" supportSubquery="1" supportAdvancedDrill="1" xr:uid="{6A4245AC-3808-4461-A1D6-83F499C44CE7}">
  <cacheSource type="external" connectionId="1"/>
  <cacheFields count="3">
    <cacheField name="[Range].[date (Year)].[date (Year)]" caption="date (Year)" numFmtId="0" hierarchy="18" level="1">
      <sharedItems count="13">
        <s v="2008"/>
        <s v="2009"/>
        <s v="2010"/>
        <s v="2011"/>
        <s v="2012"/>
        <s v="2013"/>
        <s v="2014"/>
        <s v="2015"/>
        <s v="2018"/>
        <s v="2019"/>
        <s v="2020"/>
        <s v="2016"/>
        <s v="2017"/>
      </sharedItems>
    </cacheField>
    <cacheField name="[Range].[player_of_match].[player_of_match]" caption="player_of_match" numFmtId="0" hierarchy="3" level="1">
      <sharedItems count="234">
        <s v="A Chandila"/>
        <s v="A Kumble"/>
        <s v="A Mishra"/>
        <s v="A Nehra"/>
        <s v="A Nortje"/>
        <s v="A Singh"/>
        <s v="A Symonds"/>
        <s v="A Zampa"/>
        <s v="AA Jhunjhunwala"/>
        <s v="AB de Villiers"/>
        <s v="AB Dinda"/>
        <s v="AC Gilchrist"/>
        <s v="AC Voges"/>
        <s v="AD Mascarenhas"/>
        <s v="AD Mathews"/>
        <s v="AD Russell"/>
        <s v="AJ Finch"/>
        <s v="AJ Tye"/>
        <s v="AM Rahane"/>
        <s v="AP Tare"/>
        <s v="AR Patel"/>
        <s v="AS Joseph"/>
        <s v="AS Rajpoot"/>
        <s v="AT Rayudu"/>
        <s v="Azhar Mahmood"/>
        <s v="B Kumar"/>
        <s v="B Lee"/>
        <s v="B Stanlake"/>
        <s v="BA Bhatt"/>
        <s v="BA Stokes"/>
        <s v="BB McCullum"/>
        <s v="BCJ Cutting"/>
        <s v="BJ Hodge"/>
        <s v="BW Hilfenhaus"/>
        <s v="CA Lynn"/>
        <s v="CH Gayle"/>
        <s v="CH Morris"/>
        <s v="CJ Anderson"/>
        <s v="CJ Jordan"/>
        <s v="CL White"/>
        <s v="CR Brathwaite"/>
        <s v="CRD Fernando"/>
        <s v="CV Varun"/>
        <s v="DA Miller"/>
        <s v="DA Warner"/>
        <s v="DE Bollinger"/>
        <s v="DJ Bravo"/>
        <s v="DJ Hooda"/>
        <s v="DJ Hussey"/>
        <s v="DJG Sammy"/>
        <s v="DL Chahar"/>
        <s v="DL Vettori"/>
        <s v="DP Nannes"/>
        <s v="DPMD Jayawardene"/>
        <s v="DR Smith"/>
        <s v="DW Steyn"/>
        <s v="EJG Morgan"/>
        <s v="F du Plessis"/>
        <s v="G Gambhir"/>
        <s v="GC Smith"/>
        <s v="GD McGrath"/>
        <s v="GH Vihari"/>
        <s v="GJ Bailey"/>
        <s v="GJ Maxwell"/>
        <s v="Harbhajan Singh"/>
        <s v="Harmeet Singh"/>
        <s v="HF Gurney"/>
        <s v="HH Gibbs"/>
        <s v="HH Pandya"/>
        <s v="HM Amla"/>
        <s v="HV Patel"/>
        <s v="I Sharma"/>
        <s v="IK Pathan"/>
        <s v="Imran Tahir"/>
        <s v="Iqbal Abdulla"/>
        <s v="Ishan Kishan"/>
        <s v="J Botha"/>
        <s v="J Theron"/>
        <s v="JA Morkel"/>
        <s v="JC Archer"/>
        <s v="JC Buttler"/>
        <s v="JD Ryder"/>
        <s v="JD Unadkat"/>
        <s v="JDP Oram"/>
        <s v="JEC Franklin"/>
        <s v="JH Kallis"/>
        <s v="JJ Bumrah"/>
        <s v="JJ Roy"/>
        <s v="JM Bairstow"/>
        <s v="JP Duminy"/>
        <s v="JP Faulkner"/>
        <s v="K Rabada"/>
        <s v="KA Pollard"/>
        <s v="KC Sangakkara"/>
        <s v="KD Karthik"/>
        <s v="KH Pandya"/>
        <s v="KK Ahmed"/>
        <s v="KK Cooper"/>
        <s v="KK Nair"/>
        <s v="KL Rahul"/>
        <s v="KM Jadhav"/>
        <s v="KMA Paul"/>
        <s v="KMDN Kulasekara"/>
        <s v="KP Pietersen"/>
        <s v="KS Williamson"/>
        <s v="Kuldeep Yadav"/>
        <s v="KV Sharma"/>
        <s v="L Balaji"/>
        <s v="L Ngidi"/>
        <s v="LH Ferguson"/>
        <s v="LJ Wright"/>
        <s v="LMP Simmons"/>
        <s v="LR Shukla"/>
        <s v="LRPL Taylor"/>
        <s v="M Kartik"/>
        <s v="M Morkel"/>
        <s v="M Muralitharan"/>
        <s v="M Ntini"/>
        <s v="M Vijay"/>
        <s v="M Vohra"/>
        <s v="MA Agarwal"/>
        <s v="MA Starc"/>
        <s v="Mandeep Singh"/>
        <s v="MC Henriques"/>
        <s v="MD Mishra"/>
        <s v="MEK Hussey"/>
        <s v="MF Maharoof"/>
        <s v="MG Johnson"/>
        <s v="MJ Lumb"/>
        <s v="MJ McClenaghan"/>
        <s v="MK Pandey"/>
        <s v="MK Tiwary"/>
        <s v="ML Hayden"/>
        <s v="MM Patel"/>
        <s v="MM Sharma"/>
        <s v="MN Samuels"/>
        <s v="Mohammed Shami"/>
        <s v="Mohammed Siraj"/>
        <s v="MP Stoinis"/>
        <s v="MR Marsh"/>
        <s v="MS Bisla"/>
        <s v="MS Dhoni"/>
        <s v="MS Gony"/>
        <s v="Mujeeb Ur Rahman"/>
        <s v="Mustafizur Rahman"/>
        <s v="MV Boucher"/>
        <s v="N Rana"/>
        <s v="NA"/>
        <s v="NM Coulter-Nile"/>
        <s v="NV Ojha"/>
        <s v="P Kumar"/>
        <s v="P Negi"/>
        <s v="P Parameswaran"/>
        <s v="PA Patel"/>
        <s v="PC Valthaty"/>
        <s v="PD Collingwood"/>
        <s v="PJ Cummins"/>
        <s v="PK Garg"/>
        <s v="PP Chawla"/>
        <s v="PP Ojha"/>
        <s v="PP Shaw"/>
        <s v="PV Tambe"/>
        <s v="Q de Kock"/>
        <s v="R Ashwin"/>
        <s v="R Bhatia"/>
        <s v="R Dravid"/>
        <s v="R McLaren"/>
        <s v="R Sharma"/>
        <s v="R Tewatia"/>
        <s v="R Vinay Kumar"/>
        <s v="RA Jadeja"/>
        <s v="RA Tripathi"/>
        <s v="Rashid Khan"/>
        <s v="RD Gaikwad"/>
        <s v="RE Levi"/>
        <s v="RG Sharma"/>
        <s v="RJ Harris"/>
        <s v="RP Singh"/>
        <s v="RR Pant"/>
        <s v="RS Bopara"/>
        <s v="RV Uthappa"/>
        <s v="S Anirudha"/>
        <s v="S Aravind"/>
        <s v="S Badrinath"/>
        <s v="S Dhawan"/>
        <s v="S Gopal"/>
        <s v="S Nadeem"/>
        <s v="S Sohal"/>
        <s v="S Sreesanth"/>
        <s v="SA Asnodkar"/>
        <s v="SA Yadav"/>
        <s v="Sandeep Sharma"/>
        <s v="SB Jakati"/>
        <s v="SB Wagh"/>
        <s v="SC Ganguly"/>
        <s v="SE Marsh"/>
        <s v="Shakib Al Hasan"/>
        <s v="Shivam Mavi"/>
        <s v="Shoaib Akhtar"/>
        <s v="Shubman Gill"/>
        <s v="SK Raina"/>
        <s v="SK Trivedi"/>
        <s v="SK Warne"/>
        <s v="SL Malinga"/>
        <s v="SM Curran"/>
        <s v="SM Katich"/>
        <s v="SM Pollock"/>
        <s v="SO Hetmyer"/>
        <s v="Sohail Tanvir"/>
        <s v="SP Goswami"/>
        <s v="SP Narine"/>
        <s v="SPD Smith"/>
        <s v="SR Tendulkar"/>
        <s v="SR Watson"/>
        <s v="SS Iyer"/>
        <s v="ST Jayasuriya"/>
        <s v="SV Samson"/>
        <s v="SW Billings"/>
        <s v="TA Boult"/>
        <s v="TG Southee"/>
        <s v="TL Suman"/>
        <s v="TM Dilshan"/>
        <s v="Umar Gul"/>
        <s v="UT Yadav"/>
        <s v="V Kohli"/>
        <s v="V Sehwag"/>
        <s v="VR Aaron"/>
        <s v="Washington Sundar"/>
        <s v="WP Saha"/>
        <s v="WPUJC Vaas"/>
        <s v="YK Pathan"/>
        <s v="YS Chahal"/>
        <s v="Yuvraj Singh"/>
        <s v="Z Khan"/>
      </sharedItems>
    </cacheField>
    <cacheField name="[Measures].[Count of player_of_match]" caption="Count of player_of_match" numFmtId="0" hierarchy="28" level="32767"/>
  </cacheFields>
  <cacheHierarchies count="36">
    <cacheHierarchy uniqueName="[Range].[id]" caption="id" attribute="1" defaultMemberUniqueName="[Range].[id].[All]" allUniqueName="[Range].[id].[All]" dimensionUniqueName="[Range]" displayFolder="" count="0" memberValueDatatype="20" unbalanced="0"/>
    <cacheHierarchy uniqueName="[Range].[city]" caption="city" attribute="1" defaultMemberUniqueName="[Range].[city].[All]" allUniqueName="[Range].[city].[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player_of_match]" caption="player_of_match" attribute="1" defaultMemberUniqueName="[Range].[player_of_match].[All]" allUniqueName="[Range].[player_of_match].[All]" dimensionUniqueName="[Range]" displayFolder="" count="2" memberValueDatatype="130" unbalanced="0">
      <fieldsUsage count="2">
        <fieldUsage x="-1"/>
        <fieldUsage x="1"/>
      </fieldsUsage>
    </cacheHierarchy>
    <cacheHierarchy uniqueName="[Range].[venue]" caption="venue" attribute="1" defaultMemberUniqueName="[Range].[venue].[All]" allUniqueName="[Range].[venue].[All]" dimensionUniqueName="[Range]" displayFolder="" count="0" memberValueDatatype="130" unbalanced="0"/>
    <cacheHierarchy uniqueName="[Range].[neutral_venue]" caption="neutral_venue" attribute="1" defaultMemberUniqueName="[Range].[neutral_venue].[All]" allUniqueName="[Range].[neutral_venue].[All]" dimensionUniqueName="[Range]" displayFolder="" count="0" memberValueDatatype="20" unbalanced="0"/>
    <cacheHierarchy uniqueName="[Range].[team1]" caption="team1" attribute="1" defaultMemberUniqueName="[Range].[team1].[All]" allUniqueName="[Range].[team1].[All]" dimensionUniqueName="[Range]" displayFolder="" count="0" memberValueDatatype="130" unbalanced="0"/>
    <cacheHierarchy uniqueName="[Range].[count]" caption="count" attribute="1" defaultMemberUniqueName="[Range].[count].[All]" allUniqueName="[Range].[count].[All]" dimensionUniqueName="[Range]" displayFolder="" count="0" memberValueDatatype="20" unbalanced="0"/>
    <cacheHierarchy uniqueName="[Range].[team2]" caption="team2" attribute="1" defaultMemberUniqueName="[Range].[team2].[All]" allUniqueName="[Range].[team2].[All]" dimensionUniqueName="[Range]" displayFolder="" count="0" memberValueDatatype="130" unbalanced="0"/>
    <cacheHierarchy uniqueName="[Range].[toss_winner]" caption="toss_winner" attribute="1" defaultMemberUniqueName="[Range].[toss_winner].[All]" allUniqueName="[Range].[toss_winner].[All]" dimensionUniqueName="[Range]" displayFolder="" count="0" memberValueDatatype="130" unbalanced="0"/>
    <cacheHierarchy uniqueName="[Range].[toss_decision]" caption="toss_decision" attribute="1" defaultMemberUniqueName="[Range].[toss_decision].[All]" allUniqueName="[Range].[toss_decision].[All]" dimensionUniqueName="[Range]" displayFolder="" count="0" memberValueDatatype="130" unbalanced="0"/>
    <cacheHierarchy uniqueName="[Range].[winner]" caption="winner" attribute="1" defaultMemberUniqueName="[Range].[winner].[All]" allUniqueName="[Range].[winner].[All]" dimensionUniqueName="[Range]" displayFolder="" count="0" memberValueDatatype="130" unbalanced="0"/>
    <cacheHierarchy uniqueName="[Range].[result]" caption="result" attribute="1" defaultMemberUniqueName="[Range].[result].[All]" allUniqueName="[Range].[result].[All]" dimensionUniqueName="[Range]" displayFolder="" count="0" memberValueDatatype="130" unbalanced="0"/>
    <cacheHierarchy uniqueName="[Range].[result_margin]" caption="result_margin" attribute="1" defaultMemberUniqueName="[Range].[result_margin].[All]" allUniqueName="[Range].[result_margin].[All]" dimensionUniqueName="[Range]" displayFolder="" count="0" memberValueDatatype="130" unbalanced="0"/>
    <cacheHierarchy uniqueName="[Range].[eliminator]" caption="eliminator" attribute="1" defaultMemberUniqueName="[Range].[eliminator].[All]" allUniqueName="[Range].[eliminator].[All]" dimensionUniqueName="[Range]" displayFolder="" count="0" memberValueDatatype="130" unbalanced="0"/>
    <cacheHierarchy uniqueName="[Range].[method]" caption="method" attribute="1" defaultMemberUniqueName="[Range].[method].[All]" allUniqueName="[Range].[method].[All]" dimensionUniqueName="[Range]" displayFolder="" count="0" memberValueDatatype="130" unbalanced="0"/>
    <cacheHierarchy uniqueName="[Range].[umpire1]" caption="umpire1" attribute="1" defaultMemberUniqueName="[Range].[umpire1].[All]" allUniqueName="[Range].[umpire1].[All]" dimensionUniqueName="[Range]" displayFolder="" count="0" memberValueDatatype="130" unbalanced="0"/>
    <cacheHierarchy uniqueName="[Range].[umpire2]" caption="umpire2" attribute="1" defaultMemberUniqueName="[Range].[umpire2].[All]" allUniqueName="[Range].[umpire2].[All]" dimensionUniqueName="[Range]" displayFolder="" count="0" memberValueDatatype="130" unbalanced="0"/>
    <cacheHierarchy uniqueName="[Range].[date (Year)]" caption="date (Year)" attribute="1" defaultMemberUniqueName="[Range].[date (Year)].[All]" allUniqueName="[Range].[date (Year)].[All]" dimensionUniqueName="[Range]" displayFolder="" count="2" memberValueDatatype="130" unbalanced="0">
      <fieldsUsage count="2">
        <fieldUsage x="-1"/>
        <fieldUsage x="0"/>
      </fieldsUsage>
    </cacheHierarchy>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team1]" caption="Count of team1" measure="1" displayFolder="" measureGroup="Range" count="0" hidden="1">
      <extLst>
        <ext xmlns:x15="http://schemas.microsoft.com/office/spreadsheetml/2010/11/main" uri="{B97F6D7D-B522-45F9-BDA1-12C45D357490}">
          <x15:cacheHierarchy aggregatedColumn="6"/>
        </ext>
      </extLst>
    </cacheHierarchy>
    <cacheHierarchy uniqueName="[Measures].[Count of team2]" caption="Count of team2" measure="1" displayFolder="" measureGroup="Range" count="0" hidden="1">
      <extLst>
        <ext xmlns:x15="http://schemas.microsoft.com/office/spreadsheetml/2010/11/main" uri="{B97F6D7D-B522-45F9-BDA1-12C45D357490}">
          <x15:cacheHierarchy aggregatedColumn="8"/>
        </ext>
      </extLst>
    </cacheHierarchy>
    <cacheHierarchy uniqueName="[Measures].[Count of toss_winner]" caption="Count of toss_winner" measure="1" displayFolder="" measureGroup="Range" count="0" hidden="1">
      <extLst>
        <ext xmlns:x15="http://schemas.microsoft.com/office/spreadsheetml/2010/11/main" uri="{B97F6D7D-B522-45F9-BDA1-12C45D357490}">
          <x15:cacheHierarchy aggregatedColumn="9"/>
        </ext>
      </extLst>
    </cacheHierarchy>
    <cacheHierarchy uniqueName="[Measures].[Count of winner]" caption="Count of winner" measure="1" displayFolder="" measureGroup="Range" count="0" hidden="1">
      <extLst>
        <ext xmlns:x15="http://schemas.microsoft.com/office/spreadsheetml/2010/11/main" uri="{B97F6D7D-B522-45F9-BDA1-12C45D357490}">
          <x15:cacheHierarchy aggregatedColumn="11"/>
        </ext>
      </extLst>
    </cacheHierarchy>
    <cacheHierarchy uniqueName="[Measures].[Count of player_of_match]" caption="Count of player_of_match" measure="1" displayFolder="" measureGroup="Range" count="0" oneField="1" hidden="1">
      <fieldsUsage count="1">
        <fieldUsage x="2"/>
      </fieldsUsage>
      <extLst>
        <ext xmlns:x15="http://schemas.microsoft.com/office/spreadsheetml/2010/11/main" uri="{B97F6D7D-B522-45F9-BDA1-12C45D357490}">
          <x15:cacheHierarchy aggregatedColumn="3"/>
        </ext>
      </extLst>
    </cacheHierarchy>
    <cacheHierarchy uniqueName="[Measures].[Count of city]" caption="Count of city" measure="1" displayFolder="" measureGroup="Range" count="0" hidden="1">
      <extLst>
        <ext xmlns:x15="http://schemas.microsoft.com/office/spreadsheetml/2010/11/main" uri="{B97F6D7D-B522-45F9-BDA1-12C45D357490}">
          <x15:cacheHierarchy aggregatedColumn="1"/>
        </ext>
      </extLst>
    </cacheHierarchy>
    <cacheHierarchy uniqueName="[Measures].[Count of toss_decision]" caption="Count of toss_decision" measure="1" displayFolder="" measureGroup="Range" count="0" hidden="1">
      <extLst>
        <ext xmlns:x15="http://schemas.microsoft.com/office/spreadsheetml/2010/11/main" uri="{B97F6D7D-B522-45F9-BDA1-12C45D357490}">
          <x15:cacheHierarchy aggregatedColumn="10"/>
        </ext>
      </extLst>
    </cacheHierarchy>
    <cacheHierarchy uniqueName="[Measures].[Count of date]" caption="Count of date" measure="1" displayFolder="" measureGroup="Range" count="0" hidden="1">
      <extLst>
        <ext xmlns:x15="http://schemas.microsoft.com/office/spreadsheetml/2010/11/main" uri="{B97F6D7D-B522-45F9-BDA1-12C45D357490}">
          <x15:cacheHierarchy aggregatedColumn="2"/>
        </ext>
      </extLst>
    </cacheHierarchy>
    <cacheHierarchy uniqueName="[Measures].[Count of venue]" caption="Count of venue" measure="1" displayFolder="" measureGroup="Range" count="0" hidden="1">
      <extLst>
        <ext xmlns:x15="http://schemas.microsoft.com/office/spreadsheetml/2010/11/main" uri="{B97F6D7D-B522-45F9-BDA1-12C45D357490}">
          <x15:cacheHierarchy aggregatedColumn="4"/>
        </ext>
      </extLst>
    </cacheHierarchy>
    <cacheHierarchy uniqueName="[Measures].[Count of result]" caption="Count of result" measure="1" displayFolder="" measureGroup="Range" count="0" hidden="1">
      <extLst>
        <ext xmlns:x15="http://schemas.microsoft.com/office/spreadsheetml/2010/11/main" uri="{B97F6D7D-B522-45F9-BDA1-12C45D357490}">
          <x15:cacheHierarchy aggregatedColumn="12"/>
        </ext>
      </extLst>
    </cacheHierarchy>
    <cacheHierarchy uniqueName="[Measures].[Count of result_margin]" caption="Count of result_margin" measure="1" displayFolder="" measureGroup="Range" count="0" hidden="1">
      <extLst>
        <ext xmlns:x15="http://schemas.microsoft.com/office/spreadsheetml/2010/11/main" uri="{B97F6D7D-B522-45F9-BDA1-12C45D357490}">
          <x15:cacheHierarchy aggregatedColumn="13"/>
        </ext>
      </extLst>
    </cacheHierarchy>
    <cacheHierarchy uniqueName="[Measures].[Count of umpire2]" caption="Count of umpire2" measure="1" displayFolder="" measureGroup="Range"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lakshmi Pusuluri" refreshedDate="44544.58777395833" backgroundQuery="1" createdVersion="7" refreshedVersion="7" minRefreshableVersion="3" recordCount="0" supportSubquery="1" supportAdvancedDrill="1" xr:uid="{A1E3716B-A11A-45C2-8DBC-9900065FCF97}">
  <cacheSource type="external" connectionId="1"/>
  <cacheFields count="2">
    <cacheField name="[Range].[city].[city]" caption="city" numFmtId="0" hierarchy="1" level="1">
      <sharedItems count="33">
        <s v="Abu Dhabi"/>
        <s v="Ahmedabad"/>
        <s v="Bangalore"/>
        <s v="Bengaluru"/>
        <s v="Bloemfontein"/>
        <s v="Cape Town"/>
        <s v="Centurion"/>
        <s v="Chandigarh"/>
        <s v="Chennai"/>
        <s v="Cuttack"/>
        <s v="Delhi"/>
        <s v="Dharamsala"/>
        <s v="Dubai"/>
        <s v="Durban"/>
        <s v="East London"/>
        <s v="Hyderabad"/>
        <s v="Indore"/>
        <s v="Jaipur"/>
        <s v="Johannesburg"/>
        <s v="Kanpur"/>
        <s v="Kimberley"/>
        <s v="Kochi"/>
        <s v="Kolkata"/>
        <s v="Mumbai"/>
        <s v="NA"/>
        <s v="Nagpur"/>
        <s v="Port Elizabeth"/>
        <s v="Pune"/>
        <s v="Raipur"/>
        <s v="Rajkot"/>
        <s v="Ranchi"/>
        <s v="Sharjah"/>
        <s v="Visakhapatnam"/>
      </sharedItems>
    </cacheField>
    <cacheField name="[Measures].[Count of city]" caption="Count of city" numFmtId="0" hierarchy="29" level="32767"/>
  </cacheFields>
  <cacheHierarchies count="36">
    <cacheHierarchy uniqueName="[Range].[id]" caption="id" attribute="1" defaultMemberUniqueName="[Range].[id].[All]" allUniqueName="[Range].[id].[All]" dimensionUniqueName="[Range]" displayFolder="" count="0" memberValueDatatype="20" unbalanced="0"/>
    <cacheHierarchy uniqueName="[Range].[city]" caption="city" attribute="1" defaultMemberUniqueName="[Range].[city].[All]" allUniqueName="[Range].[city].[All]" dimensionUniqueName="[Range]" displayFolder="" count="2" memberValueDatatype="130" unbalanced="0">
      <fieldsUsage count="2">
        <fieldUsage x="-1"/>
        <fieldUsage x="0"/>
      </fieldsUsage>
    </cacheHierarchy>
    <cacheHierarchy uniqueName="[Range].[date]" caption="date" attribute="1" time="1" defaultMemberUniqueName="[Range].[date].[All]" allUniqueName="[Range].[date].[All]" dimensionUniqueName="[Range]" displayFolder="" count="0" memberValueDatatype="7" unbalanced="0"/>
    <cacheHierarchy uniqueName="[Range].[player_of_match]" caption="player_of_match" attribute="1" defaultMemberUniqueName="[Range].[player_of_match].[All]" allUniqueName="[Range].[player_of_match].[All]" dimensionUniqueName="[Range]" displayFolder="" count="0" memberValueDatatype="130" unbalanced="0"/>
    <cacheHierarchy uniqueName="[Range].[venue]" caption="venue" attribute="1" defaultMemberUniqueName="[Range].[venue].[All]" allUniqueName="[Range].[venue].[All]" dimensionUniqueName="[Range]" displayFolder="" count="0" memberValueDatatype="130" unbalanced="0"/>
    <cacheHierarchy uniqueName="[Range].[neutral_venue]" caption="neutral_venue" attribute="1" defaultMemberUniqueName="[Range].[neutral_venue].[All]" allUniqueName="[Range].[neutral_venue].[All]" dimensionUniqueName="[Range]" displayFolder="" count="0" memberValueDatatype="20" unbalanced="0"/>
    <cacheHierarchy uniqueName="[Range].[team1]" caption="team1" attribute="1" defaultMemberUniqueName="[Range].[team1].[All]" allUniqueName="[Range].[team1].[All]" dimensionUniqueName="[Range]" displayFolder="" count="0" memberValueDatatype="130" unbalanced="0"/>
    <cacheHierarchy uniqueName="[Range].[count]" caption="count" attribute="1" defaultMemberUniqueName="[Range].[count].[All]" allUniqueName="[Range].[count].[All]" dimensionUniqueName="[Range]" displayFolder="" count="0" memberValueDatatype="20" unbalanced="0"/>
    <cacheHierarchy uniqueName="[Range].[team2]" caption="team2" attribute="1" defaultMemberUniqueName="[Range].[team2].[All]" allUniqueName="[Range].[team2].[All]" dimensionUniqueName="[Range]" displayFolder="" count="0" memberValueDatatype="130" unbalanced="0"/>
    <cacheHierarchy uniqueName="[Range].[toss_winner]" caption="toss_winner" attribute="1" defaultMemberUniqueName="[Range].[toss_winner].[All]" allUniqueName="[Range].[toss_winner].[All]" dimensionUniqueName="[Range]" displayFolder="" count="0" memberValueDatatype="130" unbalanced="0"/>
    <cacheHierarchy uniqueName="[Range].[toss_decision]" caption="toss_decision" attribute="1" defaultMemberUniqueName="[Range].[toss_decision].[All]" allUniqueName="[Range].[toss_decision].[All]" dimensionUniqueName="[Range]" displayFolder="" count="0" memberValueDatatype="130" unbalanced="0"/>
    <cacheHierarchy uniqueName="[Range].[winner]" caption="winner" attribute="1" defaultMemberUniqueName="[Range].[winner].[All]" allUniqueName="[Range].[winner].[All]" dimensionUniqueName="[Range]" displayFolder="" count="0" memberValueDatatype="130" unbalanced="0"/>
    <cacheHierarchy uniqueName="[Range].[result]" caption="result" attribute="1" defaultMemberUniqueName="[Range].[result].[All]" allUniqueName="[Range].[result].[All]" dimensionUniqueName="[Range]" displayFolder="" count="0" memberValueDatatype="130" unbalanced="0"/>
    <cacheHierarchy uniqueName="[Range].[result_margin]" caption="result_margin" attribute="1" defaultMemberUniqueName="[Range].[result_margin].[All]" allUniqueName="[Range].[result_margin].[All]" dimensionUniqueName="[Range]" displayFolder="" count="0" memberValueDatatype="130" unbalanced="0"/>
    <cacheHierarchy uniqueName="[Range].[eliminator]" caption="eliminator" attribute="1" defaultMemberUniqueName="[Range].[eliminator].[All]" allUniqueName="[Range].[eliminator].[All]" dimensionUniqueName="[Range]" displayFolder="" count="0" memberValueDatatype="130" unbalanced="0"/>
    <cacheHierarchy uniqueName="[Range].[method]" caption="method" attribute="1" defaultMemberUniqueName="[Range].[method].[All]" allUniqueName="[Range].[method].[All]" dimensionUniqueName="[Range]" displayFolder="" count="0" memberValueDatatype="130" unbalanced="0"/>
    <cacheHierarchy uniqueName="[Range].[umpire1]" caption="umpire1" attribute="1" defaultMemberUniqueName="[Range].[umpire1].[All]" allUniqueName="[Range].[umpire1].[All]" dimensionUniqueName="[Range]" displayFolder="" count="0" memberValueDatatype="130" unbalanced="0"/>
    <cacheHierarchy uniqueName="[Range].[umpire2]" caption="umpire2" attribute="1" defaultMemberUniqueName="[Range].[umpire2].[All]" allUniqueName="[Range].[umpire2].[All]" dimensionUniqueName="[Range]" displayFolder="" count="0" memberValueDatatype="130" unbalanced="0"/>
    <cacheHierarchy uniqueName="[Range].[date (Year)]" caption="date (Year)" attribute="1" defaultMemberUniqueName="[Range].[date (Year)].[All]" allUniqueName="[Range].[date (Year)].[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team1]" caption="Count of team1" measure="1" displayFolder="" measureGroup="Range" count="0" hidden="1">
      <extLst>
        <ext xmlns:x15="http://schemas.microsoft.com/office/spreadsheetml/2010/11/main" uri="{B97F6D7D-B522-45F9-BDA1-12C45D357490}">
          <x15:cacheHierarchy aggregatedColumn="6"/>
        </ext>
      </extLst>
    </cacheHierarchy>
    <cacheHierarchy uniqueName="[Measures].[Count of team2]" caption="Count of team2" measure="1" displayFolder="" measureGroup="Range" count="0" hidden="1">
      <extLst>
        <ext xmlns:x15="http://schemas.microsoft.com/office/spreadsheetml/2010/11/main" uri="{B97F6D7D-B522-45F9-BDA1-12C45D357490}">
          <x15:cacheHierarchy aggregatedColumn="8"/>
        </ext>
      </extLst>
    </cacheHierarchy>
    <cacheHierarchy uniqueName="[Measures].[Count of toss_winner]" caption="Count of toss_winner" measure="1" displayFolder="" measureGroup="Range" count="0" hidden="1">
      <extLst>
        <ext xmlns:x15="http://schemas.microsoft.com/office/spreadsheetml/2010/11/main" uri="{B97F6D7D-B522-45F9-BDA1-12C45D357490}">
          <x15:cacheHierarchy aggregatedColumn="9"/>
        </ext>
      </extLst>
    </cacheHierarchy>
    <cacheHierarchy uniqueName="[Measures].[Count of winner]" caption="Count of winner" measure="1" displayFolder="" measureGroup="Range" count="0" hidden="1">
      <extLst>
        <ext xmlns:x15="http://schemas.microsoft.com/office/spreadsheetml/2010/11/main" uri="{B97F6D7D-B522-45F9-BDA1-12C45D357490}">
          <x15:cacheHierarchy aggregatedColumn="11"/>
        </ext>
      </extLst>
    </cacheHierarchy>
    <cacheHierarchy uniqueName="[Measures].[Count of player_of_match]" caption="Count of player_of_match" measure="1" displayFolder="" measureGroup="Range"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Range"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toss_decision]" caption="Count of toss_decision" measure="1" displayFolder="" measureGroup="Range" count="0" hidden="1">
      <extLst>
        <ext xmlns:x15="http://schemas.microsoft.com/office/spreadsheetml/2010/11/main" uri="{B97F6D7D-B522-45F9-BDA1-12C45D357490}">
          <x15:cacheHierarchy aggregatedColumn="10"/>
        </ext>
      </extLst>
    </cacheHierarchy>
    <cacheHierarchy uniqueName="[Measures].[Count of date]" caption="Count of date" measure="1" displayFolder="" measureGroup="Range" count="0" hidden="1">
      <extLst>
        <ext xmlns:x15="http://schemas.microsoft.com/office/spreadsheetml/2010/11/main" uri="{B97F6D7D-B522-45F9-BDA1-12C45D357490}">
          <x15:cacheHierarchy aggregatedColumn="2"/>
        </ext>
      </extLst>
    </cacheHierarchy>
    <cacheHierarchy uniqueName="[Measures].[Count of venue]" caption="Count of venue" measure="1" displayFolder="" measureGroup="Range" count="0" hidden="1">
      <extLst>
        <ext xmlns:x15="http://schemas.microsoft.com/office/spreadsheetml/2010/11/main" uri="{B97F6D7D-B522-45F9-BDA1-12C45D357490}">
          <x15:cacheHierarchy aggregatedColumn="4"/>
        </ext>
      </extLst>
    </cacheHierarchy>
    <cacheHierarchy uniqueName="[Measures].[Count of result]" caption="Count of result" measure="1" displayFolder="" measureGroup="Range" count="0" hidden="1">
      <extLst>
        <ext xmlns:x15="http://schemas.microsoft.com/office/spreadsheetml/2010/11/main" uri="{B97F6D7D-B522-45F9-BDA1-12C45D357490}">
          <x15:cacheHierarchy aggregatedColumn="12"/>
        </ext>
      </extLst>
    </cacheHierarchy>
    <cacheHierarchy uniqueName="[Measures].[Count of result_margin]" caption="Count of result_margin" measure="1" displayFolder="" measureGroup="Range" count="0" hidden="1">
      <extLst>
        <ext xmlns:x15="http://schemas.microsoft.com/office/spreadsheetml/2010/11/main" uri="{B97F6D7D-B522-45F9-BDA1-12C45D357490}">
          <x15:cacheHierarchy aggregatedColumn="13"/>
        </ext>
      </extLst>
    </cacheHierarchy>
    <cacheHierarchy uniqueName="[Measures].[Count of umpire2]" caption="Count of umpire2" measure="1" displayFolder="" measureGroup="Range"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lakshmi Pusuluri" refreshedDate="44544.541683449075" backgroundQuery="1" createdVersion="7" refreshedVersion="7" minRefreshableVersion="3" recordCount="0" supportSubquery="1" supportAdvancedDrill="1" xr:uid="{00000000-000A-0000-FFFF-FFFF2A000000}">
  <cacheSource type="external" connectionId="1"/>
  <cacheFields count="2">
    <cacheField name="[Range].[team1].[team1]" caption="team1" numFmtId="0" hierarchy="6" level="1">
      <sharedItems count="14">
        <s v="Chennai Super Kings"/>
        <s v="Deccan Chargers"/>
        <s v="Delhi Capitals"/>
        <s v="Delhi Daredevils"/>
        <s v="Gujarat Lions"/>
        <s v="Kings XI Punjab"/>
        <s v="Kochi Tuskers Kerala"/>
        <s v="Kolkata Knight Riders"/>
        <s v="Mumbai Indians"/>
        <s v="Pune Warriors"/>
        <s v="Rajasthan Royals"/>
        <s v="Rising Pune Supergiants"/>
        <s v="Royal Challengers Bangalore"/>
        <s v="Sunrisers Hyderabad"/>
      </sharedItems>
    </cacheField>
    <cacheField name="[Measures].[Count of team1]" caption="Count of team1" numFmtId="0" hierarchy="24" level="32767"/>
  </cacheFields>
  <cacheHierarchies count="36">
    <cacheHierarchy uniqueName="[Range].[id]" caption="id" attribute="1" defaultMemberUniqueName="[Range].[id].[All]" allUniqueName="[Range].[id].[All]" dimensionUniqueName="[Range]" displayFolder="" count="0" memberValueDatatype="20" unbalanced="0"/>
    <cacheHierarchy uniqueName="[Range].[city]" caption="city" attribute="1" defaultMemberUniqueName="[Range].[city].[All]" allUniqueName="[Range].[city].[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player_of_match]" caption="player_of_match" attribute="1" defaultMemberUniqueName="[Range].[player_of_match].[All]" allUniqueName="[Range].[player_of_match].[All]" dimensionUniqueName="[Range]" displayFolder="" count="0" memberValueDatatype="130" unbalanced="0"/>
    <cacheHierarchy uniqueName="[Range].[venue]" caption="venue" attribute="1" defaultMemberUniqueName="[Range].[venue].[All]" allUniqueName="[Range].[venue].[All]" dimensionUniqueName="[Range]" displayFolder="" count="0" memberValueDatatype="130" unbalanced="0"/>
    <cacheHierarchy uniqueName="[Range].[neutral_venue]" caption="neutral_venue" attribute="1" defaultMemberUniqueName="[Range].[neutral_venue].[All]" allUniqueName="[Range].[neutral_venue].[All]" dimensionUniqueName="[Range]" displayFolder="" count="0" memberValueDatatype="20" unbalanced="0"/>
    <cacheHierarchy uniqueName="[Range].[team1]" caption="team1" attribute="1" defaultMemberUniqueName="[Range].[team1].[All]" allUniqueName="[Range].[team1].[All]" dimensionUniqueName="[Range]" displayFolder="" count="2" memberValueDatatype="130" unbalanced="0">
      <fieldsUsage count="2">
        <fieldUsage x="-1"/>
        <fieldUsage x="0"/>
      </fieldsUsage>
    </cacheHierarchy>
    <cacheHierarchy uniqueName="[Range].[count]" caption="count" attribute="1" defaultMemberUniqueName="[Range].[count].[All]" allUniqueName="[Range].[count].[All]" dimensionUniqueName="[Range]" displayFolder="" count="0" memberValueDatatype="20" unbalanced="0"/>
    <cacheHierarchy uniqueName="[Range].[team2]" caption="team2" attribute="1" defaultMemberUniqueName="[Range].[team2].[All]" allUniqueName="[Range].[team2].[All]" dimensionUniqueName="[Range]" displayFolder="" count="0" memberValueDatatype="130" unbalanced="0"/>
    <cacheHierarchy uniqueName="[Range].[toss_winner]" caption="toss_winner" attribute="1" defaultMemberUniqueName="[Range].[toss_winner].[All]" allUniqueName="[Range].[toss_winner].[All]" dimensionUniqueName="[Range]" displayFolder="" count="0" memberValueDatatype="130" unbalanced="0"/>
    <cacheHierarchy uniqueName="[Range].[toss_decision]" caption="toss_decision" attribute="1" defaultMemberUniqueName="[Range].[toss_decision].[All]" allUniqueName="[Range].[toss_decision].[All]" dimensionUniqueName="[Range]" displayFolder="" count="0" memberValueDatatype="130" unbalanced="0"/>
    <cacheHierarchy uniqueName="[Range].[winner]" caption="winner" attribute="1" defaultMemberUniqueName="[Range].[winner].[All]" allUniqueName="[Range].[winner].[All]" dimensionUniqueName="[Range]" displayFolder="" count="0" memberValueDatatype="130" unbalanced="0"/>
    <cacheHierarchy uniqueName="[Range].[result]" caption="result" attribute="1" defaultMemberUniqueName="[Range].[result].[All]" allUniqueName="[Range].[result].[All]" dimensionUniqueName="[Range]" displayFolder="" count="0" memberValueDatatype="130" unbalanced="0"/>
    <cacheHierarchy uniqueName="[Range].[result_margin]" caption="result_margin" attribute="1" defaultMemberUniqueName="[Range].[result_margin].[All]" allUniqueName="[Range].[result_margin].[All]" dimensionUniqueName="[Range]" displayFolder="" count="0" memberValueDatatype="130" unbalanced="0"/>
    <cacheHierarchy uniqueName="[Range].[eliminator]" caption="eliminator" attribute="1" defaultMemberUniqueName="[Range].[eliminator].[All]" allUniqueName="[Range].[eliminator].[All]" dimensionUniqueName="[Range]" displayFolder="" count="0" memberValueDatatype="130" unbalanced="0"/>
    <cacheHierarchy uniqueName="[Range].[method]" caption="method" attribute="1" defaultMemberUniqueName="[Range].[method].[All]" allUniqueName="[Range].[method].[All]" dimensionUniqueName="[Range]" displayFolder="" count="0" memberValueDatatype="130" unbalanced="0"/>
    <cacheHierarchy uniqueName="[Range].[umpire1]" caption="umpire1" attribute="1" defaultMemberUniqueName="[Range].[umpire1].[All]" allUniqueName="[Range].[umpire1].[All]" dimensionUniqueName="[Range]" displayFolder="" count="0" memberValueDatatype="130" unbalanced="0"/>
    <cacheHierarchy uniqueName="[Range].[umpire2]" caption="umpire2" attribute="1" defaultMemberUniqueName="[Range].[umpire2].[All]" allUniqueName="[Range].[umpire2].[All]" dimensionUniqueName="[Range]" displayFolder="" count="0" memberValueDatatype="130" unbalanced="0"/>
    <cacheHierarchy uniqueName="[Range].[date (Year)]" caption="date (Year)" attribute="1" defaultMemberUniqueName="[Range].[date (Year)].[All]" allUniqueName="[Range].[date (Year)].[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team1]" caption="Count of team1" measure="1" displayFolder="" measureGroup="Range"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team2]" caption="Count of team2" measure="1" displayFolder="" measureGroup="Range" count="0" hidden="1">
      <extLst>
        <ext xmlns:x15="http://schemas.microsoft.com/office/spreadsheetml/2010/11/main" uri="{B97F6D7D-B522-45F9-BDA1-12C45D357490}">
          <x15:cacheHierarchy aggregatedColumn="8"/>
        </ext>
      </extLst>
    </cacheHierarchy>
    <cacheHierarchy uniqueName="[Measures].[Count of toss_winner]" caption="Count of toss_winner" measure="1" displayFolder="" measureGroup="Range" count="0" hidden="1">
      <extLst>
        <ext xmlns:x15="http://schemas.microsoft.com/office/spreadsheetml/2010/11/main" uri="{B97F6D7D-B522-45F9-BDA1-12C45D357490}">
          <x15:cacheHierarchy aggregatedColumn="9"/>
        </ext>
      </extLst>
    </cacheHierarchy>
    <cacheHierarchy uniqueName="[Measures].[Count of winner]" caption="Count of winner" measure="1" displayFolder="" measureGroup="Range" count="0" hidden="1">
      <extLst>
        <ext xmlns:x15="http://schemas.microsoft.com/office/spreadsheetml/2010/11/main" uri="{B97F6D7D-B522-45F9-BDA1-12C45D357490}">
          <x15:cacheHierarchy aggregatedColumn="11"/>
        </ext>
      </extLst>
    </cacheHierarchy>
    <cacheHierarchy uniqueName="[Measures].[Count of player_of_match]" caption="Count of player_of_match" measure="1" displayFolder="" measureGroup="Range"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Range" count="0" hidden="1">
      <extLst>
        <ext xmlns:x15="http://schemas.microsoft.com/office/spreadsheetml/2010/11/main" uri="{B97F6D7D-B522-45F9-BDA1-12C45D357490}">
          <x15:cacheHierarchy aggregatedColumn="1"/>
        </ext>
      </extLst>
    </cacheHierarchy>
    <cacheHierarchy uniqueName="[Measures].[Count of toss_decision]" caption="Count of toss_decision" measure="1" displayFolder="" measureGroup="Range" count="0" hidden="1">
      <extLst>
        <ext xmlns:x15="http://schemas.microsoft.com/office/spreadsheetml/2010/11/main" uri="{B97F6D7D-B522-45F9-BDA1-12C45D357490}">
          <x15:cacheHierarchy aggregatedColumn="10"/>
        </ext>
      </extLst>
    </cacheHierarchy>
    <cacheHierarchy uniqueName="[Measures].[Count of date]" caption="Count of date" measure="1" displayFolder="" measureGroup="Range" count="0" hidden="1">
      <extLst>
        <ext xmlns:x15="http://schemas.microsoft.com/office/spreadsheetml/2010/11/main" uri="{B97F6D7D-B522-45F9-BDA1-12C45D357490}">
          <x15:cacheHierarchy aggregatedColumn="2"/>
        </ext>
      </extLst>
    </cacheHierarchy>
    <cacheHierarchy uniqueName="[Measures].[Count of venue]" caption="Count of venue" measure="1" displayFolder="" measureGroup="Range" count="0" hidden="1">
      <extLst>
        <ext xmlns:x15="http://schemas.microsoft.com/office/spreadsheetml/2010/11/main" uri="{B97F6D7D-B522-45F9-BDA1-12C45D357490}">
          <x15:cacheHierarchy aggregatedColumn="4"/>
        </ext>
      </extLst>
    </cacheHierarchy>
    <cacheHierarchy uniqueName="[Measures].[Count of result]" caption="Count of result" measure="1" displayFolder="" measureGroup="Range" count="0" hidden="1">
      <extLst>
        <ext xmlns:x15="http://schemas.microsoft.com/office/spreadsheetml/2010/11/main" uri="{B97F6D7D-B522-45F9-BDA1-12C45D357490}">
          <x15:cacheHierarchy aggregatedColumn="12"/>
        </ext>
      </extLst>
    </cacheHierarchy>
    <cacheHierarchy uniqueName="[Measures].[Count of result_margin]" caption="Count of result_margin" measure="1" displayFolder="" measureGroup="Range" count="0" hidden="1">
      <extLst>
        <ext xmlns:x15="http://schemas.microsoft.com/office/spreadsheetml/2010/11/main" uri="{B97F6D7D-B522-45F9-BDA1-12C45D357490}">
          <x15:cacheHierarchy aggregatedColumn="13"/>
        </ext>
      </extLst>
    </cacheHierarchy>
    <cacheHierarchy uniqueName="[Measures].[Count of umpire2]" caption="Count of umpire2" measure="1" displayFolder="" measureGroup="Range"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ITHA PANDERKA" refreshedDate="44546.57291145833" backgroundQuery="1" createdVersion="7" refreshedVersion="7" minRefreshableVersion="3" recordCount="0" supportSubquery="1" supportAdvancedDrill="1" xr:uid="{E8433D13-38DE-4A24-ACEC-7B6149A106F6}">
  <cacheSource type="external" connectionId="1"/>
  <cacheFields count="3">
    <cacheField name="[Range].[result].[result]" caption="result" numFmtId="0" hierarchy="12" level="1">
      <sharedItems count="4">
        <s v="runs"/>
        <s v="wickets"/>
        <s v="tie"/>
        <s v="NA"/>
      </sharedItems>
    </cacheField>
    <cacheField name="[Measures].[Count of result]" caption="Count of result" numFmtId="0" hierarchy="33" level="32767"/>
    <cacheField name="[Range].[winner].[winner]" caption="winner" numFmtId="0" hierarchy="11" level="1">
      <sharedItems count="15">
        <s v="Chennai Super Kings"/>
        <s v="Deccan Chargers"/>
        <s v="Delhi Capitals"/>
        <s v="Delhi Daredevils"/>
        <s v="Gujarat Lions"/>
        <s v="Kings XI Punjab"/>
        <s v="Kochi Tuskers Kerala"/>
        <s v="Kolkata Knight Riders"/>
        <s v="Mumbai Indians"/>
        <s v="NA"/>
        <s v="Pune Warriors"/>
        <s v="Rajasthan Royals"/>
        <s v="Rising Pune Supergiants"/>
        <s v="Royal Challengers Bangalore"/>
        <s v="Sunrisers Hyderabad"/>
      </sharedItems>
    </cacheField>
  </cacheFields>
  <cacheHierarchies count="36">
    <cacheHierarchy uniqueName="[Range].[id]" caption="id" attribute="1" defaultMemberUniqueName="[Range].[id].[All]" allUniqueName="[Range].[id].[All]" dimensionUniqueName="[Range]" displayFolder="" count="0" memberValueDatatype="20" unbalanced="0"/>
    <cacheHierarchy uniqueName="[Range].[city]" caption="city" attribute="1" defaultMemberUniqueName="[Range].[city].[All]" allUniqueName="[Range].[city].[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player_of_match]" caption="player_of_match" attribute="1" defaultMemberUniqueName="[Range].[player_of_match].[All]" allUniqueName="[Range].[player_of_match].[All]" dimensionUniqueName="[Range]" displayFolder="" count="0" memberValueDatatype="130" unbalanced="0"/>
    <cacheHierarchy uniqueName="[Range].[venue]" caption="venue" attribute="1" defaultMemberUniqueName="[Range].[venue].[All]" allUniqueName="[Range].[venue].[All]" dimensionUniqueName="[Range]" displayFolder="" count="0" memberValueDatatype="130" unbalanced="0"/>
    <cacheHierarchy uniqueName="[Range].[neutral_venue]" caption="neutral_venue" attribute="1" defaultMemberUniqueName="[Range].[neutral_venue].[All]" allUniqueName="[Range].[neutral_venue].[All]" dimensionUniqueName="[Range]" displayFolder="" count="0" memberValueDatatype="20" unbalanced="0"/>
    <cacheHierarchy uniqueName="[Range].[team1]" caption="team1" attribute="1" defaultMemberUniqueName="[Range].[team1].[All]" allUniqueName="[Range].[team1].[All]" dimensionUniqueName="[Range]" displayFolder="" count="0" memberValueDatatype="130" unbalanced="0"/>
    <cacheHierarchy uniqueName="[Range].[count]" caption="count" attribute="1" defaultMemberUniqueName="[Range].[count].[All]" allUniqueName="[Range].[count].[All]" dimensionUniqueName="[Range]" displayFolder="" count="0" memberValueDatatype="20" unbalanced="0"/>
    <cacheHierarchy uniqueName="[Range].[team2]" caption="team2" attribute="1" defaultMemberUniqueName="[Range].[team2].[All]" allUniqueName="[Range].[team2].[All]" dimensionUniqueName="[Range]" displayFolder="" count="0" memberValueDatatype="130" unbalanced="0"/>
    <cacheHierarchy uniqueName="[Range].[toss_winner]" caption="toss_winner" attribute="1" defaultMemberUniqueName="[Range].[toss_winner].[All]" allUniqueName="[Range].[toss_winner].[All]" dimensionUniqueName="[Range]" displayFolder="" count="0" memberValueDatatype="130" unbalanced="0"/>
    <cacheHierarchy uniqueName="[Range].[toss_decision]" caption="toss_decision" attribute="1" defaultMemberUniqueName="[Range].[toss_decision].[All]" allUniqueName="[Range].[toss_decision].[All]" dimensionUniqueName="[Range]" displayFolder="" count="0" memberValueDatatype="130" unbalanced="0"/>
    <cacheHierarchy uniqueName="[Range].[winner]" caption="winner" attribute="1" defaultMemberUniqueName="[Range].[winner].[All]" allUniqueName="[Range].[winner].[All]" dimensionUniqueName="[Range]" displayFolder="" count="2" memberValueDatatype="130" unbalanced="0">
      <fieldsUsage count="2">
        <fieldUsage x="-1"/>
        <fieldUsage x="2"/>
      </fieldsUsage>
    </cacheHierarchy>
    <cacheHierarchy uniqueName="[Range].[result]" caption="result" attribute="1" defaultMemberUniqueName="[Range].[result].[All]" allUniqueName="[Range].[result].[All]" dimensionUniqueName="[Range]" displayFolder="" count="2" memberValueDatatype="130" unbalanced="0">
      <fieldsUsage count="2">
        <fieldUsage x="-1"/>
        <fieldUsage x="0"/>
      </fieldsUsage>
    </cacheHierarchy>
    <cacheHierarchy uniqueName="[Range].[result_margin]" caption="result_margin" attribute="1" defaultMemberUniqueName="[Range].[result_margin].[All]" allUniqueName="[Range].[result_margin].[All]" dimensionUniqueName="[Range]" displayFolder="" count="0" memberValueDatatype="130" unbalanced="0"/>
    <cacheHierarchy uniqueName="[Range].[eliminator]" caption="eliminator" attribute="1" defaultMemberUniqueName="[Range].[eliminator].[All]" allUniqueName="[Range].[eliminator].[All]" dimensionUniqueName="[Range]" displayFolder="" count="0" memberValueDatatype="130" unbalanced="0"/>
    <cacheHierarchy uniqueName="[Range].[method]" caption="method" attribute="1" defaultMemberUniqueName="[Range].[method].[All]" allUniqueName="[Range].[method].[All]" dimensionUniqueName="[Range]" displayFolder="" count="0" memberValueDatatype="130" unbalanced="0"/>
    <cacheHierarchy uniqueName="[Range].[umpire1]" caption="umpire1" attribute="1" defaultMemberUniqueName="[Range].[umpire1].[All]" allUniqueName="[Range].[umpire1].[All]" dimensionUniqueName="[Range]" displayFolder="" count="2" memberValueDatatype="130" unbalanced="0"/>
    <cacheHierarchy uniqueName="[Range].[umpire2]" caption="umpire2" attribute="1" defaultMemberUniqueName="[Range].[umpire2].[All]" allUniqueName="[Range].[umpire2].[All]" dimensionUniqueName="[Range]" displayFolder="" count="0" memberValueDatatype="130" unbalanced="0"/>
    <cacheHierarchy uniqueName="[Range].[date (Year)]" caption="date (Year)" attribute="1" defaultMemberUniqueName="[Range].[date (Year)].[All]" allUniqueName="[Range].[date (Year)].[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team1]" caption="Count of team1" measure="1" displayFolder="" measureGroup="Range" count="0" hidden="1">
      <extLst>
        <ext xmlns:x15="http://schemas.microsoft.com/office/spreadsheetml/2010/11/main" uri="{B97F6D7D-B522-45F9-BDA1-12C45D357490}">
          <x15:cacheHierarchy aggregatedColumn="6"/>
        </ext>
      </extLst>
    </cacheHierarchy>
    <cacheHierarchy uniqueName="[Measures].[Count of team2]" caption="Count of team2" measure="1" displayFolder="" measureGroup="Range" count="0" hidden="1">
      <extLst>
        <ext xmlns:x15="http://schemas.microsoft.com/office/spreadsheetml/2010/11/main" uri="{B97F6D7D-B522-45F9-BDA1-12C45D357490}">
          <x15:cacheHierarchy aggregatedColumn="8"/>
        </ext>
      </extLst>
    </cacheHierarchy>
    <cacheHierarchy uniqueName="[Measures].[Count of toss_winner]" caption="Count of toss_winner" measure="1" displayFolder="" measureGroup="Range" count="0" hidden="1">
      <extLst>
        <ext xmlns:x15="http://schemas.microsoft.com/office/spreadsheetml/2010/11/main" uri="{B97F6D7D-B522-45F9-BDA1-12C45D357490}">
          <x15:cacheHierarchy aggregatedColumn="9"/>
        </ext>
      </extLst>
    </cacheHierarchy>
    <cacheHierarchy uniqueName="[Measures].[Count of winner]" caption="Count of winner" measure="1" displayFolder="" measureGroup="Range" count="0" hidden="1">
      <extLst>
        <ext xmlns:x15="http://schemas.microsoft.com/office/spreadsheetml/2010/11/main" uri="{B97F6D7D-B522-45F9-BDA1-12C45D357490}">
          <x15:cacheHierarchy aggregatedColumn="11"/>
        </ext>
      </extLst>
    </cacheHierarchy>
    <cacheHierarchy uniqueName="[Measures].[Count of player_of_match]" caption="Count of player_of_match" measure="1" displayFolder="" measureGroup="Range"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Range" count="0" hidden="1">
      <extLst>
        <ext xmlns:x15="http://schemas.microsoft.com/office/spreadsheetml/2010/11/main" uri="{B97F6D7D-B522-45F9-BDA1-12C45D357490}">
          <x15:cacheHierarchy aggregatedColumn="1"/>
        </ext>
      </extLst>
    </cacheHierarchy>
    <cacheHierarchy uniqueName="[Measures].[Count of toss_decision]" caption="Count of toss_decision" measure="1" displayFolder="" measureGroup="Range" count="0" hidden="1">
      <extLst>
        <ext xmlns:x15="http://schemas.microsoft.com/office/spreadsheetml/2010/11/main" uri="{B97F6D7D-B522-45F9-BDA1-12C45D357490}">
          <x15:cacheHierarchy aggregatedColumn="10"/>
        </ext>
      </extLst>
    </cacheHierarchy>
    <cacheHierarchy uniqueName="[Measures].[Count of date]" caption="Count of date" measure="1" displayFolder="" measureGroup="Range" count="0" hidden="1">
      <extLst>
        <ext xmlns:x15="http://schemas.microsoft.com/office/spreadsheetml/2010/11/main" uri="{B97F6D7D-B522-45F9-BDA1-12C45D357490}">
          <x15:cacheHierarchy aggregatedColumn="2"/>
        </ext>
      </extLst>
    </cacheHierarchy>
    <cacheHierarchy uniqueName="[Measures].[Count of venue]" caption="Count of venue" measure="1" displayFolder="" measureGroup="Range" count="0" hidden="1">
      <extLst>
        <ext xmlns:x15="http://schemas.microsoft.com/office/spreadsheetml/2010/11/main" uri="{B97F6D7D-B522-45F9-BDA1-12C45D357490}">
          <x15:cacheHierarchy aggregatedColumn="4"/>
        </ext>
      </extLst>
    </cacheHierarchy>
    <cacheHierarchy uniqueName="[Measures].[Count of result]" caption="Count of result" measure="1" displayFolder="" measureGroup="Range"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result_margin]" caption="Count of result_margin" measure="1" displayFolder="" measureGroup="Range" count="0" hidden="1">
      <extLst>
        <ext xmlns:x15="http://schemas.microsoft.com/office/spreadsheetml/2010/11/main" uri="{B97F6D7D-B522-45F9-BDA1-12C45D357490}">
          <x15:cacheHierarchy aggregatedColumn="13"/>
        </ext>
      </extLst>
    </cacheHierarchy>
    <cacheHierarchy uniqueName="[Measures].[Count of umpire2]" caption="Count of umpire2" measure="1" displayFolder="" measureGroup="Range"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lakshmi Pusuluri" refreshedDate="44559.525164004626" backgroundQuery="1" createdVersion="7" refreshedVersion="7" minRefreshableVersion="3" recordCount="0" supportSubquery="1" supportAdvancedDrill="1" xr:uid="{123CDABC-FE86-4BB8-9774-7FA8CA310B98}">
  <cacheSource type="external" connectionId="1"/>
  <cacheFields count="4">
    <cacheField name="[Range].[winner].[winner]" caption="winner" numFmtId="0" hierarchy="11" level="1">
      <sharedItems count="15">
        <s v="Chennai Super Kings"/>
        <s v="Deccan Chargers"/>
        <s v="Delhi Capitals"/>
        <s v="Delhi Daredevils"/>
        <s v="Gujarat Lions"/>
        <s v="Kings XI Punjab"/>
        <s v="Kochi Tuskers Kerala"/>
        <s v="Kolkata Knight Riders"/>
        <s v="Mumbai Indians"/>
        <s v="NA"/>
        <s v="Pune Warriors"/>
        <s v="Rajasthan Royals"/>
        <s v="Rising Pune Supergiants"/>
        <s v="Royal Challengers Bangalore"/>
        <s v="Sunrisers Hyderabad"/>
      </sharedItems>
    </cacheField>
    <cacheField name="[Range].[player_of_match].[player_of_match]" caption="player_of_match" numFmtId="0" hierarchy="3" level="1">
      <sharedItems count="234">
        <s v="A Nehra"/>
        <s v="AT Rayudu"/>
        <s v="BB McCullum"/>
        <s v="BW Hilfenhaus"/>
        <s v="DE Bollinger"/>
        <s v="DJ Bravo"/>
        <s v="DL Chahar"/>
        <s v="DR Smith"/>
        <s v="F du Plessis"/>
        <s v="Harbhajan Singh"/>
        <s v="Imran Tahir"/>
        <s v="JA Morkel"/>
        <s v="JDP Oram"/>
        <s v="KMDN Kulasekara"/>
        <s v="L Balaji"/>
        <s v="L Ngidi"/>
        <s v="M Muralitharan"/>
        <s v="M Ntini"/>
        <s v="M Vijay"/>
        <s v="MEK Hussey"/>
        <s v="ML Hayden"/>
        <s v="MM Sharma"/>
        <s v="MS Dhoni"/>
        <s v="P Negi"/>
        <s v="R Ashwin"/>
        <s v="RA Jadeja"/>
        <s v="RD Gaikwad"/>
        <s v="S Anirudha"/>
        <s v="S Badrinath"/>
        <s v="SB Jakati"/>
        <s v="SK Raina"/>
        <s v="SR Watson"/>
        <s v="SW Billings"/>
        <s v="WP Saha"/>
        <s v="A Kumble"/>
        <s v="A Mishra"/>
        <s v="A Symonds"/>
        <s v="AC Gilchrist"/>
        <s v="CL White"/>
        <s v="DW Steyn"/>
        <s v="Harmeet Singh"/>
        <s v="HH Gibbs"/>
        <s v="I Sharma"/>
        <s v="KC Sangakkara"/>
        <s v="PP Ojha"/>
        <s v="RG Sharma"/>
        <s v="RJ Harris"/>
        <s v="RP Singh"/>
        <s v="S Dhawan"/>
        <s v="S Sohal"/>
        <s v="TL Suman"/>
        <s v="WPUJC Vaas"/>
        <s v="A Nortje"/>
        <s v="AR Patel"/>
        <s v="K Rabada"/>
        <s v="KMA Paul"/>
        <s v="MP Stoinis"/>
        <s v="PP Shaw"/>
        <s v="RR Pant"/>
        <s v="SS Iyer"/>
        <s v="AB de Villiers"/>
        <s v="CH Morris"/>
        <s v="CJ Anderson"/>
        <s v="CR Brathwaite"/>
        <s v="DA Warner"/>
        <s v="DL Vettori"/>
        <s v="DP Nannes"/>
        <s v="G Gambhir"/>
        <s v="GD McGrath"/>
        <s v="HV Patel"/>
        <s v="IK Pathan"/>
        <s v="JJ Roy"/>
        <s v="JP Duminy"/>
        <s v="KD Karthik"/>
        <s v="KK Nair"/>
        <s v="KM Jadhav"/>
        <s v="KP Pietersen"/>
        <s v="M Morkel"/>
        <s v="MA Agarwal"/>
        <s v="MF Maharoof"/>
        <s v="Mohammed Shami"/>
        <s v="NM Coulter-Nile"/>
        <s v="PD Collingwood"/>
        <s v="Q de Kock"/>
        <s v="R Bhatia"/>
        <s v="S Nadeem"/>
        <s v="SP Goswami"/>
        <s v="SV Samson"/>
        <s v="TM Dilshan"/>
        <s v="UT Yadav"/>
        <s v="V Sehwag"/>
        <s v="Yuvraj Singh"/>
        <s v="Z Khan"/>
        <s v="AJ Finch"/>
        <s v="AJ Tye"/>
        <s v="P Kumar"/>
        <s v="V Kohli"/>
        <s v="AD Mascarenhas"/>
        <s v="AS Rajpoot"/>
        <s v="Azhar Mahmood"/>
        <s v="B Lee"/>
        <s v="BA Bhatt"/>
        <s v="CH Gayle"/>
        <s v="CJ Jordan"/>
        <s v="DA Miller"/>
        <s v="DJ Hussey"/>
        <s v="DPMD Jayawardene"/>
        <s v="GJ Bailey"/>
        <s v="GJ Maxwell"/>
        <s v="HM Amla"/>
        <s v="J Theron"/>
        <s v="KL Rahul"/>
        <s v="M Vohra"/>
        <s v="Mandeep Singh"/>
        <s v="MS Gony"/>
        <s v="Mujeeb Ur Rahman"/>
        <s v="PC Valthaty"/>
        <s v="PP Chawla"/>
        <s v="RS Bopara"/>
        <s v="S Sreesanth"/>
        <s v="Sandeep Sharma"/>
        <s v="SE Marsh"/>
        <s v="SM Curran"/>
        <s v="SM Katich"/>
        <s v="SP Narine"/>
        <s v="BJ Hodge"/>
        <s v="P Parameswaran"/>
        <s v="AD Mathews"/>
        <s v="AD Russell"/>
        <s v="CA Lynn"/>
        <s v="CV Varun"/>
        <s v="HF Gurney"/>
        <s v="Iqbal Abdulla"/>
        <s v="JD Unadkat"/>
        <s v="JH Kallis"/>
        <s v="Kuldeep Yadav"/>
        <s v="LH Ferguson"/>
        <s v="LR Shukla"/>
        <s v="M Kartik"/>
        <s v="MK Pandey"/>
        <s v="MK Tiwary"/>
        <s v="MS Bisla"/>
        <s v="N Rana"/>
        <s v="PJ Cummins"/>
        <s v="RA Tripathi"/>
        <s v="RV Uthappa"/>
        <s v="SA Yadav"/>
        <s v="SC Ganguly"/>
        <s v="Shakib Al Hasan"/>
        <s v="Shivam Mavi"/>
        <s v="Shoaib Akhtar"/>
        <s v="Shubman Gill"/>
        <s v="Umar Gul"/>
        <s v="YK Pathan"/>
        <s v="AP Tare"/>
        <s v="AS Joseph"/>
        <s v="CRD Fernando"/>
        <s v="HH Pandya"/>
        <s v="Ishan Kishan"/>
        <s v="JC Buttler"/>
        <s v="JEC Franklin"/>
        <s v="JJ Bumrah"/>
        <s v="KA Pollard"/>
        <s v="KH Pandya"/>
        <s v="KV Sharma"/>
        <s v="LMP Simmons"/>
        <s v="MG Johnson"/>
        <s v="MJ McClenaghan"/>
        <s v="MM Patel"/>
        <s v="PA Patel"/>
        <s v="R McLaren"/>
        <s v="R Sharma"/>
        <s v="RE Levi"/>
        <s v="SL Malinga"/>
        <s v="SM Pollock"/>
        <s v="SR Tendulkar"/>
        <s v="ST Jayasuriya"/>
        <s v="TA Boult"/>
        <s v="NA"/>
        <s v="JD Ryder"/>
        <s v="LJ Wright"/>
        <s v="MD Mishra"/>
        <s v="MN Samuels"/>
        <s v="MR Marsh"/>
        <s v="SB Wagh"/>
        <s v="SPD Smith"/>
        <s v="A Chandila"/>
        <s v="A Singh"/>
        <s v="AA Jhunjhunwala"/>
        <s v="AC Voges"/>
        <s v="AM Rahane"/>
        <s v="BA Stokes"/>
        <s v="DJ Hooda"/>
        <s v="GC Smith"/>
        <s v="J Botha"/>
        <s v="JC Archer"/>
        <s v="JP Faulkner"/>
        <s v="KK Cooper"/>
        <s v="LRPL Taylor"/>
        <s v="MJ Lumb"/>
        <s v="NV Ojha"/>
        <s v="PV Tambe"/>
        <s v="R Dravid"/>
        <s v="R Tewatia"/>
        <s v="S Gopal"/>
        <s v="SA Asnodkar"/>
        <s v="SK Trivedi"/>
        <s v="SK Warne"/>
        <s v="Sohail Tanvir"/>
        <s v="VR Aaron"/>
        <s v="AB Dinda"/>
        <s v="Washington Sundar"/>
        <s v="MA Starc"/>
        <s v="Mohammed Siraj"/>
        <s v="MV Boucher"/>
        <s v="R Vinay Kumar"/>
        <s v="S Aravind"/>
        <s v="SO Hetmyer"/>
        <s v="TG Southee"/>
        <s v="YS Chahal"/>
        <s v="A Zampa"/>
        <s v="B Kumar"/>
        <s v="B Stanlake"/>
        <s v="BCJ Cutting"/>
        <s v="DJG Sammy"/>
        <s v="EJG Morgan"/>
        <s v="GH Vihari"/>
        <s v="JM Bairstow"/>
        <s v="KK Ahmed"/>
        <s v="KS Williamson"/>
        <s v="MC Henriques"/>
        <s v="Mustafizur Rahman"/>
        <s v="PK Garg"/>
        <s v="Rashid Khan"/>
      </sharedItems>
    </cacheField>
    <cacheField name="[Measures].[Count of result]" caption="Count of result" numFmtId="0" hierarchy="33" level="32767"/>
    <cacheField name="[Range].[result].[result]" caption="result" numFmtId="0" hierarchy="12" level="1">
      <sharedItems count="4">
        <s v="runs"/>
        <s v="wickets"/>
        <s v="tie"/>
        <s v="NA"/>
      </sharedItems>
    </cacheField>
  </cacheFields>
  <cacheHierarchies count="36">
    <cacheHierarchy uniqueName="[Range].[id]" caption="id" attribute="1" defaultMemberUniqueName="[Range].[id].[All]" allUniqueName="[Range].[id].[All]" dimensionUniqueName="[Range]" displayFolder="" count="0" memberValueDatatype="20" unbalanced="0"/>
    <cacheHierarchy uniqueName="[Range].[city]" caption="city" attribute="1" defaultMemberUniqueName="[Range].[city].[All]" allUniqueName="[Range].[city].[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player_of_match]" caption="player_of_match" attribute="1" defaultMemberUniqueName="[Range].[player_of_match].[All]" allUniqueName="[Range].[player_of_match].[All]" dimensionUniqueName="[Range]" displayFolder="" count="2" memberValueDatatype="130" unbalanced="0">
      <fieldsUsage count="2">
        <fieldUsage x="-1"/>
        <fieldUsage x="1"/>
      </fieldsUsage>
    </cacheHierarchy>
    <cacheHierarchy uniqueName="[Range].[venue]" caption="venue" attribute="1" defaultMemberUniqueName="[Range].[venue].[All]" allUniqueName="[Range].[venue].[All]" dimensionUniqueName="[Range]" displayFolder="" count="2" memberValueDatatype="130" unbalanced="0"/>
    <cacheHierarchy uniqueName="[Range].[neutral_venue]" caption="neutral_venue" attribute="1" defaultMemberUniqueName="[Range].[neutral_venue].[All]" allUniqueName="[Range].[neutral_venue].[All]" dimensionUniqueName="[Range]" displayFolder="" count="0" memberValueDatatype="20" unbalanced="0"/>
    <cacheHierarchy uniqueName="[Range].[team1]" caption="team1" attribute="1" defaultMemberUniqueName="[Range].[team1].[All]" allUniqueName="[Range].[team1].[All]" dimensionUniqueName="[Range]" displayFolder="" count="0" memberValueDatatype="130" unbalanced="0"/>
    <cacheHierarchy uniqueName="[Range].[count]" caption="count" attribute="1" defaultMemberUniqueName="[Range].[count].[All]" allUniqueName="[Range].[count].[All]" dimensionUniqueName="[Range]" displayFolder="" count="0" memberValueDatatype="20" unbalanced="0"/>
    <cacheHierarchy uniqueName="[Range].[team2]" caption="team2" attribute="1" defaultMemberUniqueName="[Range].[team2].[All]" allUniqueName="[Range].[team2].[All]" dimensionUniqueName="[Range]" displayFolder="" count="0" memberValueDatatype="130" unbalanced="0"/>
    <cacheHierarchy uniqueName="[Range].[toss_winner]" caption="toss_winner" attribute="1" defaultMemberUniqueName="[Range].[toss_winner].[All]" allUniqueName="[Range].[toss_winner].[All]" dimensionUniqueName="[Range]" displayFolder="" count="2" memberValueDatatype="130" unbalanced="0"/>
    <cacheHierarchy uniqueName="[Range].[toss_decision]" caption="toss_decision" attribute="1" defaultMemberUniqueName="[Range].[toss_decision].[All]" allUniqueName="[Range].[toss_decision].[All]" dimensionUniqueName="[Range]" displayFolder="" count="2" memberValueDatatype="130" unbalanced="0"/>
    <cacheHierarchy uniqueName="[Range].[winner]" caption="winner" attribute="1" defaultMemberUniqueName="[Range].[winner].[All]" allUniqueName="[Range].[winner].[All]" dimensionUniqueName="[Range]" displayFolder="" count="2" memberValueDatatype="130" unbalanced="0">
      <fieldsUsage count="2">
        <fieldUsage x="-1"/>
        <fieldUsage x="0"/>
      </fieldsUsage>
    </cacheHierarchy>
    <cacheHierarchy uniqueName="[Range].[result]" caption="result" attribute="1" defaultMemberUniqueName="[Range].[result].[All]" allUniqueName="[Range].[result].[All]" dimensionUniqueName="[Range]" displayFolder="" count="2" memberValueDatatype="130" unbalanced="0">
      <fieldsUsage count="2">
        <fieldUsage x="-1"/>
        <fieldUsage x="3"/>
      </fieldsUsage>
    </cacheHierarchy>
    <cacheHierarchy uniqueName="[Range].[result_margin]" caption="result_margin" attribute="1" defaultMemberUniqueName="[Range].[result_margin].[All]" allUniqueName="[Range].[result_margin].[All]" dimensionUniqueName="[Range]" displayFolder="" count="0" memberValueDatatype="130" unbalanced="0"/>
    <cacheHierarchy uniqueName="[Range].[eliminator]" caption="eliminator" attribute="1" defaultMemberUniqueName="[Range].[eliminator].[All]" allUniqueName="[Range].[eliminator].[All]" dimensionUniqueName="[Range]" displayFolder="" count="0" memberValueDatatype="130" unbalanced="0"/>
    <cacheHierarchy uniqueName="[Range].[method]" caption="method" attribute="1" defaultMemberUniqueName="[Range].[method].[All]" allUniqueName="[Range].[method].[All]" dimensionUniqueName="[Range]" displayFolder="" count="0" memberValueDatatype="130" unbalanced="0"/>
    <cacheHierarchy uniqueName="[Range].[umpire1]" caption="umpire1" attribute="1" defaultMemberUniqueName="[Range].[umpire1].[All]" allUniqueName="[Range].[umpire1].[All]" dimensionUniqueName="[Range]" displayFolder="" count="2" memberValueDatatype="130" unbalanced="0"/>
    <cacheHierarchy uniqueName="[Range].[umpire2]" caption="umpire2" attribute="1" defaultMemberUniqueName="[Range].[umpire2].[All]" allUniqueName="[Range].[umpire2].[All]" dimensionUniqueName="[Range]" displayFolder="" count="0" memberValueDatatype="130" unbalanced="0"/>
    <cacheHierarchy uniqueName="[Range].[date (Year)]" caption="date (Year)" attribute="1" defaultMemberUniqueName="[Range].[date (Year)].[All]" allUniqueName="[Range].[date (Year)].[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team1]" caption="Count of team1" measure="1" displayFolder="" measureGroup="Range" count="0" hidden="1">
      <extLst>
        <ext xmlns:x15="http://schemas.microsoft.com/office/spreadsheetml/2010/11/main" uri="{B97F6D7D-B522-45F9-BDA1-12C45D357490}">
          <x15:cacheHierarchy aggregatedColumn="6"/>
        </ext>
      </extLst>
    </cacheHierarchy>
    <cacheHierarchy uniqueName="[Measures].[Count of team2]" caption="Count of team2" measure="1" displayFolder="" measureGroup="Range" count="0" hidden="1">
      <extLst>
        <ext xmlns:x15="http://schemas.microsoft.com/office/spreadsheetml/2010/11/main" uri="{B97F6D7D-B522-45F9-BDA1-12C45D357490}">
          <x15:cacheHierarchy aggregatedColumn="8"/>
        </ext>
      </extLst>
    </cacheHierarchy>
    <cacheHierarchy uniqueName="[Measures].[Count of toss_winner]" caption="Count of toss_winner" measure="1" displayFolder="" measureGroup="Range" count="0" hidden="1">
      <extLst>
        <ext xmlns:x15="http://schemas.microsoft.com/office/spreadsheetml/2010/11/main" uri="{B97F6D7D-B522-45F9-BDA1-12C45D357490}">
          <x15:cacheHierarchy aggregatedColumn="9"/>
        </ext>
      </extLst>
    </cacheHierarchy>
    <cacheHierarchy uniqueName="[Measures].[Count of winner]" caption="Count of winner" measure="1" displayFolder="" measureGroup="Range" count="0" hidden="1">
      <extLst>
        <ext xmlns:x15="http://schemas.microsoft.com/office/spreadsheetml/2010/11/main" uri="{B97F6D7D-B522-45F9-BDA1-12C45D357490}">
          <x15:cacheHierarchy aggregatedColumn="11"/>
        </ext>
      </extLst>
    </cacheHierarchy>
    <cacheHierarchy uniqueName="[Measures].[Count of player_of_match]" caption="Count of player_of_match" measure="1" displayFolder="" measureGroup="Range"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Range" count="0" hidden="1">
      <extLst>
        <ext xmlns:x15="http://schemas.microsoft.com/office/spreadsheetml/2010/11/main" uri="{B97F6D7D-B522-45F9-BDA1-12C45D357490}">
          <x15:cacheHierarchy aggregatedColumn="1"/>
        </ext>
      </extLst>
    </cacheHierarchy>
    <cacheHierarchy uniqueName="[Measures].[Count of toss_decision]" caption="Count of toss_decision" measure="1" displayFolder="" measureGroup="Range" count="0" hidden="1">
      <extLst>
        <ext xmlns:x15="http://schemas.microsoft.com/office/spreadsheetml/2010/11/main" uri="{B97F6D7D-B522-45F9-BDA1-12C45D357490}">
          <x15:cacheHierarchy aggregatedColumn="10"/>
        </ext>
      </extLst>
    </cacheHierarchy>
    <cacheHierarchy uniqueName="[Measures].[Count of date]" caption="Count of date" measure="1" displayFolder="" measureGroup="Range" count="0" hidden="1">
      <extLst>
        <ext xmlns:x15="http://schemas.microsoft.com/office/spreadsheetml/2010/11/main" uri="{B97F6D7D-B522-45F9-BDA1-12C45D357490}">
          <x15:cacheHierarchy aggregatedColumn="2"/>
        </ext>
      </extLst>
    </cacheHierarchy>
    <cacheHierarchy uniqueName="[Measures].[Count of venue]" caption="Count of venue" measure="1" displayFolder="" measureGroup="Range" count="0" hidden="1">
      <extLst>
        <ext xmlns:x15="http://schemas.microsoft.com/office/spreadsheetml/2010/11/main" uri="{B97F6D7D-B522-45F9-BDA1-12C45D357490}">
          <x15:cacheHierarchy aggregatedColumn="4"/>
        </ext>
      </extLst>
    </cacheHierarchy>
    <cacheHierarchy uniqueName="[Measures].[Count of result]" caption="Count of result" measure="1" displayFolder="" measureGroup="Range"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result_margin]" caption="Count of result_margin" measure="1" displayFolder="" measureGroup="Range" count="0" hidden="1">
      <extLst>
        <ext xmlns:x15="http://schemas.microsoft.com/office/spreadsheetml/2010/11/main" uri="{B97F6D7D-B522-45F9-BDA1-12C45D357490}">
          <x15:cacheHierarchy aggregatedColumn="13"/>
        </ext>
      </extLst>
    </cacheHierarchy>
    <cacheHierarchy uniqueName="[Measures].[Count of umpire2]" caption="Count of umpire2" measure="1" displayFolder="" measureGroup="Range"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lakshmi Pusuluri" refreshedDate="44559.525165509258" backgroundQuery="1" createdVersion="7" refreshedVersion="7" minRefreshableVersion="3" recordCount="0" supportSubquery="1" supportAdvancedDrill="1" xr:uid="{3627B875-6A32-41C5-A8E8-BF50FA4E8FF0}">
  <cacheSource type="external" connectionId="1"/>
  <cacheFields count="4">
    <cacheField name="[Range].[toss_winner].[toss_winner]" caption="toss_winner" numFmtId="0" hierarchy="9" level="1">
      <sharedItems count="14">
        <s v="Chennai Super Kings"/>
        <s v="Deccan Chargers"/>
        <s v="Delhi Capitals"/>
        <s v="Delhi Daredevils"/>
        <s v="Gujarat Lions"/>
        <s v="Kings XI Punjab"/>
        <s v="Kochi Tuskers Kerala"/>
        <s v="Kolkata Knight Riders"/>
        <s v="Mumbai Indians"/>
        <s v="Pune Warriors"/>
        <s v="Rajasthan Royals"/>
        <s v="Rising Pune Supergiants"/>
        <s v="Royal Challengers Bangalore"/>
        <s v="Sunrisers Hyderabad"/>
      </sharedItems>
    </cacheField>
    <cacheField name="[Measures].[Count of toss_winner]" caption="Count of toss_winner" numFmtId="0" hierarchy="26" level="32767"/>
    <cacheField name="[Range].[toss_decision].[toss_decision]" caption="toss_decision" numFmtId="0" hierarchy="10" level="1">
      <sharedItems count="2">
        <s v="bat"/>
        <s v="field"/>
      </sharedItems>
    </cacheField>
    <cacheField name="[Range].[winner].[winner]" caption="winner" numFmtId="0" hierarchy="11" level="1">
      <sharedItems containsSemiMixedTypes="0" containsNonDate="0" containsString="0"/>
    </cacheField>
  </cacheFields>
  <cacheHierarchies count="36">
    <cacheHierarchy uniqueName="[Range].[id]" caption="id" attribute="1" defaultMemberUniqueName="[Range].[id].[All]" allUniqueName="[Range].[id].[All]" dimensionUniqueName="[Range]" displayFolder="" count="0" memberValueDatatype="20" unbalanced="0"/>
    <cacheHierarchy uniqueName="[Range].[city]" caption="city" attribute="1" defaultMemberUniqueName="[Range].[city].[All]" allUniqueName="[Range].[city].[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player_of_match]" caption="player_of_match" attribute="1" defaultMemberUniqueName="[Range].[player_of_match].[All]" allUniqueName="[Range].[player_of_match].[All]" dimensionUniqueName="[Range]" displayFolder="" count="2" memberValueDatatype="130" unbalanced="0"/>
    <cacheHierarchy uniqueName="[Range].[venue]" caption="venue" attribute="1" defaultMemberUniqueName="[Range].[venue].[All]" allUniqueName="[Range].[venue].[All]" dimensionUniqueName="[Range]" displayFolder="" count="2" memberValueDatatype="130" unbalanced="0"/>
    <cacheHierarchy uniqueName="[Range].[neutral_venue]" caption="neutral_venue" attribute="1" defaultMemberUniqueName="[Range].[neutral_venue].[All]" allUniqueName="[Range].[neutral_venue].[All]" dimensionUniqueName="[Range]" displayFolder="" count="0" memberValueDatatype="20" unbalanced="0"/>
    <cacheHierarchy uniqueName="[Range].[team1]" caption="team1" attribute="1" defaultMemberUniqueName="[Range].[team1].[All]" allUniqueName="[Range].[team1].[All]" dimensionUniqueName="[Range]" displayFolder="" count="0" memberValueDatatype="130" unbalanced="0"/>
    <cacheHierarchy uniqueName="[Range].[count]" caption="count" attribute="1" defaultMemberUniqueName="[Range].[count].[All]" allUniqueName="[Range].[count].[All]" dimensionUniqueName="[Range]" displayFolder="" count="0" memberValueDatatype="20" unbalanced="0"/>
    <cacheHierarchy uniqueName="[Range].[team2]" caption="team2" attribute="1" defaultMemberUniqueName="[Range].[team2].[All]" allUniqueName="[Range].[team2].[All]" dimensionUniqueName="[Range]" displayFolder="" count="0" memberValueDatatype="130" unbalanced="0"/>
    <cacheHierarchy uniqueName="[Range].[toss_winner]" caption="toss_winner" attribute="1" defaultMemberUniqueName="[Range].[toss_winner].[All]" allUniqueName="[Range].[toss_winner].[All]" dimensionUniqueName="[Range]" displayFolder="" count="2" memberValueDatatype="130" unbalanced="0">
      <fieldsUsage count="2">
        <fieldUsage x="-1"/>
        <fieldUsage x="0"/>
      </fieldsUsage>
    </cacheHierarchy>
    <cacheHierarchy uniqueName="[Range].[toss_decision]" caption="toss_decision" attribute="1" defaultMemberUniqueName="[Range].[toss_decision].[All]" allUniqueName="[Range].[toss_decision].[All]" dimensionUniqueName="[Range]" displayFolder="" count="2" memberValueDatatype="130" unbalanced="0">
      <fieldsUsage count="2">
        <fieldUsage x="-1"/>
        <fieldUsage x="2"/>
      </fieldsUsage>
    </cacheHierarchy>
    <cacheHierarchy uniqueName="[Range].[winner]" caption="winner" attribute="1" defaultMemberUniqueName="[Range].[winner].[All]" allUniqueName="[Range].[winner].[All]" dimensionUniqueName="[Range]" displayFolder="" count="2" memberValueDatatype="130" unbalanced="0">
      <fieldsUsage count="2">
        <fieldUsage x="-1"/>
        <fieldUsage x="3"/>
      </fieldsUsage>
    </cacheHierarchy>
    <cacheHierarchy uniqueName="[Range].[result]" caption="result" attribute="1" defaultMemberUniqueName="[Range].[result].[All]" allUniqueName="[Range].[result].[All]" dimensionUniqueName="[Range]" displayFolder="" count="2" memberValueDatatype="130" unbalanced="0"/>
    <cacheHierarchy uniqueName="[Range].[result_margin]" caption="result_margin" attribute="1" defaultMemberUniqueName="[Range].[result_margin].[All]" allUniqueName="[Range].[result_margin].[All]" dimensionUniqueName="[Range]" displayFolder="" count="0" memberValueDatatype="130" unbalanced="0"/>
    <cacheHierarchy uniqueName="[Range].[eliminator]" caption="eliminator" attribute="1" defaultMemberUniqueName="[Range].[eliminator].[All]" allUniqueName="[Range].[eliminator].[All]" dimensionUniqueName="[Range]" displayFolder="" count="0" memberValueDatatype="130" unbalanced="0"/>
    <cacheHierarchy uniqueName="[Range].[method]" caption="method" attribute="1" defaultMemberUniqueName="[Range].[method].[All]" allUniqueName="[Range].[method].[All]" dimensionUniqueName="[Range]" displayFolder="" count="0" memberValueDatatype="130" unbalanced="0"/>
    <cacheHierarchy uniqueName="[Range].[umpire1]" caption="umpire1" attribute="1" defaultMemberUniqueName="[Range].[umpire1].[All]" allUniqueName="[Range].[umpire1].[All]" dimensionUniqueName="[Range]" displayFolder="" count="2" memberValueDatatype="130" unbalanced="0"/>
    <cacheHierarchy uniqueName="[Range].[umpire2]" caption="umpire2" attribute="1" defaultMemberUniqueName="[Range].[umpire2].[All]" allUniqueName="[Range].[umpire2].[All]" dimensionUniqueName="[Range]" displayFolder="" count="0" memberValueDatatype="130" unbalanced="0"/>
    <cacheHierarchy uniqueName="[Range].[date (Year)]" caption="date (Year)" attribute="1" defaultMemberUniqueName="[Range].[date (Year)].[All]" allUniqueName="[Range].[date (Year)].[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team1]" caption="Count of team1" measure="1" displayFolder="" measureGroup="Range" count="0" hidden="1">
      <extLst>
        <ext xmlns:x15="http://schemas.microsoft.com/office/spreadsheetml/2010/11/main" uri="{B97F6D7D-B522-45F9-BDA1-12C45D357490}">
          <x15:cacheHierarchy aggregatedColumn="6"/>
        </ext>
      </extLst>
    </cacheHierarchy>
    <cacheHierarchy uniqueName="[Measures].[Count of team2]" caption="Count of team2" measure="1" displayFolder="" measureGroup="Range" count="0" hidden="1">
      <extLst>
        <ext xmlns:x15="http://schemas.microsoft.com/office/spreadsheetml/2010/11/main" uri="{B97F6D7D-B522-45F9-BDA1-12C45D357490}">
          <x15:cacheHierarchy aggregatedColumn="8"/>
        </ext>
      </extLst>
    </cacheHierarchy>
    <cacheHierarchy uniqueName="[Measures].[Count of toss_winner]" caption="Count of toss_winner" measure="1" displayFolder="" measureGroup="Range"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winner]" caption="Count of winner" measure="1" displayFolder="" measureGroup="Range" count="0" hidden="1">
      <extLst>
        <ext xmlns:x15="http://schemas.microsoft.com/office/spreadsheetml/2010/11/main" uri="{B97F6D7D-B522-45F9-BDA1-12C45D357490}">
          <x15:cacheHierarchy aggregatedColumn="11"/>
        </ext>
      </extLst>
    </cacheHierarchy>
    <cacheHierarchy uniqueName="[Measures].[Count of player_of_match]" caption="Count of player_of_match" measure="1" displayFolder="" measureGroup="Range" count="0" hidden="1">
      <extLst>
        <ext xmlns:x15="http://schemas.microsoft.com/office/spreadsheetml/2010/11/main" uri="{B97F6D7D-B522-45F9-BDA1-12C45D357490}">
          <x15:cacheHierarchy aggregatedColumn="3"/>
        </ext>
      </extLst>
    </cacheHierarchy>
    <cacheHierarchy uniqueName="[Measures].[Count of city]" caption="Count of city" measure="1" displayFolder="" measureGroup="Range" count="0" hidden="1">
      <extLst>
        <ext xmlns:x15="http://schemas.microsoft.com/office/spreadsheetml/2010/11/main" uri="{B97F6D7D-B522-45F9-BDA1-12C45D357490}">
          <x15:cacheHierarchy aggregatedColumn="1"/>
        </ext>
      </extLst>
    </cacheHierarchy>
    <cacheHierarchy uniqueName="[Measures].[Count of toss_decision]" caption="Count of toss_decision" measure="1" displayFolder="" measureGroup="Range" count="0" hidden="1">
      <extLst>
        <ext xmlns:x15="http://schemas.microsoft.com/office/spreadsheetml/2010/11/main" uri="{B97F6D7D-B522-45F9-BDA1-12C45D357490}">
          <x15:cacheHierarchy aggregatedColumn="10"/>
        </ext>
      </extLst>
    </cacheHierarchy>
    <cacheHierarchy uniqueName="[Measures].[Count of date]" caption="Count of date" measure="1" displayFolder="" measureGroup="Range" count="0" hidden="1">
      <extLst>
        <ext xmlns:x15="http://schemas.microsoft.com/office/spreadsheetml/2010/11/main" uri="{B97F6D7D-B522-45F9-BDA1-12C45D357490}">
          <x15:cacheHierarchy aggregatedColumn="2"/>
        </ext>
      </extLst>
    </cacheHierarchy>
    <cacheHierarchy uniqueName="[Measures].[Count of venue]" caption="Count of venue" measure="1" displayFolder="" measureGroup="Range" count="0" hidden="1">
      <extLst>
        <ext xmlns:x15="http://schemas.microsoft.com/office/spreadsheetml/2010/11/main" uri="{B97F6D7D-B522-45F9-BDA1-12C45D357490}">
          <x15:cacheHierarchy aggregatedColumn="4"/>
        </ext>
      </extLst>
    </cacheHierarchy>
    <cacheHierarchy uniqueName="[Measures].[Count of result]" caption="Count of result" measure="1" displayFolder="" measureGroup="Range" count="0" hidden="1">
      <extLst>
        <ext xmlns:x15="http://schemas.microsoft.com/office/spreadsheetml/2010/11/main" uri="{B97F6D7D-B522-45F9-BDA1-12C45D357490}">
          <x15:cacheHierarchy aggregatedColumn="12"/>
        </ext>
      </extLst>
    </cacheHierarchy>
    <cacheHierarchy uniqueName="[Measures].[Count of result_margin]" caption="Count of result_margin" measure="1" displayFolder="" measureGroup="Range" count="0" hidden="1">
      <extLst>
        <ext xmlns:x15="http://schemas.microsoft.com/office/spreadsheetml/2010/11/main" uri="{B97F6D7D-B522-45F9-BDA1-12C45D357490}">
          <x15:cacheHierarchy aggregatedColumn="13"/>
        </ext>
      </extLst>
    </cacheHierarchy>
    <cacheHierarchy uniqueName="[Measures].[Count of umpire2]" caption="Count of umpire2" measure="1" displayFolder="" measureGroup="Range"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7D819B-0B89-4A27-A554-661A6D220E8D}" name="PivotTable3" cacheId="8"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5">
  <location ref="A3:B46" firstHeaderRow="1" firstDataRow="1" firstDataCol="1"/>
  <pivotFields count="4">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0"/>
    <field x="2"/>
  </rowFields>
  <rowItems count="43">
    <i>
      <x/>
    </i>
    <i r="1">
      <x/>
    </i>
    <i r="1">
      <x v="1"/>
    </i>
    <i>
      <x v="1"/>
    </i>
    <i r="1">
      <x/>
    </i>
    <i r="1">
      <x v="1"/>
    </i>
    <i>
      <x v="2"/>
    </i>
    <i r="1">
      <x/>
    </i>
    <i r="1">
      <x v="1"/>
    </i>
    <i>
      <x v="3"/>
    </i>
    <i r="1">
      <x/>
    </i>
    <i r="1">
      <x v="1"/>
    </i>
    <i>
      <x v="4"/>
    </i>
    <i r="1">
      <x/>
    </i>
    <i r="1">
      <x v="1"/>
    </i>
    <i>
      <x v="5"/>
    </i>
    <i r="1">
      <x/>
    </i>
    <i r="1">
      <x v="1"/>
    </i>
    <i>
      <x v="6"/>
    </i>
    <i r="1">
      <x/>
    </i>
    <i r="1">
      <x v="1"/>
    </i>
    <i>
      <x v="7"/>
    </i>
    <i r="1">
      <x/>
    </i>
    <i r="1">
      <x v="1"/>
    </i>
    <i>
      <x v="8"/>
    </i>
    <i r="1">
      <x/>
    </i>
    <i r="1">
      <x v="1"/>
    </i>
    <i>
      <x v="9"/>
    </i>
    <i r="1">
      <x/>
    </i>
    <i r="1">
      <x v="1"/>
    </i>
    <i>
      <x v="10"/>
    </i>
    <i r="1">
      <x/>
    </i>
    <i r="1">
      <x v="1"/>
    </i>
    <i>
      <x v="11"/>
    </i>
    <i r="1">
      <x/>
    </i>
    <i r="1">
      <x v="1"/>
    </i>
    <i>
      <x v="12"/>
    </i>
    <i r="1">
      <x/>
    </i>
    <i r="1">
      <x v="1"/>
    </i>
    <i>
      <x v="13"/>
    </i>
    <i r="1">
      <x/>
    </i>
    <i r="1">
      <x v="1"/>
    </i>
    <i t="grand">
      <x/>
    </i>
  </rowItems>
  <colItems count="1">
    <i/>
  </colItems>
  <dataFields count="1">
    <dataField name="Count of toss_winner" fld="1" subtotal="count" baseField="0" baseItem="0"/>
  </dataFields>
  <chartFormats count="58">
    <chartFormat chart="2" format="0" series="1">
      <pivotArea type="data" outline="0" fieldPosition="0">
        <references count="1">
          <reference field="4294967294" count="1" selected="0">
            <x v="0"/>
          </reference>
        </references>
      </pivotArea>
    </chartFormat>
    <chartFormat chart="4" format="30" series="1">
      <pivotArea type="data" outline="0" fieldPosition="0">
        <references count="1">
          <reference field="4294967294" count="1" selected="0">
            <x v="0"/>
          </reference>
        </references>
      </pivotArea>
    </chartFormat>
    <chartFormat chart="4" format="31">
      <pivotArea type="data" outline="0" fieldPosition="0">
        <references count="3">
          <reference field="4294967294" count="1" selected="0">
            <x v="0"/>
          </reference>
          <reference field="0" count="1" selected="0">
            <x v="0"/>
          </reference>
          <reference field="2" count="1" selected="0">
            <x v="0"/>
          </reference>
        </references>
      </pivotArea>
    </chartFormat>
    <chartFormat chart="4" format="32">
      <pivotArea type="data" outline="0" fieldPosition="0">
        <references count="3">
          <reference field="4294967294" count="1" selected="0">
            <x v="0"/>
          </reference>
          <reference field="0" count="1" selected="0">
            <x v="0"/>
          </reference>
          <reference field="2" count="1" selected="0">
            <x v="1"/>
          </reference>
        </references>
      </pivotArea>
    </chartFormat>
    <chartFormat chart="4" format="33">
      <pivotArea type="data" outline="0" fieldPosition="0">
        <references count="3">
          <reference field="4294967294" count="1" selected="0">
            <x v="0"/>
          </reference>
          <reference field="0" count="1" selected="0">
            <x v="1"/>
          </reference>
          <reference field="2" count="1" selected="0">
            <x v="0"/>
          </reference>
        </references>
      </pivotArea>
    </chartFormat>
    <chartFormat chart="4" format="34">
      <pivotArea type="data" outline="0" fieldPosition="0">
        <references count="3">
          <reference field="4294967294" count="1" selected="0">
            <x v="0"/>
          </reference>
          <reference field="0" count="1" selected="0">
            <x v="1"/>
          </reference>
          <reference field="2" count="1" selected="0">
            <x v="1"/>
          </reference>
        </references>
      </pivotArea>
    </chartFormat>
    <chartFormat chart="4" format="35">
      <pivotArea type="data" outline="0" fieldPosition="0">
        <references count="3">
          <reference field="4294967294" count="1" selected="0">
            <x v="0"/>
          </reference>
          <reference field="0" count="1" selected="0">
            <x v="2"/>
          </reference>
          <reference field="2" count="1" selected="0">
            <x v="0"/>
          </reference>
        </references>
      </pivotArea>
    </chartFormat>
    <chartFormat chart="4" format="36">
      <pivotArea type="data" outline="0" fieldPosition="0">
        <references count="3">
          <reference field="4294967294" count="1" selected="0">
            <x v="0"/>
          </reference>
          <reference field="0" count="1" selected="0">
            <x v="2"/>
          </reference>
          <reference field="2" count="1" selected="0">
            <x v="1"/>
          </reference>
        </references>
      </pivotArea>
    </chartFormat>
    <chartFormat chart="4" format="37">
      <pivotArea type="data" outline="0" fieldPosition="0">
        <references count="3">
          <reference field="4294967294" count="1" selected="0">
            <x v="0"/>
          </reference>
          <reference field="0" count="1" selected="0">
            <x v="3"/>
          </reference>
          <reference field="2" count="1" selected="0">
            <x v="0"/>
          </reference>
        </references>
      </pivotArea>
    </chartFormat>
    <chartFormat chart="4" format="38">
      <pivotArea type="data" outline="0" fieldPosition="0">
        <references count="3">
          <reference field="4294967294" count="1" selected="0">
            <x v="0"/>
          </reference>
          <reference field="0" count="1" selected="0">
            <x v="3"/>
          </reference>
          <reference field="2" count="1" selected="0">
            <x v="1"/>
          </reference>
        </references>
      </pivotArea>
    </chartFormat>
    <chartFormat chart="4" format="39">
      <pivotArea type="data" outline="0" fieldPosition="0">
        <references count="3">
          <reference field="4294967294" count="1" selected="0">
            <x v="0"/>
          </reference>
          <reference field="0" count="1" selected="0">
            <x v="4"/>
          </reference>
          <reference field="2" count="1" selected="0">
            <x v="0"/>
          </reference>
        </references>
      </pivotArea>
    </chartFormat>
    <chartFormat chart="4" format="40">
      <pivotArea type="data" outline="0" fieldPosition="0">
        <references count="3">
          <reference field="4294967294" count="1" selected="0">
            <x v="0"/>
          </reference>
          <reference field="0" count="1" selected="0">
            <x v="4"/>
          </reference>
          <reference field="2" count="1" selected="0">
            <x v="1"/>
          </reference>
        </references>
      </pivotArea>
    </chartFormat>
    <chartFormat chart="4" format="41">
      <pivotArea type="data" outline="0" fieldPosition="0">
        <references count="3">
          <reference field="4294967294" count="1" selected="0">
            <x v="0"/>
          </reference>
          <reference field="0" count="1" selected="0">
            <x v="5"/>
          </reference>
          <reference field="2" count="1" selected="0">
            <x v="0"/>
          </reference>
        </references>
      </pivotArea>
    </chartFormat>
    <chartFormat chart="4" format="42">
      <pivotArea type="data" outline="0" fieldPosition="0">
        <references count="3">
          <reference field="4294967294" count="1" selected="0">
            <x v="0"/>
          </reference>
          <reference field="0" count="1" selected="0">
            <x v="5"/>
          </reference>
          <reference field="2" count="1" selected="0">
            <x v="1"/>
          </reference>
        </references>
      </pivotArea>
    </chartFormat>
    <chartFormat chart="4" format="43">
      <pivotArea type="data" outline="0" fieldPosition="0">
        <references count="3">
          <reference field="4294967294" count="1" selected="0">
            <x v="0"/>
          </reference>
          <reference field="0" count="1" selected="0">
            <x v="6"/>
          </reference>
          <reference field="2" count="1" selected="0">
            <x v="0"/>
          </reference>
        </references>
      </pivotArea>
    </chartFormat>
    <chartFormat chart="4" format="44">
      <pivotArea type="data" outline="0" fieldPosition="0">
        <references count="3">
          <reference field="4294967294" count="1" selected="0">
            <x v="0"/>
          </reference>
          <reference field="0" count="1" selected="0">
            <x v="6"/>
          </reference>
          <reference field="2" count="1" selected="0">
            <x v="1"/>
          </reference>
        </references>
      </pivotArea>
    </chartFormat>
    <chartFormat chart="4" format="45">
      <pivotArea type="data" outline="0" fieldPosition="0">
        <references count="3">
          <reference field="4294967294" count="1" selected="0">
            <x v="0"/>
          </reference>
          <reference field="0" count="1" selected="0">
            <x v="7"/>
          </reference>
          <reference field="2" count="1" selected="0">
            <x v="0"/>
          </reference>
        </references>
      </pivotArea>
    </chartFormat>
    <chartFormat chart="4" format="46">
      <pivotArea type="data" outline="0" fieldPosition="0">
        <references count="3">
          <reference field="4294967294" count="1" selected="0">
            <x v="0"/>
          </reference>
          <reference field="0" count="1" selected="0">
            <x v="7"/>
          </reference>
          <reference field="2" count="1" selected="0">
            <x v="1"/>
          </reference>
        </references>
      </pivotArea>
    </chartFormat>
    <chartFormat chart="4" format="47">
      <pivotArea type="data" outline="0" fieldPosition="0">
        <references count="3">
          <reference field="4294967294" count="1" selected="0">
            <x v="0"/>
          </reference>
          <reference field="0" count="1" selected="0">
            <x v="8"/>
          </reference>
          <reference field="2" count="1" selected="0">
            <x v="0"/>
          </reference>
        </references>
      </pivotArea>
    </chartFormat>
    <chartFormat chart="4" format="48">
      <pivotArea type="data" outline="0" fieldPosition="0">
        <references count="3">
          <reference field="4294967294" count="1" selected="0">
            <x v="0"/>
          </reference>
          <reference field="0" count="1" selected="0">
            <x v="8"/>
          </reference>
          <reference field="2" count="1" selected="0">
            <x v="1"/>
          </reference>
        </references>
      </pivotArea>
    </chartFormat>
    <chartFormat chart="4" format="49">
      <pivotArea type="data" outline="0" fieldPosition="0">
        <references count="3">
          <reference field="4294967294" count="1" selected="0">
            <x v="0"/>
          </reference>
          <reference field="0" count="1" selected="0">
            <x v="9"/>
          </reference>
          <reference field="2" count="1" selected="0">
            <x v="0"/>
          </reference>
        </references>
      </pivotArea>
    </chartFormat>
    <chartFormat chart="4" format="50">
      <pivotArea type="data" outline="0" fieldPosition="0">
        <references count="3">
          <reference field="4294967294" count="1" selected="0">
            <x v="0"/>
          </reference>
          <reference field="0" count="1" selected="0">
            <x v="9"/>
          </reference>
          <reference field="2" count="1" selected="0">
            <x v="1"/>
          </reference>
        </references>
      </pivotArea>
    </chartFormat>
    <chartFormat chart="4" format="51">
      <pivotArea type="data" outline="0" fieldPosition="0">
        <references count="3">
          <reference field="4294967294" count="1" selected="0">
            <x v="0"/>
          </reference>
          <reference field="0" count="1" selected="0">
            <x v="10"/>
          </reference>
          <reference field="2" count="1" selected="0">
            <x v="0"/>
          </reference>
        </references>
      </pivotArea>
    </chartFormat>
    <chartFormat chart="4" format="52">
      <pivotArea type="data" outline="0" fieldPosition="0">
        <references count="3">
          <reference field="4294967294" count="1" selected="0">
            <x v="0"/>
          </reference>
          <reference field="0" count="1" selected="0">
            <x v="10"/>
          </reference>
          <reference field="2" count="1" selected="0">
            <x v="1"/>
          </reference>
        </references>
      </pivotArea>
    </chartFormat>
    <chartFormat chart="4" format="53">
      <pivotArea type="data" outline="0" fieldPosition="0">
        <references count="3">
          <reference field="4294967294" count="1" selected="0">
            <x v="0"/>
          </reference>
          <reference field="0" count="1" selected="0">
            <x v="11"/>
          </reference>
          <reference field="2" count="1" selected="0">
            <x v="0"/>
          </reference>
        </references>
      </pivotArea>
    </chartFormat>
    <chartFormat chart="4" format="54">
      <pivotArea type="data" outline="0" fieldPosition="0">
        <references count="3">
          <reference field="4294967294" count="1" selected="0">
            <x v="0"/>
          </reference>
          <reference field="0" count="1" selected="0">
            <x v="11"/>
          </reference>
          <reference field="2" count="1" selected="0">
            <x v="1"/>
          </reference>
        </references>
      </pivotArea>
    </chartFormat>
    <chartFormat chart="4" format="55">
      <pivotArea type="data" outline="0" fieldPosition="0">
        <references count="3">
          <reference field="4294967294" count="1" selected="0">
            <x v="0"/>
          </reference>
          <reference field="0" count="1" selected="0">
            <x v="12"/>
          </reference>
          <reference field="2" count="1" selected="0">
            <x v="0"/>
          </reference>
        </references>
      </pivotArea>
    </chartFormat>
    <chartFormat chart="4" format="56">
      <pivotArea type="data" outline="0" fieldPosition="0">
        <references count="3">
          <reference field="4294967294" count="1" selected="0">
            <x v="0"/>
          </reference>
          <reference field="0" count="1" selected="0">
            <x v="12"/>
          </reference>
          <reference field="2" count="1" selected="0">
            <x v="1"/>
          </reference>
        </references>
      </pivotArea>
    </chartFormat>
    <chartFormat chart="4" format="57">
      <pivotArea type="data" outline="0" fieldPosition="0">
        <references count="3">
          <reference field="4294967294" count="1" selected="0">
            <x v="0"/>
          </reference>
          <reference field="0" count="1" selected="0">
            <x v="13"/>
          </reference>
          <reference field="2" count="1" selected="0">
            <x v="0"/>
          </reference>
        </references>
      </pivotArea>
    </chartFormat>
    <chartFormat chart="4" format="58">
      <pivotArea type="data" outline="0" fieldPosition="0">
        <references count="3">
          <reference field="4294967294" count="1" selected="0">
            <x v="0"/>
          </reference>
          <reference field="0" count="1" selected="0">
            <x v="13"/>
          </reference>
          <reference field="2" count="1" selected="0">
            <x v="1"/>
          </reference>
        </references>
      </pivotArea>
    </chartFormat>
    <chartFormat chart="2" format="1">
      <pivotArea type="data" outline="0" fieldPosition="0">
        <references count="3">
          <reference field="4294967294" count="1" selected="0">
            <x v="0"/>
          </reference>
          <reference field="0" count="1" selected="0">
            <x v="0"/>
          </reference>
          <reference field="2" count="1" selected="0">
            <x v="0"/>
          </reference>
        </references>
      </pivotArea>
    </chartFormat>
    <chartFormat chart="2" format="2">
      <pivotArea type="data" outline="0" fieldPosition="0">
        <references count="3">
          <reference field="4294967294" count="1" selected="0">
            <x v="0"/>
          </reference>
          <reference field="0" count="1" selected="0">
            <x v="0"/>
          </reference>
          <reference field="2" count="1" selected="0">
            <x v="1"/>
          </reference>
        </references>
      </pivotArea>
    </chartFormat>
    <chartFormat chart="2" format="3">
      <pivotArea type="data" outline="0" fieldPosition="0">
        <references count="3">
          <reference field="4294967294" count="1" selected="0">
            <x v="0"/>
          </reference>
          <reference field="0" count="1" selected="0">
            <x v="1"/>
          </reference>
          <reference field="2" count="1" selected="0">
            <x v="0"/>
          </reference>
        </references>
      </pivotArea>
    </chartFormat>
    <chartFormat chart="2" format="4">
      <pivotArea type="data" outline="0" fieldPosition="0">
        <references count="3">
          <reference field="4294967294" count="1" selected="0">
            <x v="0"/>
          </reference>
          <reference field="0" count="1" selected="0">
            <x v="1"/>
          </reference>
          <reference field="2" count="1" selected="0">
            <x v="1"/>
          </reference>
        </references>
      </pivotArea>
    </chartFormat>
    <chartFormat chart="2" format="5">
      <pivotArea type="data" outline="0" fieldPosition="0">
        <references count="3">
          <reference field="4294967294" count="1" selected="0">
            <x v="0"/>
          </reference>
          <reference field="0" count="1" selected="0">
            <x v="2"/>
          </reference>
          <reference field="2" count="1" selected="0">
            <x v="0"/>
          </reference>
        </references>
      </pivotArea>
    </chartFormat>
    <chartFormat chart="2" format="6">
      <pivotArea type="data" outline="0" fieldPosition="0">
        <references count="3">
          <reference field="4294967294" count="1" selected="0">
            <x v="0"/>
          </reference>
          <reference field="0" count="1" selected="0">
            <x v="2"/>
          </reference>
          <reference field="2" count="1" selected="0">
            <x v="1"/>
          </reference>
        </references>
      </pivotArea>
    </chartFormat>
    <chartFormat chart="2" format="7">
      <pivotArea type="data" outline="0" fieldPosition="0">
        <references count="3">
          <reference field="4294967294" count="1" selected="0">
            <x v="0"/>
          </reference>
          <reference field="0" count="1" selected="0">
            <x v="3"/>
          </reference>
          <reference field="2" count="1" selected="0">
            <x v="0"/>
          </reference>
        </references>
      </pivotArea>
    </chartFormat>
    <chartFormat chart="2" format="8">
      <pivotArea type="data" outline="0" fieldPosition="0">
        <references count="3">
          <reference field="4294967294" count="1" selected="0">
            <x v="0"/>
          </reference>
          <reference field="0" count="1" selected="0">
            <x v="3"/>
          </reference>
          <reference field="2" count="1" selected="0">
            <x v="1"/>
          </reference>
        </references>
      </pivotArea>
    </chartFormat>
    <chartFormat chart="2" format="9">
      <pivotArea type="data" outline="0" fieldPosition="0">
        <references count="3">
          <reference field="4294967294" count="1" selected="0">
            <x v="0"/>
          </reference>
          <reference field="0" count="1" selected="0">
            <x v="4"/>
          </reference>
          <reference field="2" count="1" selected="0">
            <x v="0"/>
          </reference>
        </references>
      </pivotArea>
    </chartFormat>
    <chartFormat chart="2" format="10">
      <pivotArea type="data" outline="0" fieldPosition="0">
        <references count="3">
          <reference field="4294967294" count="1" selected="0">
            <x v="0"/>
          </reference>
          <reference field="0" count="1" selected="0">
            <x v="4"/>
          </reference>
          <reference field="2" count="1" selected="0">
            <x v="1"/>
          </reference>
        </references>
      </pivotArea>
    </chartFormat>
    <chartFormat chart="2" format="11">
      <pivotArea type="data" outline="0" fieldPosition="0">
        <references count="3">
          <reference field="4294967294" count="1" selected="0">
            <x v="0"/>
          </reference>
          <reference field="0" count="1" selected="0">
            <x v="5"/>
          </reference>
          <reference field="2" count="1" selected="0">
            <x v="0"/>
          </reference>
        </references>
      </pivotArea>
    </chartFormat>
    <chartFormat chart="2" format="12">
      <pivotArea type="data" outline="0" fieldPosition="0">
        <references count="3">
          <reference field="4294967294" count="1" selected="0">
            <x v="0"/>
          </reference>
          <reference field="0" count="1" selected="0">
            <x v="5"/>
          </reference>
          <reference field="2" count="1" selected="0">
            <x v="1"/>
          </reference>
        </references>
      </pivotArea>
    </chartFormat>
    <chartFormat chart="2" format="13">
      <pivotArea type="data" outline="0" fieldPosition="0">
        <references count="3">
          <reference field="4294967294" count="1" selected="0">
            <x v="0"/>
          </reference>
          <reference field="0" count="1" selected="0">
            <x v="6"/>
          </reference>
          <reference field="2" count="1" selected="0">
            <x v="0"/>
          </reference>
        </references>
      </pivotArea>
    </chartFormat>
    <chartFormat chart="2" format="14">
      <pivotArea type="data" outline="0" fieldPosition="0">
        <references count="3">
          <reference field="4294967294" count="1" selected="0">
            <x v="0"/>
          </reference>
          <reference field="0" count="1" selected="0">
            <x v="6"/>
          </reference>
          <reference field="2" count="1" selected="0">
            <x v="1"/>
          </reference>
        </references>
      </pivotArea>
    </chartFormat>
    <chartFormat chart="2" format="15">
      <pivotArea type="data" outline="0" fieldPosition="0">
        <references count="3">
          <reference field="4294967294" count="1" selected="0">
            <x v="0"/>
          </reference>
          <reference field="0" count="1" selected="0">
            <x v="7"/>
          </reference>
          <reference field="2" count="1" selected="0">
            <x v="0"/>
          </reference>
        </references>
      </pivotArea>
    </chartFormat>
    <chartFormat chart="2" format="16">
      <pivotArea type="data" outline="0" fieldPosition="0">
        <references count="3">
          <reference field="4294967294" count="1" selected="0">
            <x v="0"/>
          </reference>
          <reference field="0" count="1" selected="0">
            <x v="7"/>
          </reference>
          <reference field="2" count="1" selected="0">
            <x v="1"/>
          </reference>
        </references>
      </pivotArea>
    </chartFormat>
    <chartFormat chart="2" format="17">
      <pivotArea type="data" outline="0" fieldPosition="0">
        <references count="3">
          <reference field="4294967294" count="1" selected="0">
            <x v="0"/>
          </reference>
          <reference field="0" count="1" selected="0">
            <x v="8"/>
          </reference>
          <reference field="2" count="1" selected="0">
            <x v="0"/>
          </reference>
        </references>
      </pivotArea>
    </chartFormat>
    <chartFormat chart="2" format="18">
      <pivotArea type="data" outline="0" fieldPosition="0">
        <references count="3">
          <reference field="4294967294" count="1" selected="0">
            <x v="0"/>
          </reference>
          <reference field="0" count="1" selected="0">
            <x v="8"/>
          </reference>
          <reference field="2" count="1" selected="0">
            <x v="1"/>
          </reference>
        </references>
      </pivotArea>
    </chartFormat>
    <chartFormat chart="2" format="19">
      <pivotArea type="data" outline="0" fieldPosition="0">
        <references count="3">
          <reference field="4294967294" count="1" selected="0">
            <x v="0"/>
          </reference>
          <reference field="0" count="1" selected="0">
            <x v="9"/>
          </reference>
          <reference field="2" count="1" selected="0">
            <x v="0"/>
          </reference>
        </references>
      </pivotArea>
    </chartFormat>
    <chartFormat chart="2" format="20">
      <pivotArea type="data" outline="0" fieldPosition="0">
        <references count="3">
          <reference field="4294967294" count="1" selected="0">
            <x v="0"/>
          </reference>
          <reference field="0" count="1" selected="0">
            <x v="9"/>
          </reference>
          <reference field="2" count="1" selected="0">
            <x v="1"/>
          </reference>
        </references>
      </pivotArea>
    </chartFormat>
    <chartFormat chart="2" format="21">
      <pivotArea type="data" outline="0" fieldPosition="0">
        <references count="3">
          <reference field="4294967294" count="1" selected="0">
            <x v="0"/>
          </reference>
          <reference field="0" count="1" selected="0">
            <x v="10"/>
          </reference>
          <reference field="2" count="1" selected="0">
            <x v="0"/>
          </reference>
        </references>
      </pivotArea>
    </chartFormat>
    <chartFormat chart="2" format="22">
      <pivotArea type="data" outline="0" fieldPosition="0">
        <references count="3">
          <reference field="4294967294" count="1" selected="0">
            <x v="0"/>
          </reference>
          <reference field="0" count="1" selected="0">
            <x v="10"/>
          </reference>
          <reference field="2" count="1" selected="0">
            <x v="1"/>
          </reference>
        </references>
      </pivotArea>
    </chartFormat>
    <chartFormat chart="2" format="23">
      <pivotArea type="data" outline="0" fieldPosition="0">
        <references count="3">
          <reference field="4294967294" count="1" selected="0">
            <x v="0"/>
          </reference>
          <reference field="0" count="1" selected="0">
            <x v="11"/>
          </reference>
          <reference field="2" count="1" selected="0">
            <x v="0"/>
          </reference>
        </references>
      </pivotArea>
    </chartFormat>
    <chartFormat chart="2" format="24">
      <pivotArea type="data" outline="0" fieldPosition="0">
        <references count="3">
          <reference field="4294967294" count="1" selected="0">
            <x v="0"/>
          </reference>
          <reference field="0" count="1" selected="0">
            <x v="11"/>
          </reference>
          <reference field="2" count="1" selected="0">
            <x v="1"/>
          </reference>
        </references>
      </pivotArea>
    </chartFormat>
    <chartFormat chart="2" format="25">
      <pivotArea type="data" outline="0" fieldPosition="0">
        <references count="3">
          <reference field="4294967294" count="1" selected="0">
            <x v="0"/>
          </reference>
          <reference field="0" count="1" selected="0">
            <x v="12"/>
          </reference>
          <reference field="2" count="1" selected="0">
            <x v="0"/>
          </reference>
        </references>
      </pivotArea>
    </chartFormat>
    <chartFormat chart="2" format="26">
      <pivotArea type="data" outline="0" fieldPosition="0">
        <references count="3">
          <reference field="4294967294" count="1" selected="0">
            <x v="0"/>
          </reference>
          <reference field="0" count="1" selected="0">
            <x v="12"/>
          </reference>
          <reference field="2" count="1" selected="0">
            <x v="1"/>
          </reference>
        </references>
      </pivotArea>
    </chartFormat>
    <chartFormat chart="2" format="27">
      <pivotArea type="data" outline="0" fieldPosition="0">
        <references count="3">
          <reference field="4294967294" count="1" selected="0">
            <x v="0"/>
          </reference>
          <reference field="0" count="1" selected="0">
            <x v="13"/>
          </reference>
          <reference field="2" count="1" selected="0">
            <x v="0"/>
          </reference>
        </references>
      </pivotArea>
    </chartFormat>
    <chartFormat chart="2" format="28">
      <pivotArea type="data" outline="0" fieldPosition="0">
        <references count="3">
          <reference field="4294967294" count="1" selected="0">
            <x v="0"/>
          </reference>
          <reference field="0" count="1" selected="0">
            <x v="13"/>
          </reference>
          <reference field="2" count="1" selected="0">
            <x v="1"/>
          </reference>
        </references>
      </pivotArea>
    </chartFormat>
  </chartFormats>
  <pivotHierarchies count="36">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0C34D73-50DB-4D6F-AFE9-C5FFB14CC921}" name="PivotTable10" cacheId="4"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4">
  <location ref="W3:X37" firstHeaderRow="1" firstDataRow="1" firstDataCol="1"/>
  <pivotFields count="2">
    <pivotField axis="axisRow" allDrilled="1" subtotalTop="0" showAll="0" sortType="descending" defaultSubtotal="0"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34">
    <i>
      <x v="23"/>
    </i>
    <i>
      <x v="22"/>
    </i>
    <i>
      <x v="10"/>
    </i>
    <i>
      <x v="2"/>
    </i>
    <i>
      <x v="15"/>
    </i>
    <i>
      <x v="8"/>
    </i>
    <i>
      <x v="7"/>
    </i>
    <i>
      <x v="17"/>
    </i>
    <i>
      <x v="27"/>
    </i>
    <i>
      <x/>
    </i>
    <i>
      <x v="12"/>
    </i>
    <i>
      <x v="13"/>
    </i>
    <i>
      <x v="3"/>
    </i>
    <i>
      <x v="24"/>
    </i>
    <i>
      <x v="32"/>
    </i>
    <i>
      <x v="31"/>
    </i>
    <i>
      <x v="1"/>
    </i>
    <i>
      <x v="6"/>
    </i>
    <i>
      <x v="29"/>
    </i>
    <i>
      <x v="11"/>
    </i>
    <i>
      <x v="16"/>
    </i>
    <i>
      <x v="18"/>
    </i>
    <i>
      <x v="5"/>
    </i>
    <i>
      <x v="30"/>
    </i>
    <i>
      <x v="9"/>
    </i>
    <i>
      <x v="26"/>
    </i>
    <i>
      <x v="28"/>
    </i>
    <i>
      <x v="21"/>
    </i>
    <i>
      <x v="19"/>
    </i>
    <i>
      <x v="20"/>
    </i>
    <i>
      <x v="25"/>
    </i>
    <i>
      <x v="14"/>
    </i>
    <i>
      <x v="4"/>
    </i>
    <i t="grand">
      <x/>
    </i>
  </rowItems>
  <colItems count="1">
    <i/>
  </colItems>
  <dataFields count="1">
    <dataField name="Count of city" fld="1" subtotal="count" baseField="0" baseItem="0"/>
  </dataFields>
  <pivotHierarchies count="3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5" cacheId="5"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A3:B18" firstHeaderRow="1" firstDataRow="1" firstDataCol="1"/>
  <pivotFields count="2">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s>
  <rowFields count="1">
    <field x="0"/>
  </rowFields>
  <rowItems count="15">
    <i>
      <x/>
    </i>
    <i>
      <x v="1"/>
    </i>
    <i>
      <x v="2"/>
    </i>
    <i>
      <x v="3"/>
    </i>
    <i>
      <x v="4"/>
    </i>
    <i>
      <x v="5"/>
    </i>
    <i>
      <x v="6"/>
    </i>
    <i>
      <x v="7"/>
    </i>
    <i>
      <x v="8"/>
    </i>
    <i>
      <x v="9"/>
    </i>
    <i>
      <x v="10"/>
    </i>
    <i>
      <x v="11"/>
    </i>
    <i>
      <x v="12"/>
    </i>
    <i>
      <x v="13"/>
    </i>
    <i t="grand">
      <x/>
    </i>
  </rowItems>
  <colItems count="1">
    <i/>
  </colItems>
  <dataFields count="1">
    <dataField name="Count of team1" fld="1" subtotal="count" baseField="0" baseItem="0"/>
  </dataField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PL Matches 2008-2020!$A$1:$R$81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83C56B-C045-439F-8888-7B611B4C7618}" name="PivotTable4" cacheId="9"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6">
  <location ref="B3:C837" firstHeaderRow="1" firstDataRow="1" firstDataCol="1"/>
  <pivotFields count="4">
    <pivotField axis="axisRow" allDrilled="1" subtotalTop="0" showAll="0" dataSourceSort="1" defaultSubtotal="0" defaultAttributeDrillState="1">
      <items count="5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s>
    </pivotField>
    <pivotField axis="axisRow" allDrilled="1" subtotalTop="0" showAll="0" dataSourceSort="1" defaultSubtotal="0"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dataField="1" subtotalTop="0" showAll="0" defaultSubtotal="0"/>
    <pivotField allDrilled="1" subtotalTop="0" showAll="0" dataSourceSort="1" defaultSubtotal="0" defaultAttributeDrillState="1"/>
  </pivotFields>
  <rowFields count="2">
    <field x="1"/>
    <field x="0"/>
  </rowFields>
  <rowItems count="834">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x v="1"/>
    </i>
    <i r="1">
      <x v="27"/>
    </i>
    <i r="1">
      <x v="28"/>
    </i>
    <i r="1">
      <x v="29"/>
    </i>
    <i r="1">
      <x v="30"/>
    </i>
    <i r="1">
      <x v="31"/>
    </i>
    <i r="1">
      <x v="32"/>
    </i>
    <i r="1">
      <x v="33"/>
    </i>
    <i r="1">
      <x v="34"/>
    </i>
    <i r="1">
      <x v="35"/>
    </i>
    <i r="1">
      <x v="36"/>
    </i>
    <i r="1">
      <x v="37"/>
    </i>
    <i r="1">
      <x v="38"/>
    </i>
    <i>
      <x v="2"/>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36"/>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x v="3"/>
    </i>
    <i r="1">
      <x v="103"/>
    </i>
    <i r="1">
      <x v="104"/>
    </i>
    <i r="1">
      <x v="105"/>
    </i>
    <i r="1">
      <x v="106"/>
    </i>
    <i r="1">
      <x v="107"/>
    </i>
    <i r="1">
      <x v="108"/>
    </i>
    <i r="1">
      <x v="109"/>
    </i>
    <i r="1">
      <x v="110"/>
    </i>
    <i r="1">
      <x v="111"/>
    </i>
    <i r="1">
      <x v="112"/>
    </i>
    <i r="1">
      <x v="113"/>
    </i>
    <i r="1">
      <x v="114"/>
    </i>
    <i r="1">
      <x v="115"/>
    </i>
    <i r="1">
      <x v="116"/>
    </i>
    <i r="1">
      <x v="117"/>
    </i>
    <i>
      <x v="4"/>
    </i>
    <i r="1">
      <x v="118"/>
    </i>
    <i r="1">
      <x v="119"/>
    </i>
    <i>
      <x v="5"/>
    </i>
    <i r="1">
      <x v="120"/>
    </i>
    <i r="1">
      <x v="121"/>
    </i>
    <i r="1">
      <x v="122"/>
    </i>
    <i r="1">
      <x v="123"/>
    </i>
    <i r="1">
      <x v="124"/>
    </i>
    <i>
      <x v="6"/>
    </i>
    <i r="1">
      <x v="125"/>
    </i>
    <i r="1">
      <x v="126"/>
    </i>
    <i r="1">
      <x v="127"/>
    </i>
    <i r="1">
      <x v="128"/>
    </i>
    <i r="1">
      <x v="129"/>
    </i>
    <i r="1">
      <x v="130"/>
    </i>
    <i r="1">
      <x v="131"/>
    </i>
    <i r="1">
      <x v="132"/>
    </i>
    <i>
      <x v="7"/>
    </i>
    <i r="1">
      <x v="133"/>
    </i>
    <i r="1">
      <x v="134"/>
    </i>
    <i r="1">
      <x v="135"/>
    </i>
    <i r="1">
      <x v="42"/>
    </i>
    <i r="1">
      <x v="136"/>
    </i>
    <i r="1">
      <x v="137"/>
    </i>
    <i r="1">
      <x v="45"/>
    </i>
    <i r="1">
      <x v="138"/>
    </i>
    <i r="1">
      <x v="139"/>
    </i>
    <i r="1">
      <x v="140"/>
    </i>
    <i r="1">
      <x v="141"/>
    </i>
    <i r="1">
      <x v="142"/>
    </i>
    <i r="1">
      <x v="143"/>
    </i>
    <i r="1">
      <x v="144"/>
    </i>
    <i r="1">
      <x v="56"/>
    </i>
    <i r="1">
      <x v="145"/>
    </i>
    <i r="1">
      <x v="146"/>
    </i>
    <i r="1">
      <x v="147"/>
    </i>
    <i r="1">
      <x v="148"/>
    </i>
    <i r="1">
      <x v="149"/>
    </i>
    <i r="1">
      <x v="150"/>
    </i>
    <i r="1">
      <x v="151"/>
    </i>
    <i r="1">
      <x v="152"/>
    </i>
    <i r="1">
      <x v="70"/>
    </i>
    <i r="1">
      <x v="153"/>
    </i>
    <i r="1">
      <x v="154"/>
    </i>
    <i r="1">
      <x v="155"/>
    </i>
    <i r="1">
      <x v="156"/>
    </i>
    <i r="1">
      <x v="157"/>
    </i>
    <i r="1">
      <x v="158"/>
    </i>
    <i r="1">
      <x v="159"/>
    </i>
    <i r="1">
      <x v="160"/>
    </i>
    <i r="1">
      <x v="161"/>
    </i>
    <i r="1">
      <x v="162"/>
    </i>
    <i r="1">
      <x v="163"/>
    </i>
    <i r="1">
      <x v="164"/>
    </i>
    <i r="1">
      <x v="88"/>
    </i>
    <i r="1">
      <x v="165"/>
    </i>
    <i r="1">
      <x v="166"/>
    </i>
    <i r="1">
      <x v="90"/>
    </i>
    <i r="1">
      <x v="167"/>
    </i>
    <i r="1">
      <x v="168"/>
    </i>
    <i r="1">
      <x v="169"/>
    </i>
    <i r="1">
      <x v="170"/>
    </i>
    <i r="1">
      <x v="100"/>
    </i>
    <i r="1">
      <x v="171"/>
    </i>
    <i r="1">
      <x v="172"/>
    </i>
    <i r="1">
      <x v="105"/>
    </i>
    <i r="1">
      <x v="173"/>
    </i>
    <i r="1">
      <x v="174"/>
    </i>
    <i r="1">
      <x v="175"/>
    </i>
    <i r="1">
      <x v="176"/>
    </i>
    <i r="1">
      <x v="177"/>
    </i>
    <i r="1">
      <x v="178"/>
    </i>
    <i r="1">
      <x v="179"/>
    </i>
    <i r="1">
      <x v="180"/>
    </i>
    <i>
      <x v="8"/>
    </i>
    <i r="1">
      <x v="181"/>
    </i>
    <i r="1">
      <x v="40"/>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146"/>
    </i>
    <i r="1">
      <x v="204"/>
    </i>
    <i r="1">
      <x v="205"/>
    </i>
    <i r="1">
      <x v="206"/>
    </i>
    <i r="1">
      <x v="207"/>
    </i>
    <i r="1">
      <x v="208"/>
    </i>
    <i r="1">
      <x v="209"/>
    </i>
    <i r="1">
      <x v="210"/>
    </i>
    <i r="1">
      <x v="211"/>
    </i>
    <i r="1">
      <x v="212"/>
    </i>
    <i r="1">
      <x v="213"/>
    </i>
    <i r="1">
      <x v="214"/>
    </i>
    <i r="1">
      <x v="215"/>
    </i>
    <i r="1">
      <x v="216"/>
    </i>
    <i r="1">
      <x v="217"/>
    </i>
    <i r="1">
      <x v="218"/>
    </i>
    <i r="1">
      <x v="73"/>
    </i>
    <i r="1">
      <x v="219"/>
    </i>
    <i r="1">
      <x v="220"/>
    </i>
    <i r="1">
      <x v="221"/>
    </i>
    <i r="1">
      <x v="222"/>
    </i>
    <i r="1">
      <x v="223"/>
    </i>
    <i r="1">
      <x v="224"/>
    </i>
    <i r="1">
      <x v="225"/>
    </i>
    <i r="1">
      <x v="226"/>
    </i>
    <i r="1">
      <x v="227"/>
    </i>
    <i r="1">
      <x v="228"/>
    </i>
    <i r="1">
      <x v="229"/>
    </i>
    <i r="1">
      <x v="230"/>
    </i>
    <i r="1">
      <x v="231"/>
    </i>
    <i r="1">
      <x v="232"/>
    </i>
    <i r="1">
      <x v="233"/>
    </i>
    <i r="1">
      <x v="234"/>
    </i>
    <i>
      <x v="9"/>
    </i>
    <i r="1">
      <x v="235"/>
    </i>
    <i r="1">
      <x v="188"/>
    </i>
    <i r="1">
      <x v="236"/>
    </i>
    <i r="1">
      <x v="237"/>
    </i>
    <i r="1">
      <x v="238"/>
    </i>
    <i r="1">
      <x v="77"/>
    </i>
    <i r="1">
      <x v="239"/>
    </i>
    <i>
      <x v="10"/>
    </i>
    <i r="1">
      <x v="133"/>
    </i>
    <i r="1">
      <x v="240"/>
    </i>
    <i r="1">
      <x v="241"/>
    </i>
    <i r="1">
      <x v="242"/>
    </i>
    <i r="1">
      <x v="243"/>
    </i>
    <i r="1">
      <x v="186"/>
    </i>
    <i r="1">
      <x v="244"/>
    </i>
    <i r="1">
      <x v="235"/>
    </i>
    <i r="1">
      <x v="245"/>
    </i>
    <i r="1">
      <x v="189"/>
    </i>
    <i r="1">
      <x v="246"/>
    </i>
    <i r="1">
      <x v="247"/>
    </i>
    <i r="1">
      <x v="248"/>
    </i>
    <i r="1">
      <x v="249"/>
    </i>
    <i r="1">
      <x v="250"/>
    </i>
    <i r="1">
      <x v="251"/>
    </i>
    <i r="1">
      <x v="252"/>
    </i>
    <i r="1">
      <x v="253"/>
    </i>
    <i r="1">
      <x v="254"/>
    </i>
    <i r="1">
      <x v="255"/>
    </i>
    <i r="1">
      <x v="60"/>
    </i>
    <i r="1">
      <x v="204"/>
    </i>
    <i r="1">
      <x v="205"/>
    </i>
    <i r="1">
      <x v="256"/>
    </i>
    <i r="1">
      <x v="257"/>
    </i>
    <i r="1">
      <x v="258"/>
    </i>
    <i r="1">
      <x v="259"/>
    </i>
    <i r="1">
      <x v="260"/>
    </i>
    <i r="1">
      <x v="212"/>
    </i>
    <i r="1">
      <x v="261"/>
    </i>
    <i r="1">
      <x v="262"/>
    </i>
    <i r="1">
      <x v="153"/>
    </i>
    <i r="1">
      <x v="72"/>
    </i>
    <i r="1">
      <x v="263"/>
    </i>
    <i r="1">
      <x v="264"/>
    </i>
    <i r="1">
      <x v="265"/>
    </i>
    <i r="1">
      <x v="266"/>
    </i>
    <i r="1">
      <x v="31"/>
    </i>
    <i r="1">
      <x v="238"/>
    </i>
    <i r="1">
      <x v="267"/>
    </i>
    <i r="1">
      <x v="34"/>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174"/>
    </i>
    <i r="1">
      <x v="295"/>
    </i>
    <i r="1">
      <x v="296"/>
    </i>
    <i r="1">
      <x v="297"/>
    </i>
    <i r="1">
      <x v="298"/>
    </i>
    <i r="1">
      <x v="117"/>
    </i>
    <i>
      <x v="11"/>
    </i>
    <i r="1">
      <x v="299"/>
    </i>
    <i r="1">
      <x v="248"/>
    </i>
    <i r="1">
      <x v="300"/>
    </i>
    <i r="1">
      <x v="301"/>
    </i>
    <i r="1">
      <x v="255"/>
    </i>
    <i r="1">
      <x v="260"/>
    </i>
    <i r="1">
      <x v="302"/>
    </i>
    <i r="1">
      <x v="303"/>
    </i>
    <i r="1">
      <x v="74"/>
    </i>
    <i>
      <x v="12"/>
    </i>
    <i r="1">
      <x v="304"/>
    </i>
    <i r="1">
      <x v="305"/>
    </i>
    <i r="1">
      <x v="306"/>
    </i>
    <i r="1">
      <x v="307"/>
    </i>
    <i r="1">
      <x v="308"/>
    </i>
    <i r="1">
      <x v="309"/>
    </i>
    <i r="1">
      <x v="310"/>
    </i>
    <i r="1">
      <x v="311"/>
    </i>
    <i r="1">
      <x v="312"/>
    </i>
    <i r="1">
      <x v="313"/>
    </i>
    <i r="1">
      <x v="13"/>
    </i>
    <i r="1">
      <x v="14"/>
    </i>
    <i r="1">
      <x v="314"/>
    </i>
    <i r="1">
      <x v="315"/>
    </i>
    <i r="1">
      <x v="316"/>
    </i>
    <i r="1">
      <x v="16"/>
    </i>
    <i r="1">
      <x v="317"/>
    </i>
    <i r="1">
      <x v="318"/>
    </i>
    <i r="1">
      <x v="19"/>
    </i>
    <i r="1">
      <x v="20"/>
    </i>
    <i r="1">
      <x v="319"/>
    </i>
    <i r="1">
      <x v="320"/>
    </i>
    <i r="1">
      <x v="321"/>
    </i>
    <i r="1">
      <x v="23"/>
    </i>
    <i r="1">
      <x v="322"/>
    </i>
    <i r="1">
      <x v="323"/>
    </i>
    <i>
      <x v="13"/>
    </i>
    <i r="1">
      <x v="324"/>
    </i>
    <i r="1">
      <x v="123"/>
    </i>
    <i r="1">
      <x v="325"/>
    </i>
    <i r="1">
      <x v="326"/>
    </i>
    <i r="1">
      <x v="327"/>
    </i>
    <i r="1">
      <x v="328"/>
    </i>
    <i r="1">
      <x v="329"/>
    </i>
    <i r="1">
      <x v="330"/>
    </i>
    <i r="1">
      <x v="331"/>
    </i>
    <i r="1">
      <x v="332"/>
    </i>
    <i r="1">
      <x v="333"/>
    </i>
    <i>
      <x v="14"/>
    </i>
    <i r="1">
      <x v="329"/>
    </i>
    <i r="1">
      <x v="334"/>
    </i>
    <i r="1">
      <x v="335"/>
    </i>
    <i>
      <x v="15"/>
    </i>
    <i r="1">
      <x v="336"/>
    </i>
    <i r="1">
      <x v="337"/>
    </i>
    <i r="1">
      <x v="338"/>
    </i>
    <i r="1">
      <x v="339"/>
    </i>
    <i r="1">
      <x v="340"/>
    </i>
    <i r="1">
      <x v="341"/>
    </i>
    <i r="1">
      <x v="342"/>
    </i>
    <i r="1">
      <x v="343"/>
    </i>
    <i r="1">
      <x v="344"/>
    </i>
    <i r="1">
      <x v="195"/>
    </i>
    <i r="1">
      <x v="345"/>
    </i>
    <i r="1">
      <x v="346"/>
    </i>
    <i r="1">
      <x v="347"/>
    </i>
    <i r="1">
      <x v="145"/>
    </i>
    <i r="1">
      <x v="348"/>
    </i>
    <i r="1">
      <x v="349"/>
    </i>
    <i r="1">
      <x v="350"/>
    </i>
    <i r="1">
      <x v="351"/>
    </i>
    <i r="1">
      <x v="352"/>
    </i>
    <i r="1">
      <x v="353"/>
    </i>
    <i r="1">
      <x v="354"/>
    </i>
    <i r="1">
      <x v="355"/>
    </i>
    <i r="1">
      <x v="356"/>
    </i>
    <i r="1">
      <x v="357"/>
    </i>
    <i r="1">
      <x v="358"/>
    </i>
    <i r="1">
      <x v="359"/>
    </i>
    <i r="1">
      <x v="360"/>
    </i>
    <i r="1">
      <x v="239"/>
    </i>
    <i r="1">
      <x v="361"/>
    </i>
    <i r="1">
      <x v="362"/>
    </i>
    <i r="1">
      <x v="84"/>
    </i>
    <i r="1">
      <x v="363"/>
    </i>
    <i r="1">
      <x v="364"/>
    </i>
    <i r="1">
      <x v="86"/>
    </i>
    <i r="1">
      <x v="365"/>
    </i>
    <i r="1">
      <x v="366"/>
    </i>
    <i r="1">
      <x v="274"/>
    </i>
    <i r="1">
      <x v="367"/>
    </i>
    <i r="1">
      <x v="276"/>
    </i>
    <i r="1">
      <x v="368"/>
    </i>
    <i r="1">
      <x v="369"/>
    </i>
    <i r="1">
      <x v="370"/>
    </i>
    <i r="1">
      <x v="371"/>
    </i>
    <i r="1">
      <x v="281"/>
    </i>
    <i r="1">
      <x v="372"/>
    </i>
    <i r="1">
      <x v="170"/>
    </i>
    <i r="1">
      <x v="284"/>
    </i>
    <i r="1">
      <x v="373"/>
    </i>
    <i r="1">
      <x v="374"/>
    </i>
    <i r="1">
      <x v="375"/>
    </i>
    <i r="1">
      <x v="376"/>
    </i>
    <i r="1">
      <x v="377"/>
    </i>
    <i r="1">
      <x v="378"/>
    </i>
    <i r="1">
      <x v="379"/>
    </i>
    <i r="1">
      <x v="380"/>
    </i>
    <i r="1">
      <x v="381"/>
    </i>
    <i r="1">
      <x v="382"/>
    </i>
    <i r="1">
      <x v="228"/>
    </i>
    <i r="1">
      <x v="229"/>
    </i>
    <i r="1">
      <x v="383"/>
    </i>
    <i r="1">
      <x v="384"/>
    </i>
    <i r="1">
      <x v="114"/>
    </i>
    <i r="1">
      <x v="385"/>
    </i>
    <i r="1">
      <x v="386"/>
    </i>
    <i>
      <x v="16"/>
    </i>
    <i r="1">
      <x v="387"/>
    </i>
    <i r="1">
      <x v="300"/>
    </i>
    <i r="1">
      <x v="103"/>
    </i>
    <i r="1">
      <x v="388"/>
    </i>
    <i r="1">
      <x v="389"/>
    </i>
    <i r="1">
      <x v="390"/>
    </i>
    <i r="1">
      <x v="391"/>
    </i>
    <i r="1">
      <x v="291"/>
    </i>
    <i r="1">
      <x v="392"/>
    </i>
    <i>
      <x v="17"/>
    </i>
    <i r="1">
      <x v="393"/>
    </i>
    <i r="1">
      <x v="338"/>
    </i>
    <i r="1">
      <x v="394"/>
    </i>
    <i r="1">
      <x v="395"/>
    </i>
    <i r="1">
      <x v="339"/>
    </i>
    <i r="1">
      <x v="243"/>
    </i>
    <i r="1">
      <x v="396"/>
    </i>
    <i r="1">
      <x v="397"/>
    </i>
    <i r="1">
      <x v="247"/>
    </i>
    <i r="1">
      <x v="398"/>
    </i>
    <i r="1">
      <x v="53"/>
    </i>
    <i r="1">
      <x v="399"/>
    </i>
    <i r="1">
      <x v="345"/>
    </i>
    <i r="1">
      <x v="54"/>
    </i>
    <i r="1">
      <x v="197"/>
    </i>
    <i r="1">
      <x v="400"/>
    </i>
    <i r="1">
      <x v="401"/>
    </i>
    <i r="1">
      <x v="402"/>
    </i>
    <i r="1">
      <x v="403"/>
    </i>
    <i r="1">
      <x v="62"/>
    </i>
    <i r="1">
      <x v="404"/>
    </i>
    <i r="1">
      <x v="237"/>
    </i>
    <i r="1">
      <x v="349"/>
    </i>
    <i r="1">
      <x v="151"/>
    </i>
    <i r="1">
      <x v="351"/>
    </i>
    <i r="1">
      <x v="405"/>
    </i>
    <i r="1">
      <x v="406"/>
    </i>
    <i r="1">
      <x v="407"/>
    </i>
    <i r="1">
      <x v="408"/>
    </i>
    <i r="1">
      <x v="409"/>
    </i>
    <i r="1">
      <x v="410"/>
    </i>
    <i r="1">
      <x v="411"/>
    </i>
    <i r="1">
      <x v="412"/>
    </i>
    <i r="1">
      <x v="413"/>
    </i>
    <i r="1">
      <x v="414"/>
    </i>
    <i r="1">
      <x v="377"/>
    </i>
    <i r="1">
      <x v="108"/>
    </i>
    <i r="1">
      <x v="415"/>
    </i>
    <i r="1">
      <x v="416"/>
    </i>
    <i r="1">
      <x v="381"/>
    </i>
    <i r="1">
      <x v="417"/>
    </i>
    <i r="1">
      <x v="418"/>
    </i>
    <i r="1">
      <x v="113"/>
    </i>
    <i r="1">
      <x v="419"/>
    </i>
    <i r="1">
      <x v="297"/>
    </i>
    <i r="1">
      <x v="420"/>
    </i>
    <i r="1">
      <x v="421"/>
    </i>
    <i>
      <x v="18"/>
    </i>
    <i r="1">
      <x v="422"/>
    </i>
    <i r="1">
      <x v="423"/>
    </i>
    <i r="1">
      <x v="424"/>
    </i>
    <i r="1">
      <x v="425"/>
    </i>
    <i r="1">
      <x v="119"/>
    </i>
    <i r="1">
      <x v="426"/>
    </i>
    <i r="1">
      <x v="427"/>
    </i>
    <i r="1">
      <x v="428"/>
    </i>
    <i>
      <x v="19"/>
    </i>
    <i r="1">
      <x v="429"/>
    </i>
    <i r="1">
      <x v="430"/>
    </i>
    <i r="1">
      <x v="431"/>
    </i>
    <i r="1">
      <x v="432"/>
    </i>
    <i>
      <x v="20"/>
    </i>
    <i r="1">
      <x v="433"/>
    </i>
    <i r="1">
      <x v="434"/>
    </i>
    <i>
      <x v="21"/>
    </i>
    <i r="1">
      <x v="343"/>
    </i>
    <i r="1">
      <x v="435"/>
    </i>
    <i r="1">
      <x v="436"/>
    </i>
    <i r="1">
      <x v="437"/>
    </i>
    <i r="1">
      <x v="347"/>
    </i>
    <i>
      <x v="22"/>
    </i>
    <i r="1">
      <x v="438"/>
    </i>
    <i r="1">
      <x v="439"/>
    </i>
    <i r="1">
      <x v="241"/>
    </i>
    <i r="1">
      <x v="440"/>
    </i>
    <i r="1">
      <x v="340"/>
    </i>
    <i r="1">
      <x v="441"/>
    </i>
    <i r="1">
      <x v="341"/>
    </i>
    <i r="1">
      <x v="187"/>
    </i>
    <i r="1">
      <x v="46"/>
    </i>
    <i r="1">
      <x v="442"/>
    </i>
    <i r="1">
      <x v="246"/>
    </i>
    <i r="1">
      <x v="397"/>
    </i>
    <i r="1">
      <x v="52"/>
    </i>
    <i r="1">
      <x v="443"/>
    </i>
    <i r="1">
      <x v="444"/>
    </i>
    <i r="1">
      <x v="445"/>
    </i>
    <i r="1">
      <x v="446"/>
    </i>
    <i r="1">
      <x v="447"/>
    </i>
    <i r="1">
      <x v="437"/>
    </i>
    <i r="1">
      <x v="448"/>
    </i>
    <i r="1">
      <x v="58"/>
    </i>
    <i r="1">
      <x v="449"/>
    </i>
    <i r="1">
      <x v="450"/>
    </i>
    <i r="1">
      <x v="61"/>
    </i>
    <i r="1">
      <x v="206"/>
    </i>
    <i r="1">
      <x v="150"/>
    </i>
    <i r="1">
      <x v="209"/>
    </i>
    <i r="1">
      <x v="65"/>
    </i>
    <i r="1">
      <x v="451"/>
    </i>
    <i r="1">
      <x v="406"/>
    </i>
    <i r="1">
      <x v="71"/>
    </i>
    <i r="1">
      <x v="452"/>
    </i>
    <i r="1">
      <x v="453"/>
    </i>
    <i r="1">
      <x v="454"/>
    </i>
    <i r="1">
      <x v="455"/>
    </i>
    <i r="1">
      <x v="456"/>
    </i>
    <i r="1">
      <x v="362"/>
    </i>
    <i r="1">
      <x v="457"/>
    </i>
    <i r="1">
      <x v="79"/>
    </i>
    <i r="1">
      <x v="458"/>
    </i>
    <i r="1">
      <x v="459"/>
    </i>
    <i r="1">
      <x v="220"/>
    </i>
    <i r="1">
      <x v="460"/>
    </i>
    <i r="1">
      <x v="223"/>
    </i>
    <i r="1">
      <x v="461"/>
    </i>
    <i r="1">
      <x v="462"/>
    </i>
    <i r="1">
      <x v="463"/>
    </i>
    <i r="1">
      <x v="464"/>
    </i>
    <i r="1">
      <x v="465"/>
    </i>
    <i r="1">
      <x v="466"/>
    </i>
    <i r="1">
      <x v="467"/>
    </i>
    <i r="1">
      <x v="92"/>
    </i>
    <i r="1">
      <x v="468"/>
    </i>
    <i r="1">
      <x v="469"/>
    </i>
    <i r="1">
      <x v="470"/>
    </i>
    <i r="1">
      <x v="280"/>
    </i>
    <i r="1">
      <x v="471"/>
    </i>
    <i r="1">
      <x v="472"/>
    </i>
    <i r="1">
      <x v="169"/>
    </i>
    <i r="1">
      <x v="473"/>
    </i>
    <i r="1">
      <x v="432"/>
    </i>
    <i r="1">
      <x v="172"/>
    </i>
    <i r="1">
      <x v="474"/>
    </i>
    <i r="1">
      <x v="475"/>
    </i>
    <i r="1">
      <x v="106"/>
    </i>
    <i r="1">
      <x v="476"/>
    </i>
    <i r="1">
      <x v="477"/>
    </i>
    <i r="1">
      <x v="478"/>
    </i>
    <i r="1">
      <x v="479"/>
    </i>
    <i r="1">
      <x v="480"/>
    </i>
    <i r="1">
      <x v="481"/>
    </i>
    <i r="1">
      <x v="482"/>
    </i>
    <i r="1">
      <x v="483"/>
    </i>
    <i r="1">
      <x v="383"/>
    </i>
    <i r="1">
      <x v="484"/>
    </i>
    <i r="1">
      <x v="485"/>
    </i>
    <i r="1">
      <x v="298"/>
    </i>
    <i>
      <x v="23"/>
    </i>
    <i r="1">
      <x v="438"/>
    </i>
    <i r="1">
      <x v="135"/>
    </i>
    <i r="1">
      <x v="394"/>
    </i>
    <i r="1">
      <x v="486"/>
    </i>
    <i r="1">
      <x v="487"/>
    </i>
    <i r="1">
      <x v="488"/>
    </i>
    <i r="1">
      <x v="185"/>
    </i>
    <i r="1">
      <x v="489"/>
    </i>
    <i r="1">
      <x v="490"/>
    </i>
    <i r="1">
      <x v="491"/>
    </i>
    <i r="1">
      <x v="492"/>
    </i>
    <i r="1">
      <x v="138"/>
    </i>
    <i r="1">
      <x v="28"/>
    </i>
    <i r="1">
      <x v="493"/>
    </i>
    <i r="1">
      <x v="49"/>
    </i>
    <i r="1">
      <x v="30"/>
    </i>
    <i r="1">
      <x v="494"/>
    </i>
    <i r="1">
      <x v="190"/>
    </i>
    <i r="1">
      <x v="192"/>
    </i>
    <i r="1">
      <x v="495"/>
    </i>
    <i r="1">
      <x v="496"/>
    </i>
    <i r="1">
      <x v="497"/>
    </i>
    <i r="1">
      <x v="498"/>
    </i>
    <i r="1">
      <x v="249"/>
    </i>
    <i r="1">
      <x v="143"/>
    </i>
    <i r="1">
      <x v="399"/>
    </i>
    <i r="1">
      <x v="445"/>
    </i>
    <i r="1">
      <x v="446"/>
    </i>
    <i r="1">
      <x v="447"/>
    </i>
    <i r="1">
      <x v="436"/>
    </i>
    <i r="1">
      <x v="254"/>
    </i>
    <i r="1">
      <x v="198"/>
    </i>
    <i r="1">
      <x v="448"/>
    </i>
    <i r="1">
      <x v="57"/>
    </i>
    <i r="1">
      <x v="499"/>
    </i>
    <i r="1">
      <x v="500"/>
    </i>
    <i r="1">
      <x v="501"/>
    </i>
    <i r="1">
      <x v="502"/>
    </i>
    <i r="1">
      <x v="503"/>
    </i>
    <i r="1">
      <x v="402"/>
    </i>
    <i r="1">
      <x v="504"/>
    </i>
    <i r="1">
      <x v="505"/>
    </i>
    <i r="1">
      <x v="236"/>
    </i>
    <i r="1">
      <x v="257"/>
    </i>
    <i r="1">
      <x v="64"/>
    </i>
    <i r="1">
      <x v="506"/>
    </i>
    <i r="1">
      <x v="507"/>
    </i>
    <i r="1">
      <x v="68"/>
    </i>
    <i r="1">
      <x v="213"/>
    </i>
    <i r="1">
      <x v="408"/>
    </i>
    <i r="1">
      <x v="409"/>
    </i>
    <i r="1">
      <x v="410"/>
    </i>
    <i r="1">
      <x v="411"/>
    </i>
    <i r="1">
      <x v="508"/>
    </i>
    <i r="1">
      <x v="509"/>
    </i>
    <i r="1">
      <x v="266"/>
    </i>
    <i r="1">
      <x v="510"/>
    </i>
    <i r="1">
      <x v="267"/>
    </i>
    <i r="1">
      <x v="158"/>
    </i>
    <i r="1">
      <x v="159"/>
    </i>
    <i r="1">
      <x v="511"/>
    </i>
    <i r="1">
      <x v="512"/>
    </i>
    <i r="1">
      <x v="268"/>
    </i>
    <i r="1">
      <x v="513"/>
    </i>
    <i r="1">
      <x v="221"/>
    </i>
    <i r="1">
      <x v="272"/>
    </i>
    <i r="1">
      <x v="161"/>
    </i>
    <i r="1">
      <x v="514"/>
    </i>
    <i r="1">
      <x v="461"/>
    </i>
    <i r="1">
      <x v="225"/>
    </i>
    <i r="1">
      <x v="515"/>
    </i>
    <i r="1">
      <x v="163"/>
    </i>
    <i r="1">
      <x v="516"/>
    </i>
    <i r="1">
      <x v="517"/>
    </i>
    <i r="1">
      <x v="365"/>
    </i>
    <i r="1">
      <x v="518"/>
    </i>
    <i r="1">
      <x v="519"/>
    </i>
    <i r="1">
      <x v="371"/>
    </i>
    <i r="1">
      <x v="520"/>
    </i>
    <i r="1">
      <x v="97"/>
    </i>
    <i r="1">
      <x v="521"/>
    </i>
    <i r="1">
      <x v="522"/>
    </i>
    <i r="1">
      <x v="523"/>
    </i>
    <i r="1">
      <x v="524"/>
    </i>
    <i r="1">
      <x v="525"/>
    </i>
    <i r="1">
      <x v="526"/>
    </i>
    <i r="1">
      <x v="474"/>
    </i>
    <i r="1">
      <x v="527"/>
    </i>
    <i r="1">
      <x v="528"/>
    </i>
    <i r="1">
      <x v="391"/>
    </i>
    <i r="1">
      <x v="529"/>
    </i>
    <i r="1">
      <x v="530"/>
    </i>
    <i r="1">
      <x v="531"/>
    </i>
    <i r="1">
      <x v="532"/>
    </i>
    <i r="1">
      <x v="481"/>
    </i>
    <i r="1">
      <x v="533"/>
    </i>
    <i r="1">
      <x v="534"/>
    </i>
    <i r="1">
      <x v="177"/>
    </i>
    <i r="1">
      <x v="535"/>
    </i>
    <i r="1">
      <x v="536"/>
    </i>
    <i r="1">
      <x v="180"/>
    </i>
    <i>
      <x v="24"/>
    </i>
    <i r="1">
      <x v="537"/>
    </i>
    <i r="1">
      <x v="538"/>
    </i>
    <i r="1">
      <x v="539"/>
    </i>
    <i r="1">
      <x v="540"/>
    </i>
    <i r="1">
      <x v="541"/>
    </i>
    <i r="1">
      <x v="542"/>
    </i>
    <i r="1">
      <x v="543"/>
    </i>
    <i r="1">
      <x v="544"/>
    </i>
    <i r="1">
      <x v="545"/>
    </i>
    <i r="1">
      <x v="546"/>
    </i>
    <i>
      <x v="25"/>
    </i>
    <i r="1">
      <x v="547"/>
    </i>
    <i r="1">
      <x v="51"/>
    </i>
    <i r="1">
      <x v="548"/>
    </i>
    <i>
      <x v="26"/>
    </i>
    <i r="1">
      <x v="549"/>
    </i>
    <i r="1">
      <x v="124"/>
    </i>
    <i r="1">
      <x v="327"/>
    </i>
    <i r="1">
      <x v="422"/>
    </i>
    <i r="1">
      <x v="423"/>
    </i>
    <i r="1">
      <x v="424"/>
    </i>
    <i r="1">
      <x v="425"/>
    </i>
    <i>
      <x v="27"/>
    </i>
    <i r="1">
      <x v="403"/>
    </i>
    <i r="1">
      <x v="550"/>
    </i>
    <i r="1">
      <x v="551"/>
    </i>
    <i r="1">
      <x v="552"/>
    </i>
    <i r="1">
      <x v="553"/>
    </i>
    <i r="1">
      <x v="348"/>
    </i>
    <i r="1">
      <x v="554"/>
    </i>
    <i r="1">
      <x v="302"/>
    </i>
    <i r="1">
      <x v="555"/>
    </i>
    <i r="1">
      <x v="353"/>
    </i>
    <i r="1">
      <x v="69"/>
    </i>
    <i r="1">
      <x v="407"/>
    </i>
    <i r="1">
      <x v="556"/>
    </i>
    <i r="1">
      <x v="218"/>
    </i>
    <i r="1">
      <x v="155"/>
    </i>
    <i r="1">
      <x v="156"/>
    </i>
    <i r="1">
      <x v="359"/>
    </i>
    <i r="1">
      <x v="557"/>
    </i>
    <i r="1">
      <x v="558"/>
    </i>
    <i r="1">
      <x v="559"/>
    </i>
    <i r="1">
      <x v="560"/>
    </i>
    <i r="1">
      <x v="561"/>
    </i>
    <i r="1">
      <x v="562"/>
    </i>
    <i r="1">
      <x v="563"/>
    </i>
    <i r="1">
      <x v="564"/>
    </i>
    <i r="1">
      <x v="565"/>
    </i>
    <i r="1">
      <x v="566"/>
    </i>
    <i r="1">
      <x v="521"/>
    </i>
    <i r="1">
      <x v="567"/>
    </i>
    <i r="1">
      <x v="568"/>
    </i>
    <i r="1">
      <x v="523"/>
    </i>
    <i r="1">
      <x v="286"/>
    </i>
    <i r="1">
      <x v="569"/>
    </i>
    <i r="1">
      <x v="570"/>
    </i>
    <i r="1">
      <x v="571"/>
    </i>
    <i r="1">
      <x v="379"/>
    </i>
    <i r="1">
      <x v="529"/>
    </i>
    <i r="1">
      <x v="293"/>
    </i>
    <i>
      <x v="28"/>
    </i>
    <i r="1">
      <x v="217"/>
    </i>
    <i r="1">
      <x v="355"/>
    </i>
    <i r="1">
      <x v="462"/>
    </i>
    <i r="1">
      <x v="572"/>
    </i>
    <i r="1">
      <x v="573"/>
    </i>
    <i r="1">
      <x v="469"/>
    </i>
    <i>
      <x v="29"/>
    </i>
    <i r="1">
      <x v="574"/>
    </i>
    <i r="1">
      <x v="575"/>
    </i>
    <i r="1">
      <x v="562"/>
    </i>
    <i r="1">
      <x v="564"/>
    </i>
    <i r="1">
      <x v="576"/>
    </i>
    <i r="1">
      <x v="577"/>
    </i>
    <i r="1">
      <x v="96"/>
    </i>
    <i r="1">
      <x v="578"/>
    </i>
    <i r="1">
      <x v="472"/>
    </i>
    <i r="1">
      <x v="568"/>
    </i>
    <i>
      <x v="30"/>
    </i>
    <i r="1">
      <x v="412"/>
    </i>
    <i r="1">
      <x v="509"/>
    </i>
    <i r="1">
      <x v="579"/>
    </i>
    <i r="1">
      <x v="78"/>
    </i>
    <i r="1">
      <x v="361"/>
    </i>
    <i r="1">
      <x v="457"/>
    </i>
    <i r="1">
      <x v="580"/>
    </i>
    <i>
      <x v="31"/>
    </i>
    <i r="1">
      <x v="581"/>
    </i>
    <i r="1">
      <x v="582"/>
    </i>
    <i r="1">
      <x v="10"/>
    </i>
    <i r="1">
      <x v="311"/>
    </i>
    <i r="1">
      <x v="583"/>
    </i>
    <i r="1">
      <x v="584"/>
    </i>
    <i r="1">
      <x v="585"/>
    </i>
    <i r="1">
      <x v="316"/>
    </i>
    <i r="1">
      <x v="586"/>
    </i>
    <i r="1">
      <x v="587"/>
    </i>
    <i r="1">
      <x v="321"/>
    </i>
    <i r="1">
      <x v="588"/>
    </i>
    <i>
      <x v="32"/>
    </i>
    <i r="1">
      <x v="59"/>
    </i>
    <i r="1">
      <x v="589"/>
    </i>
    <i r="1">
      <x v="590"/>
    </i>
    <i r="1">
      <x v="559"/>
    </i>
    <i r="1">
      <x v="82"/>
    </i>
    <i r="1">
      <x v="467"/>
    </i>
    <i r="1">
      <x v="591"/>
    </i>
    <i r="1">
      <x v="592"/>
    </i>
    <i r="1">
      <x v="168"/>
    </i>
    <i r="1">
      <x v="593"/>
    </i>
    <i r="1">
      <x v="430"/>
    </i>
    <i r="1">
      <x v="594"/>
    </i>
    <i r="1">
      <x v="595"/>
    </i>
    <i t="grand">
      <x/>
    </i>
  </rowItems>
  <colItems count="1">
    <i/>
  </colItems>
  <dataFields count="1">
    <dataField name="Count of venue" fld="2" subtotal="count" baseField="0" baseItem="0"/>
  </dataFields>
  <chartFormats count="4">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366923-916D-4394-86EF-D525089582CE}" name="PivotTable5" cacheId="6"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4">
  <location ref="C3:D55"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s>
  <rowFields count="2">
    <field x="2"/>
    <field x="0"/>
  </rowFields>
  <rowItems count="52">
    <i>
      <x/>
    </i>
    <i r="1">
      <x/>
    </i>
    <i r="1">
      <x v="1"/>
    </i>
    <i>
      <x v="1"/>
    </i>
    <i r="1">
      <x/>
    </i>
    <i r="1">
      <x v="1"/>
    </i>
    <i>
      <x v="2"/>
    </i>
    <i r="1">
      <x/>
    </i>
    <i r="1">
      <x v="2"/>
    </i>
    <i r="1">
      <x v="1"/>
    </i>
    <i>
      <x v="3"/>
    </i>
    <i r="1">
      <x/>
    </i>
    <i r="1">
      <x v="1"/>
    </i>
    <i>
      <x v="4"/>
    </i>
    <i r="1">
      <x/>
    </i>
    <i r="1">
      <x v="1"/>
    </i>
    <i>
      <x v="5"/>
    </i>
    <i r="1">
      <x/>
    </i>
    <i r="1">
      <x v="2"/>
    </i>
    <i r="1">
      <x v="1"/>
    </i>
    <i>
      <x v="6"/>
    </i>
    <i r="1">
      <x/>
    </i>
    <i r="1">
      <x v="1"/>
    </i>
    <i>
      <x v="7"/>
    </i>
    <i r="1">
      <x/>
    </i>
    <i r="1">
      <x v="2"/>
    </i>
    <i r="1">
      <x v="1"/>
    </i>
    <i>
      <x v="8"/>
    </i>
    <i r="1">
      <x/>
    </i>
    <i r="1">
      <x v="2"/>
    </i>
    <i r="1">
      <x v="1"/>
    </i>
    <i>
      <x v="9"/>
    </i>
    <i r="1">
      <x v="3"/>
    </i>
    <i>
      <x v="10"/>
    </i>
    <i r="1">
      <x/>
    </i>
    <i r="1">
      <x v="1"/>
    </i>
    <i>
      <x v="11"/>
    </i>
    <i r="1">
      <x/>
    </i>
    <i r="1">
      <x v="2"/>
    </i>
    <i r="1">
      <x v="1"/>
    </i>
    <i>
      <x v="12"/>
    </i>
    <i r="1">
      <x/>
    </i>
    <i r="1">
      <x v="1"/>
    </i>
    <i>
      <x v="13"/>
    </i>
    <i r="1">
      <x/>
    </i>
    <i r="1">
      <x v="2"/>
    </i>
    <i r="1">
      <x v="1"/>
    </i>
    <i>
      <x v="14"/>
    </i>
    <i r="1">
      <x/>
    </i>
    <i r="1">
      <x v="2"/>
    </i>
    <i r="1">
      <x v="1"/>
    </i>
    <i t="grand">
      <x/>
    </i>
  </rowItems>
  <colItems count="1">
    <i/>
  </colItems>
  <dataFields count="1">
    <dataField name="Count of result" fld="1" subtotal="count"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6821AA-8828-4F21-8839-B633E0E3E609}" name="PivotTable2"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3:C827" firstHeaderRow="1" firstDataRow="1" firstDataCol="1"/>
  <pivotFields count="4">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axis="axisRow" allDrilled="1" subtotalTop="0" showAll="0" dataSourceSort="1" defaultSubtotal="0" defaultAttributeDrillState="1">
      <items count="2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s>
    </pivotField>
    <pivotField dataField="1" subtotalTop="0" showAll="0" defaultSubtotal="0"/>
    <pivotField axis="axisRow" allDrilled="1" subtotalTop="0" showAll="0" dataSourceSort="1" defaultSubtotal="0" defaultAttributeDrillState="1">
      <items count="4">
        <item x="0"/>
        <item x="1"/>
        <item x="2"/>
        <item x="3"/>
      </items>
    </pivotField>
  </pivotFields>
  <rowFields count="3">
    <field x="0"/>
    <field x="1"/>
    <field x="3"/>
  </rowFields>
  <rowItems count="824">
    <i>
      <x/>
    </i>
    <i r="1">
      <x/>
    </i>
    <i r="2">
      <x/>
    </i>
    <i r="2">
      <x v="1"/>
    </i>
    <i r="1">
      <x v="1"/>
    </i>
    <i r="2">
      <x/>
    </i>
    <i r="2">
      <x v="1"/>
    </i>
    <i r="1">
      <x v="2"/>
    </i>
    <i r="2">
      <x/>
    </i>
    <i r="1">
      <x v="3"/>
    </i>
    <i r="2">
      <x v="1"/>
    </i>
    <i r="1">
      <x v="4"/>
    </i>
    <i r="2">
      <x/>
    </i>
    <i r="2">
      <x v="1"/>
    </i>
    <i r="1">
      <x v="5"/>
    </i>
    <i r="2">
      <x/>
    </i>
    <i r="2">
      <x v="1"/>
    </i>
    <i r="1">
      <x v="6"/>
    </i>
    <i r="2">
      <x v="1"/>
    </i>
    <i r="1">
      <x v="7"/>
    </i>
    <i r="2">
      <x v="1"/>
    </i>
    <i r="1">
      <x v="8"/>
    </i>
    <i r="2">
      <x v="1"/>
    </i>
    <i r="1">
      <x v="9"/>
    </i>
    <i r="2">
      <x/>
    </i>
    <i r="2">
      <x v="1"/>
    </i>
    <i r="1">
      <x v="10"/>
    </i>
    <i r="2">
      <x v="1"/>
    </i>
    <i r="1">
      <x v="11"/>
    </i>
    <i r="2">
      <x/>
    </i>
    <i r="1">
      <x v="12"/>
    </i>
    <i r="2">
      <x v="1"/>
    </i>
    <i r="1">
      <x v="13"/>
    </i>
    <i r="2">
      <x/>
    </i>
    <i r="1">
      <x v="14"/>
    </i>
    <i r="2">
      <x/>
    </i>
    <i r="1">
      <x v="15"/>
    </i>
    <i r="2">
      <x v="1"/>
    </i>
    <i r="1">
      <x v="16"/>
    </i>
    <i r="2">
      <x/>
    </i>
    <i r="1">
      <x v="17"/>
    </i>
    <i r="2">
      <x/>
    </i>
    <i r="2">
      <x v="1"/>
    </i>
    <i r="1">
      <x v="18"/>
    </i>
    <i r="2">
      <x/>
    </i>
    <i r="2">
      <x v="1"/>
    </i>
    <i r="1">
      <x v="19"/>
    </i>
    <i r="2">
      <x/>
    </i>
    <i r="2">
      <x v="1"/>
    </i>
    <i r="1">
      <x v="20"/>
    </i>
    <i r="2">
      <x/>
    </i>
    <i r="2">
      <x v="1"/>
    </i>
    <i r="1">
      <x v="21"/>
    </i>
    <i r="2">
      <x v="1"/>
    </i>
    <i r="1">
      <x v="22"/>
    </i>
    <i r="2">
      <x/>
    </i>
    <i r="2">
      <x v="1"/>
    </i>
    <i r="1">
      <x v="23"/>
    </i>
    <i r="2">
      <x v="1"/>
    </i>
    <i r="1">
      <x v="24"/>
    </i>
    <i r="2">
      <x v="1"/>
    </i>
    <i r="1">
      <x v="25"/>
    </i>
    <i r="2">
      <x/>
    </i>
    <i r="2">
      <x v="1"/>
    </i>
    <i r="1">
      <x v="26"/>
    </i>
    <i r="2">
      <x v="1"/>
    </i>
    <i r="1">
      <x v="27"/>
    </i>
    <i r="2">
      <x/>
    </i>
    <i r="1">
      <x v="28"/>
    </i>
    <i r="2">
      <x v="1"/>
    </i>
    <i r="1">
      <x v="29"/>
    </i>
    <i r="2">
      <x/>
    </i>
    <i r="1">
      <x v="30"/>
    </i>
    <i r="2">
      <x/>
    </i>
    <i r="2">
      <x v="1"/>
    </i>
    <i r="1">
      <x v="31"/>
    </i>
    <i r="2">
      <x/>
    </i>
    <i r="2">
      <x v="1"/>
    </i>
    <i r="1">
      <x v="32"/>
    </i>
    <i r="2">
      <x v="1"/>
    </i>
    <i r="1">
      <x v="33"/>
    </i>
    <i r="2">
      <x/>
    </i>
    <i>
      <x v="1"/>
    </i>
    <i r="1">
      <x v="34"/>
    </i>
    <i r="2">
      <x/>
    </i>
    <i r="1">
      <x v="35"/>
    </i>
    <i r="2">
      <x/>
    </i>
    <i r="2">
      <x v="1"/>
    </i>
    <i r="1">
      <x v="36"/>
    </i>
    <i r="2">
      <x/>
    </i>
    <i r="1">
      <x v="37"/>
    </i>
    <i r="2">
      <x/>
    </i>
    <i r="2">
      <x v="1"/>
    </i>
    <i r="1">
      <x v="38"/>
    </i>
    <i r="2">
      <x/>
    </i>
    <i r="1">
      <x v="7"/>
    </i>
    <i r="2">
      <x/>
    </i>
    <i r="1">
      <x v="39"/>
    </i>
    <i r="2">
      <x/>
    </i>
    <i r="2">
      <x v="1"/>
    </i>
    <i r="1">
      <x v="40"/>
    </i>
    <i r="2">
      <x/>
    </i>
    <i r="1">
      <x v="41"/>
    </i>
    <i r="2">
      <x v="1"/>
    </i>
    <i r="1">
      <x v="42"/>
    </i>
    <i r="2">
      <x/>
    </i>
    <i r="1">
      <x v="43"/>
    </i>
    <i r="2">
      <x/>
    </i>
    <i r="1">
      <x v="44"/>
    </i>
    <i r="2">
      <x/>
    </i>
    <i r="1">
      <x v="45"/>
    </i>
    <i r="2">
      <x/>
    </i>
    <i r="2">
      <x v="1"/>
    </i>
    <i r="1">
      <x v="46"/>
    </i>
    <i r="2">
      <x v="1"/>
    </i>
    <i r="1">
      <x v="47"/>
    </i>
    <i r="2">
      <x v="1"/>
    </i>
    <i r="1">
      <x v="48"/>
    </i>
    <i r="2">
      <x/>
    </i>
    <i r="1">
      <x v="49"/>
    </i>
    <i r="2">
      <x/>
    </i>
    <i r="1">
      <x v="50"/>
    </i>
    <i r="2">
      <x v="1"/>
    </i>
    <i r="1">
      <x v="51"/>
    </i>
    <i r="2">
      <x/>
    </i>
    <i>
      <x v="2"/>
    </i>
    <i r="1">
      <x v="35"/>
    </i>
    <i r="2">
      <x v="1"/>
    </i>
    <i r="1">
      <x v="52"/>
    </i>
    <i r="2">
      <x/>
    </i>
    <i r="2">
      <x v="1"/>
    </i>
    <i r="1">
      <x v="53"/>
    </i>
    <i r="2">
      <x/>
    </i>
    <i r="1">
      <x v="54"/>
    </i>
    <i r="2">
      <x v="1"/>
    </i>
    <i r="1">
      <x v="55"/>
    </i>
    <i r="2">
      <x/>
    </i>
    <i r="1">
      <x v="56"/>
    </i>
    <i r="2">
      <x/>
    </i>
    <i r="2">
      <x v="2"/>
    </i>
    <i r="1">
      <x v="57"/>
    </i>
    <i r="2">
      <x/>
    </i>
    <i r="2">
      <x v="2"/>
    </i>
    <i r="1">
      <x v="24"/>
    </i>
    <i r="2">
      <x/>
    </i>
    <i r="1">
      <x v="58"/>
    </i>
    <i r="2">
      <x/>
    </i>
    <i r="2">
      <x v="1"/>
    </i>
    <i r="1">
      <x v="48"/>
    </i>
    <i r="2">
      <x/>
    </i>
    <i r="2">
      <x v="1"/>
    </i>
    <i r="1">
      <x v="59"/>
    </i>
    <i r="2">
      <x/>
    </i>
    <i r="2">
      <x v="1"/>
    </i>
    <i>
      <x v="3"/>
    </i>
    <i r="1">
      <x v="35"/>
    </i>
    <i r="2">
      <x/>
    </i>
    <i r="2">
      <x v="1"/>
    </i>
    <i r="1">
      <x/>
    </i>
    <i r="2">
      <x v="1"/>
    </i>
    <i r="1">
      <x v="60"/>
    </i>
    <i r="2">
      <x/>
    </i>
    <i r="1">
      <x v="61"/>
    </i>
    <i r="2">
      <x v="1"/>
    </i>
    <i r="1">
      <x v="62"/>
    </i>
    <i r="2">
      <x/>
    </i>
    <i r="1">
      <x v="63"/>
    </i>
    <i r="2">
      <x/>
    </i>
    <i r="1">
      <x v="64"/>
    </i>
    <i r="2">
      <x/>
    </i>
    <i r="2">
      <x v="1"/>
    </i>
    <i r="1">
      <x v="65"/>
    </i>
    <i r="2">
      <x v="1"/>
    </i>
    <i r="1">
      <x v="66"/>
    </i>
    <i r="2">
      <x v="1"/>
    </i>
    <i r="1">
      <x v="67"/>
    </i>
    <i r="2">
      <x v="1"/>
    </i>
    <i r="1">
      <x v="68"/>
    </i>
    <i r="2">
      <x/>
    </i>
    <i r="1">
      <x v="69"/>
    </i>
    <i r="2">
      <x/>
    </i>
    <i r="1">
      <x v="70"/>
    </i>
    <i r="2">
      <x v="1"/>
    </i>
    <i r="1">
      <x v="71"/>
    </i>
    <i r="2">
      <x v="1"/>
    </i>
    <i r="1">
      <x v="72"/>
    </i>
    <i r="2">
      <x/>
    </i>
    <i r="2">
      <x v="1"/>
    </i>
    <i r="1">
      <x v="73"/>
    </i>
    <i r="2">
      <x/>
    </i>
    <i r="2">
      <x v="1"/>
    </i>
    <i r="1">
      <x v="74"/>
    </i>
    <i r="2">
      <x/>
    </i>
    <i r="2">
      <x v="1"/>
    </i>
    <i r="1">
      <x v="75"/>
    </i>
    <i r="2">
      <x/>
    </i>
    <i r="1">
      <x v="76"/>
    </i>
    <i r="2">
      <x v="1"/>
    </i>
    <i r="1">
      <x v="77"/>
    </i>
    <i r="2">
      <x v="1"/>
    </i>
    <i r="1">
      <x v="18"/>
    </i>
    <i r="2">
      <x v="1"/>
    </i>
    <i r="1">
      <x v="78"/>
    </i>
    <i r="2">
      <x v="1"/>
    </i>
    <i r="1">
      <x v="79"/>
    </i>
    <i r="2">
      <x v="1"/>
    </i>
    <i r="1">
      <x v="80"/>
    </i>
    <i r="2">
      <x v="1"/>
    </i>
    <i r="1">
      <x v="81"/>
    </i>
    <i r="2">
      <x v="1"/>
    </i>
    <i r="1">
      <x v="23"/>
    </i>
    <i r="2">
      <x v="1"/>
    </i>
    <i r="1">
      <x v="82"/>
    </i>
    <i r="2">
      <x/>
    </i>
    <i r="1">
      <x v="83"/>
    </i>
    <i r="2">
      <x v="1"/>
    </i>
    <i r="1">
      <x v="84"/>
    </i>
    <i r="2">
      <x/>
    </i>
    <i r="1">
      <x v="58"/>
    </i>
    <i r="2">
      <x/>
    </i>
    <i r="2">
      <x v="1"/>
    </i>
    <i r="1">
      <x v="85"/>
    </i>
    <i r="2">
      <x v="1"/>
    </i>
    <i r="1">
      <x v="86"/>
    </i>
    <i r="2">
      <x v="1"/>
    </i>
    <i r="1">
      <x v="59"/>
    </i>
    <i r="2">
      <x/>
    </i>
    <i r="2">
      <x v="1"/>
    </i>
    <i r="1">
      <x v="87"/>
    </i>
    <i r="2">
      <x/>
    </i>
    <i r="1">
      <x v="88"/>
    </i>
    <i r="2">
      <x v="1"/>
    </i>
    <i r="1">
      <x v="89"/>
    </i>
    <i r="2">
      <x v="1"/>
    </i>
    <i r="1">
      <x v="90"/>
    </i>
    <i r="2">
      <x/>
    </i>
    <i r="2">
      <x v="1"/>
    </i>
    <i r="1">
      <x v="91"/>
    </i>
    <i r="2">
      <x v="1"/>
    </i>
    <i r="1">
      <x v="92"/>
    </i>
    <i r="2">
      <x v="1"/>
    </i>
    <i>
      <x v="4"/>
    </i>
    <i r="1">
      <x v="93"/>
    </i>
    <i r="2">
      <x v="1"/>
    </i>
    <i r="1">
      <x v="94"/>
    </i>
    <i r="2">
      <x v="1"/>
    </i>
    <i r="1">
      <x v="61"/>
    </i>
    <i r="2">
      <x/>
    </i>
    <i r="1">
      <x v="7"/>
    </i>
    <i r="2">
      <x v="1"/>
    </i>
    <i r="1">
      <x v="95"/>
    </i>
    <i r="2">
      <x v="1"/>
    </i>
    <i r="1">
      <x v="30"/>
    </i>
    <i r="2">
      <x v="1"/>
    </i>
    <i r="1">
      <x v="96"/>
    </i>
    <i r="2">
      <x v="1"/>
    </i>
    <i>
      <x v="5"/>
    </i>
    <i r="1">
      <x v="37"/>
    </i>
    <i r="2">
      <x/>
    </i>
    <i r="2">
      <x v="1"/>
    </i>
    <i r="1">
      <x v="97"/>
    </i>
    <i r="2">
      <x v="1"/>
    </i>
    <i r="1">
      <x v="53"/>
    </i>
    <i r="2">
      <x/>
    </i>
    <i r="2">
      <x v="1"/>
    </i>
    <i r="1">
      <x v="98"/>
    </i>
    <i r="2">
      <x/>
    </i>
    <i r="1">
      <x v="99"/>
    </i>
    <i r="2">
      <x/>
    </i>
    <i r="2">
      <x v="1"/>
    </i>
    <i r="1">
      <x v="100"/>
    </i>
    <i r="2">
      <x v="1"/>
    </i>
    <i r="1">
      <x v="101"/>
    </i>
    <i r="2">
      <x/>
    </i>
    <i r="1">
      <x v="102"/>
    </i>
    <i r="2">
      <x/>
    </i>
    <i r="2">
      <x v="1"/>
    </i>
    <i r="1">
      <x v="103"/>
    </i>
    <i r="2">
      <x/>
    </i>
    <i r="1">
      <x v="104"/>
    </i>
    <i r="2">
      <x/>
    </i>
    <i r="2">
      <x v="1"/>
    </i>
    <i r="1">
      <x v="105"/>
    </i>
    <i r="2">
      <x v="1"/>
    </i>
    <i r="1">
      <x v="106"/>
    </i>
    <i r="2">
      <x/>
    </i>
    <i r="2">
      <x v="1"/>
    </i>
    <i r="1">
      <x v="107"/>
    </i>
    <i r="2">
      <x/>
    </i>
    <i r="1">
      <x v="108"/>
    </i>
    <i r="2">
      <x/>
    </i>
    <i r="2">
      <x v="1"/>
    </i>
    <i r="1">
      <x v="40"/>
    </i>
    <i r="2">
      <x v="1"/>
    </i>
    <i r="1">
      <x v="109"/>
    </i>
    <i r="2">
      <x/>
    </i>
    <i r="1">
      <x v="70"/>
    </i>
    <i r="2">
      <x/>
    </i>
    <i r="1">
      <x v="110"/>
    </i>
    <i r="2">
      <x v="2"/>
    </i>
    <i r="1">
      <x v="43"/>
    </i>
    <i r="2">
      <x/>
    </i>
    <i r="2">
      <x v="1"/>
    </i>
    <i r="1">
      <x v="73"/>
    </i>
    <i r="2">
      <x v="1"/>
    </i>
    <i r="1">
      <x v="111"/>
    </i>
    <i r="2">
      <x/>
    </i>
    <i r="2">
      <x v="2"/>
    </i>
    <i r="2">
      <x v="1"/>
    </i>
    <i r="1">
      <x v="112"/>
    </i>
    <i r="2">
      <x v="1"/>
    </i>
    <i r="1">
      <x v="78"/>
    </i>
    <i r="2">
      <x v="1"/>
    </i>
    <i r="1">
      <x v="113"/>
    </i>
    <i r="2">
      <x/>
    </i>
    <i r="1">
      <x v="21"/>
    </i>
    <i r="2">
      <x/>
    </i>
    <i r="1">
      <x v="56"/>
    </i>
    <i r="2">
      <x/>
    </i>
    <i r="2">
      <x v="1"/>
    </i>
    <i r="1">
      <x v="114"/>
    </i>
    <i r="2">
      <x/>
    </i>
    <i r="1">
      <x v="115"/>
    </i>
    <i r="2">
      <x v="1"/>
    </i>
    <i r="1">
      <x v="116"/>
    </i>
    <i r="2">
      <x v="1"/>
    </i>
    <i r="1">
      <x v="117"/>
    </i>
    <i r="2">
      <x/>
    </i>
    <i r="2">
      <x v="1"/>
    </i>
    <i r="1">
      <x v="24"/>
    </i>
    <i r="2">
      <x/>
    </i>
    <i r="1">
      <x v="118"/>
    </i>
    <i r="2">
      <x v="1"/>
    </i>
    <i r="1">
      <x v="48"/>
    </i>
    <i r="2">
      <x v="1"/>
    </i>
    <i r="1">
      <x v="119"/>
    </i>
    <i r="2">
      <x v="1"/>
    </i>
    <i r="1">
      <x v="120"/>
    </i>
    <i r="2">
      <x/>
    </i>
    <i r="2">
      <x v="1"/>
    </i>
    <i r="1">
      <x v="121"/>
    </i>
    <i r="2">
      <x/>
    </i>
    <i r="2">
      <x v="2"/>
    </i>
    <i r="2">
      <x v="1"/>
    </i>
    <i r="1">
      <x v="122"/>
    </i>
    <i r="2">
      <x/>
    </i>
    <i r="1">
      <x v="123"/>
    </i>
    <i r="2">
      <x v="1"/>
    </i>
    <i r="1">
      <x v="124"/>
    </i>
    <i r="2">
      <x/>
    </i>
    <i r="1">
      <x v="90"/>
    </i>
    <i r="2">
      <x/>
    </i>
    <i r="1">
      <x v="33"/>
    </i>
    <i r="2">
      <x/>
    </i>
    <i r="2">
      <x v="1"/>
    </i>
    <i r="1">
      <x v="91"/>
    </i>
    <i r="2">
      <x/>
    </i>
    <i>
      <x v="6"/>
    </i>
    <i r="1">
      <x v="2"/>
    </i>
    <i r="2">
      <x v="1"/>
    </i>
    <i r="1">
      <x v="125"/>
    </i>
    <i r="2">
      <x/>
    </i>
    <i r="2">
      <x v="1"/>
    </i>
    <i r="1">
      <x v="106"/>
    </i>
    <i r="2">
      <x/>
    </i>
    <i r="1">
      <x v="126"/>
    </i>
    <i r="2">
      <x v="1"/>
    </i>
    <i>
      <x v="7"/>
    </i>
    <i r="1">
      <x v="127"/>
    </i>
    <i r="2">
      <x/>
    </i>
    <i r="1">
      <x v="128"/>
    </i>
    <i r="2">
      <x/>
    </i>
    <i r="2">
      <x v="1"/>
    </i>
    <i r="1">
      <x v="100"/>
    </i>
    <i r="2">
      <x v="1"/>
    </i>
    <i r="1">
      <x v="2"/>
    </i>
    <i r="2">
      <x/>
    </i>
    <i r="1">
      <x v="125"/>
    </i>
    <i r="2">
      <x v="1"/>
    </i>
    <i r="1">
      <x v="129"/>
    </i>
    <i r="2">
      <x/>
    </i>
    <i r="2">
      <x v="1"/>
    </i>
    <i r="1">
      <x v="102"/>
    </i>
    <i r="2">
      <x/>
    </i>
    <i r="1">
      <x v="130"/>
    </i>
    <i r="2">
      <x/>
    </i>
    <i r="1">
      <x v="105"/>
    </i>
    <i r="2">
      <x v="1"/>
    </i>
    <i r="1">
      <x v="67"/>
    </i>
    <i r="2">
      <x/>
    </i>
    <i r="2">
      <x v="1"/>
    </i>
    <i r="1">
      <x v="131"/>
    </i>
    <i r="2">
      <x v="1"/>
    </i>
    <i r="1">
      <x v="132"/>
    </i>
    <i r="2">
      <x/>
    </i>
    <i r="2">
      <x v="1"/>
    </i>
    <i r="1">
      <x v="133"/>
    </i>
    <i r="2">
      <x v="1"/>
    </i>
    <i r="1">
      <x v="134"/>
    </i>
    <i r="2">
      <x/>
    </i>
    <i r="2">
      <x v="1"/>
    </i>
    <i r="1">
      <x v="73"/>
    </i>
    <i r="2">
      <x/>
    </i>
    <i r="1">
      <x v="135"/>
    </i>
    <i r="2">
      <x v="1"/>
    </i>
    <i r="1">
      <x v="14"/>
    </i>
    <i r="2">
      <x/>
    </i>
    <i r="2">
      <x v="1"/>
    </i>
    <i r="1">
      <x v="136"/>
    </i>
    <i r="2">
      <x v="2"/>
    </i>
    <i r="1">
      <x v="137"/>
    </i>
    <i r="2">
      <x v="1"/>
    </i>
    <i r="1">
      <x v="138"/>
    </i>
    <i r="2">
      <x v="1"/>
    </i>
    <i r="1">
      <x v="77"/>
    </i>
    <i r="2">
      <x v="1"/>
    </i>
    <i r="1">
      <x v="139"/>
    </i>
    <i r="2">
      <x v="1"/>
    </i>
    <i r="1">
      <x v="140"/>
    </i>
    <i r="2">
      <x/>
    </i>
    <i r="2">
      <x v="1"/>
    </i>
    <i r="1">
      <x v="141"/>
    </i>
    <i r="2">
      <x v="1"/>
    </i>
    <i r="1">
      <x v="142"/>
    </i>
    <i r="2">
      <x/>
    </i>
    <i r="2">
      <x v="1"/>
    </i>
    <i r="1">
      <x v="81"/>
    </i>
    <i r="2">
      <x/>
    </i>
    <i r="2">
      <x v="1"/>
    </i>
    <i r="1">
      <x v="143"/>
    </i>
    <i r="2">
      <x/>
    </i>
    <i r="1">
      <x v="117"/>
    </i>
    <i r="2">
      <x/>
    </i>
    <i r="1">
      <x v="144"/>
    </i>
    <i r="2">
      <x/>
    </i>
    <i r="1">
      <x v="145"/>
    </i>
    <i r="2">
      <x/>
    </i>
    <i r="2">
      <x v="1"/>
    </i>
    <i r="1">
      <x v="146"/>
    </i>
    <i r="2">
      <x v="1"/>
    </i>
    <i r="1">
      <x v="147"/>
    </i>
    <i r="2">
      <x/>
    </i>
    <i r="1">
      <x v="148"/>
    </i>
    <i r="2">
      <x/>
    </i>
    <i r="2">
      <x v="1"/>
    </i>
    <i r="1">
      <x v="149"/>
    </i>
    <i r="2">
      <x/>
    </i>
    <i r="1">
      <x v="150"/>
    </i>
    <i r="2">
      <x/>
    </i>
    <i r="1">
      <x v="151"/>
    </i>
    <i r="2">
      <x v="1"/>
    </i>
    <i r="1">
      <x v="124"/>
    </i>
    <i r="2">
      <x/>
    </i>
    <i r="2">
      <x v="1"/>
    </i>
    <i r="1">
      <x v="152"/>
    </i>
    <i r="2">
      <x v="1"/>
    </i>
    <i r="1">
      <x v="89"/>
    </i>
    <i r="2">
      <x/>
    </i>
    <i r="2">
      <x v="1"/>
    </i>
    <i r="1">
      <x v="153"/>
    </i>
    <i r="2">
      <x/>
    </i>
    <i r="2">
      <x v="1"/>
    </i>
    <i>
      <x v="8"/>
    </i>
    <i r="1">
      <x/>
    </i>
    <i r="2">
      <x v="1"/>
    </i>
    <i r="1">
      <x v="154"/>
    </i>
    <i r="2">
      <x/>
    </i>
    <i r="1">
      <x v="155"/>
    </i>
    <i r="2">
      <x/>
    </i>
    <i r="1">
      <x v="1"/>
    </i>
    <i r="2">
      <x/>
    </i>
    <i r="2">
      <x v="1"/>
    </i>
    <i r="1">
      <x v="62"/>
    </i>
    <i r="2">
      <x v="1"/>
    </i>
    <i r="1">
      <x v="156"/>
    </i>
    <i r="2">
      <x v="1"/>
    </i>
    <i r="1">
      <x v="5"/>
    </i>
    <i r="2">
      <x/>
    </i>
    <i r="1">
      <x v="7"/>
    </i>
    <i r="2">
      <x/>
    </i>
    <i r="2">
      <x v="1"/>
    </i>
    <i r="1">
      <x v="39"/>
    </i>
    <i r="2">
      <x v="1"/>
    </i>
    <i r="1">
      <x v="9"/>
    </i>
    <i r="2">
      <x/>
    </i>
    <i r="2">
      <x v="1"/>
    </i>
    <i r="1">
      <x v="157"/>
    </i>
    <i r="2">
      <x/>
    </i>
    <i r="2">
      <x v="1"/>
    </i>
    <i r="1">
      <x v="158"/>
    </i>
    <i r="2">
      <x/>
    </i>
    <i r="2">
      <x v="1"/>
    </i>
    <i r="1">
      <x v="159"/>
    </i>
    <i r="2">
      <x v="1"/>
    </i>
    <i r="1">
      <x v="160"/>
    </i>
    <i r="2">
      <x v="1"/>
    </i>
    <i r="1">
      <x v="161"/>
    </i>
    <i r="2">
      <x/>
    </i>
    <i r="2">
      <x v="2"/>
    </i>
    <i r="2">
      <x v="1"/>
    </i>
    <i r="1">
      <x v="72"/>
    </i>
    <i r="2">
      <x/>
    </i>
    <i r="1">
      <x v="162"/>
    </i>
    <i r="2">
      <x/>
    </i>
    <i r="2">
      <x v="1"/>
    </i>
    <i r="1">
      <x v="73"/>
    </i>
    <i r="2">
      <x/>
    </i>
    <i r="1">
      <x v="163"/>
    </i>
    <i r="2">
      <x/>
    </i>
    <i r="2">
      <x v="2"/>
    </i>
    <i r="2">
      <x v="1"/>
    </i>
    <i r="1">
      <x v="164"/>
    </i>
    <i r="2">
      <x v="1"/>
    </i>
    <i r="1">
      <x v="165"/>
    </i>
    <i r="2">
      <x/>
    </i>
    <i r="2">
      <x v="1"/>
    </i>
    <i r="1">
      <x v="19"/>
    </i>
    <i r="2">
      <x/>
    </i>
    <i r="1">
      <x v="166"/>
    </i>
    <i r="2">
      <x/>
    </i>
    <i r="2">
      <x v="1"/>
    </i>
    <i r="1">
      <x v="167"/>
    </i>
    <i r="2">
      <x/>
    </i>
    <i r="2">
      <x v="1"/>
    </i>
    <i r="1">
      <x v="168"/>
    </i>
    <i r="2">
      <x v="1"/>
    </i>
    <i r="1">
      <x v="142"/>
    </i>
    <i r="2">
      <x v="1"/>
    </i>
    <i r="1">
      <x v="169"/>
    </i>
    <i r="2">
      <x/>
    </i>
    <i r="1">
      <x v="83"/>
    </i>
    <i r="2">
      <x v="1"/>
    </i>
    <i r="1">
      <x v="170"/>
    </i>
    <i r="2">
      <x/>
    </i>
    <i r="1">
      <x v="171"/>
    </i>
    <i r="2">
      <x/>
    </i>
    <i r="1">
      <x v="172"/>
    </i>
    <i r="2">
      <x v="1"/>
    </i>
    <i r="1">
      <x v="45"/>
    </i>
    <i r="2">
      <x/>
    </i>
    <i r="2">
      <x v="1"/>
    </i>
    <i r="1">
      <x v="146"/>
    </i>
    <i r="2">
      <x/>
    </i>
    <i r="2">
      <x v="1"/>
    </i>
    <i r="1">
      <x v="173"/>
    </i>
    <i r="2">
      <x/>
    </i>
    <i r="2">
      <x v="1"/>
    </i>
    <i r="1">
      <x v="174"/>
    </i>
    <i r="2">
      <x/>
    </i>
    <i r="2">
      <x v="1"/>
    </i>
    <i r="1">
      <x v="175"/>
    </i>
    <i r="2">
      <x/>
    </i>
    <i r="2">
      <x v="1"/>
    </i>
    <i r="1">
      <x v="176"/>
    </i>
    <i r="2">
      <x v="1"/>
    </i>
    <i r="1">
      <x v="177"/>
    </i>
    <i r="2">
      <x/>
    </i>
    <i r="2">
      <x v="1"/>
    </i>
    <i r="1">
      <x v="153"/>
    </i>
    <i r="2">
      <x/>
    </i>
    <i>
      <x v="9"/>
    </i>
    <i r="1">
      <x v="178"/>
    </i>
    <i r="2">
      <x v="3"/>
    </i>
    <i>
      <x v="10"/>
    </i>
    <i r="1">
      <x v="93"/>
    </i>
    <i r="2">
      <x v="1"/>
    </i>
    <i r="1">
      <x v="179"/>
    </i>
    <i r="2">
      <x v="1"/>
    </i>
    <i r="1">
      <x v="180"/>
    </i>
    <i r="2">
      <x/>
    </i>
    <i r="1">
      <x v="181"/>
    </i>
    <i r="2">
      <x v="1"/>
    </i>
    <i r="1">
      <x v="139"/>
    </i>
    <i r="2">
      <x/>
    </i>
    <i r="1">
      <x v="182"/>
    </i>
    <i r="2">
      <x/>
    </i>
    <i r="1">
      <x v="183"/>
    </i>
    <i r="2">
      <x v="1"/>
    </i>
    <i r="1">
      <x v="171"/>
    </i>
    <i r="2">
      <x v="1"/>
    </i>
    <i r="1">
      <x v="184"/>
    </i>
    <i r="2">
      <x v="1"/>
    </i>
    <i r="1">
      <x v="147"/>
    </i>
    <i r="2">
      <x/>
    </i>
    <i r="1">
      <x v="185"/>
    </i>
    <i r="2">
      <x/>
    </i>
    <i>
      <x v="11"/>
    </i>
    <i r="1">
      <x v="186"/>
    </i>
    <i r="2">
      <x/>
    </i>
    <i r="1">
      <x v="187"/>
    </i>
    <i r="2">
      <x v="1"/>
    </i>
    <i r="1">
      <x v="188"/>
    </i>
    <i r="2">
      <x/>
    </i>
    <i r="1">
      <x v="189"/>
    </i>
    <i r="2">
      <x/>
    </i>
    <i r="1">
      <x v="190"/>
    </i>
    <i r="2">
      <x/>
    </i>
    <i r="2">
      <x v="1"/>
    </i>
    <i r="1">
      <x v="191"/>
    </i>
    <i r="2">
      <x v="1"/>
    </i>
    <i r="1">
      <x v="125"/>
    </i>
    <i r="2">
      <x/>
    </i>
    <i r="2">
      <x v="1"/>
    </i>
    <i r="1">
      <x v="192"/>
    </i>
    <i r="2">
      <x v="1"/>
    </i>
    <i r="1">
      <x v="193"/>
    </i>
    <i r="2">
      <x/>
    </i>
    <i r="1">
      <x v="194"/>
    </i>
    <i r="2">
      <x v="1"/>
    </i>
    <i r="1">
      <x v="11"/>
    </i>
    <i r="2">
      <x/>
    </i>
    <i r="1">
      <x v="195"/>
    </i>
    <i r="2">
      <x v="1"/>
    </i>
    <i r="1">
      <x v="159"/>
    </i>
    <i r="2">
      <x/>
    </i>
    <i r="2">
      <x v="1"/>
    </i>
    <i r="1">
      <x v="133"/>
    </i>
    <i r="2">
      <x v="1"/>
    </i>
    <i r="1">
      <x v="196"/>
    </i>
    <i r="2">
      <x/>
    </i>
    <i r="2">
      <x v="2"/>
    </i>
    <i r="2">
      <x v="1"/>
    </i>
    <i r="1">
      <x v="197"/>
    </i>
    <i r="2">
      <x v="1"/>
    </i>
    <i r="1">
      <x v="74"/>
    </i>
    <i r="2">
      <x v="1"/>
    </i>
    <i r="1">
      <x v="198"/>
    </i>
    <i r="2">
      <x v="1"/>
    </i>
    <i r="1">
      <x v="199"/>
    </i>
    <i r="2">
      <x v="1"/>
    </i>
    <i r="1">
      <x v="200"/>
    </i>
    <i r="2">
      <x/>
    </i>
    <i r="1">
      <x v="201"/>
    </i>
    <i r="2">
      <x/>
    </i>
    <i r="2">
      <x v="1"/>
    </i>
    <i r="1">
      <x v="202"/>
    </i>
    <i r="2">
      <x/>
    </i>
    <i r="1">
      <x v="203"/>
    </i>
    <i r="2">
      <x v="1"/>
    </i>
    <i r="1">
      <x v="204"/>
    </i>
    <i r="2">
      <x/>
    </i>
    <i r="2">
      <x v="1"/>
    </i>
    <i r="1">
      <x v="205"/>
    </i>
    <i r="2">
      <x/>
    </i>
    <i r="1">
      <x v="206"/>
    </i>
    <i r="2">
      <x/>
    </i>
    <i r="2">
      <x v="1"/>
    </i>
    <i r="1">
      <x v="207"/>
    </i>
    <i r="2">
      <x/>
    </i>
    <i r="2">
      <x v="1"/>
    </i>
    <i r="1">
      <x v="208"/>
    </i>
    <i r="2">
      <x v="1"/>
    </i>
    <i r="1">
      <x v="185"/>
    </i>
    <i r="2">
      <x v="1"/>
    </i>
    <i r="1">
      <x v="31"/>
    </i>
    <i r="2">
      <x/>
    </i>
    <i r="2">
      <x v="1"/>
    </i>
    <i r="1">
      <x v="87"/>
    </i>
    <i r="2">
      <x/>
    </i>
    <i r="2">
      <x v="1"/>
    </i>
    <i r="1">
      <x v="209"/>
    </i>
    <i r="2">
      <x v="1"/>
    </i>
    <i r="1">
      <x v="153"/>
    </i>
    <i r="2">
      <x v="2"/>
    </i>
    <i r="2">
      <x v="1"/>
    </i>
    <i>
      <x v="12"/>
    </i>
    <i r="1">
      <x v="210"/>
    </i>
    <i r="2">
      <x/>
    </i>
    <i r="1">
      <x v="190"/>
    </i>
    <i r="2">
      <x v="1"/>
    </i>
    <i r="1">
      <x v="191"/>
    </i>
    <i r="2">
      <x/>
    </i>
    <i r="2">
      <x v="1"/>
    </i>
    <i r="1">
      <x v="133"/>
    </i>
    <i r="2">
      <x/>
    </i>
    <i r="2">
      <x v="1"/>
    </i>
    <i r="1">
      <x v="136"/>
    </i>
    <i r="2">
      <x/>
    </i>
    <i r="1">
      <x v="22"/>
    </i>
    <i r="2">
      <x v="1"/>
    </i>
    <i r="1">
      <x v="144"/>
    </i>
    <i r="2">
      <x v="1"/>
    </i>
    <i r="1">
      <x v="185"/>
    </i>
    <i r="2">
      <x v="1"/>
    </i>
    <i r="1">
      <x v="211"/>
    </i>
    <i r="2">
      <x/>
    </i>
    <i>
      <x v="13"/>
    </i>
    <i r="1">
      <x v="34"/>
    </i>
    <i r="2">
      <x/>
    </i>
    <i r="2">
      <x v="1"/>
    </i>
    <i r="1">
      <x v="60"/>
    </i>
    <i r="2">
      <x/>
    </i>
    <i r="2">
      <x v="2"/>
    </i>
    <i r="2">
      <x v="1"/>
    </i>
    <i r="1">
      <x v="102"/>
    </i>
    <i r="2">
      <x/>
    </i>
    <i r="2">
      <x v="1"/>
    </i>
    <i r="1">
      <x v="69"/>
    </i>
    <i r="2">
      <x/>
    </i>
    <i r="1">
      <x v="133"/>
    </i>
    <i r="2">
      <x/>
    </i>
    <i r="1">
      <x v="134"/>
    </i>
    <i r="2">
      <x v="1"/>
    </i>
    <i r="1">
      <x v="75"/>
    </i>
    <i r="2">
      <x/>
    </i>
    <i r="1">
      <x v="76"/>
    </i>
    <i r="2">
      <x v="1"/>
    </i>
    <i r="1">
      <x v="198"/>
    </i>
    <i r="2">
      <x v="1"/>
    </i>
    <i r="1">
      <x v="212"/>
    </i>
    <i r="2">
      <x v="1"/>
    </i>
    <i r="1">
      <x v="113"/>
    </i>
    <i r="2">
      <x v="1"/>
    </i>
    <i r="1">
      <x v="139"/>
    </i>
    <i r="2">
      <x/>
    </i>
    <i r="2">
      <x v="1"/>
    </i>
    <i r="1">
      <x v="213"/>
    </i>
    <i r="2">
      <x v="1"/>
    </i>
    <i r="1">
      <x v="214"/>
    </i>
    <i r="2">
      <x v="1"/>
    </i>
    <i r="1">
      <x v="95"/>
    </i>
    <i r="2">
      <x/>
    </i>
    <i r="1">
      <x v="169"/>
    </i>
    <i r="2">
      <x/>
    </i>
    <i r="2">
      <x v="1"/>
    </i>
    <i r="1">
      <x v="202"/>
    </i>
    <i r="2">
      <x/>
    </i>
    <i r="1">
      <x v="215"/>
    </i>
    <i r="2">
      <x v="1"/>
    </i>
    <i r="1">
      <x v="145"/>
    </i>
    <i r="2">
      <x/>
    </i>
    <i r="1">
      <x v="216"/>
    </i>
    <i r="2">
      <x v="1"/>
    </i>
    <i r="1">
      <x v="217"/>
    </i>
    <i r="2">
      <x v="1"/>
    </i>
    <i r="1">
      <x v="31"/>
    </i>
    <i r="2">
      <x/>
    </i>
    <i r="1">
      <x v="218"/>
    </i>
    <i r="2">
      <x/>
    </i>
    <i r="1">
      <x v="89"/>
    </i>
    <i r="2">
      <x v="1"/>
    </i>
    <i r="1">
      <x v="96"/>
    </i>
    <i r="2">
      <x/>
    </i>
    <i r="2">
      <x v="2"/>
    </i>
    <i r="2">
      <x v="1"/>
    </i>
    <i r="1">
      <x v="209"/>
    </i>
    <i r="2">
      <x v="1"/>
    </i>
    <i r="1">
      <x v="219"/>
    </i>
    <i r="2">
      <x/>
    </i>
    <i r="2">
      <x v="1"/>
    </i>
    <i r="1">
      <x v="91"/>
    </i>
    <i r="2">
      <x/>
    </i>
    <i>
      <x v="14"/>
    </i>
    <i r="1">
      <x v="35"/>
    </i>
    <i r="2">
      <x/>
    </i>
    <i r="2">
      <x v="1"/>
    </i>
    <i r="1">
      <x/>
    </i>
    <i r="2">
      <x/>
    </i>
    <i r="1">
      <x v="220"/>
    </i>
    <i r="2">
      <x/>
    </i>
    <i r="1">
      <x v="93"/>
    </i>
    <i r="2">
      <x/>
    </i>
    <i r="1">
      <x v="98"/>
    </i>
    <i r="2">
      <x/>
    </i>
    <i r="1">
      <x v="221"/>
    </i>
    <i r="2">
      <x/>
    </i>
    <i r="2">
      <x v="1"/>
    </i>
    <i r="1">
      <x v="222"/>
    </i>
    <i r="2">
      <x v="1"/>
    </i>
    <i r="1">
      <x v="223"/>
    </i>
    <i r="2">
      <x/>
    </i>
    <i r="1">
      <x v="64"/>
    </i>
    <i r="2">
      <x/>
    </i>
    <i r="2">
      <x v="1"/>
    </i>
    <i r="1">
      <x v="224"/>
    </i>
    <i r="2">
      <x v="1"/>
    </i>
    <i r="1">
      <x v="39"/>
    </i>
    <i r="2">
      <x v="1"/>
    </i>
    <i r="1">
      <x v="225"/>
    </i>
    <i r="2">
      <x/>
    </i>
    <i r="1">
      <x v="226"/>
    </i>
    <i r="2">
      <x v="2"/>
    </i>
    <i r="2">
      <x v="1"/>
    </i>
    <i r="1">
      <x v="109"/>
    </i>
    <i r="2">
      <x v="1"/>
    </i>
    <i r="1">
      <x v="42"/>
    </i>
    <i r="2">
      <x v="1"/>
    </i>
    <i r="1">
      <x v="227"/>
    </i>
    <i r="2">
      <x/>
    </i>
    <i r="2">
      <x v="1"/>
    </i>
    <i r="1">
      <x v="228"/>
    </i>
    <i r="2">
      <x v="1"/>
    </i>
    <i r="1">
      <x v="229"/>
    </i>
    <i r="2">
      <x/>
    </i>
    <i r="2">
      <x v="1"/>
    </i>
    <i r="1">
      <x v="230"/>
    </i>
    <i r="2">
      <x/>
    </i>
    <i r="1">
      <x v="139"/>
    </i>
    <i r="2">
      <x v="1"/>
    </i>
    <i r="1">
      <x v="213"/>
    </i>
    <i r="2">
      <x v="1"/>
    </i>
    <i r="1">
      <x v="231"/>
    </i>
    <i r="2">
      <x v="1"/>
    </i>
    <i r="1">
      <x v="169"/>
    </i>
    <i r="2">
      <x/>
    </i>
    <i r="2">
      <x v="1"/>
    </i>
    <i r="1">
      <x v="232"/>
    </i>
    <i r="2">
      <x/>
    </i>
    <i r="1">
      <x v="233"/>
    </i>
    <i r="2">
      <x/>
    </i>
    <i r="2">
      <x v="1"/>
    </i>
    <i r="1">
      <x v="48"/>
    </i>
    <i r="2">
      <x v="1"/>
    </i>
    <i r="1">
      <x v="85"/>
    </i>
    <i r="2">
      <x v="1"/>
    </i>
    <i r="1">
      <x v="120"/>
    </i>
    <i r="2">
      <x v="1"/>
    </i>
    <i r="1">
      <x v="177"/>
    </i>
    <i r="2">
      <x/>
    </i>
    <i r="1">
      <x v="33"/>
    </i>
    <i r="2">
      <x/>
    </i>
    <i r="1">
      <x v="91"/>
    </i>
    <i r="2">
      <x/>
    </i>
    <i t="grand">
      <x/>
    </i>
  </rowItems>
  <colItems count="1">
    <i/>
  </colItems>
  <dataFields count="1">
    <dataField name="Count of result" fld="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1"/>
    <rowHierarchyUsage hierarchyUsage="3"/>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6A1F661-82A3-4EA8-AFD9-007A01BB9D02}" name="PivotTable1" cacheId="1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B3:C382" firstHeaderRow="1" firstDataRow="1" firstDataCol="1"/>
  <pivotFields count="4">
    <pivotField axis="axisRow" allDrilled="1" subtotalTop="0" showAll="0" dataSourceSort="1" defaultSubtotal="0" defaultAttributeDrillState="1">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s>
    </pivotField>
    <pivotField axis="axisRow" allDrilled="1" subtotalTop="0" showAll="0" dataSourceSort="1" defaultSubtotal="0" defaultAttributeDrillState="1">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 dataField="1" subtotalTop="0" showAll="0" defaultSubtotal="0"/>
    <pivotField allDrilled="1" subtotalTop="0" showAll="0" dataSourceSort="1" defaultSubtotal="0" defaultAttributeDrillState="1"/>
  </pivotFields>
  <rowFields count="2">
    <field x="0"/>
    <field x="1"/>
  </rowFields>
  <rowItems count="379">
    <i>
      <x/>
    </i>
    <i r="1">
      <x/>
    </i>
    <i r="1">
      <x v="1"/>
    </i>
    <i r="1">
      <x v="2"/>
    </i>
    <i>
      <x v="1"/>
    </i>
    <i r="1">
      <x v="3"/>
    </i>
    <i r="1">
      <x v="4"/>
    </i>
    <i r="1">
      <x v="2"/>
    </i>
    <i r="1">
      <x v="5"/>
    </i>
    <i>
      <x v="2"/>
    </i>
    <i r="1">
      <x/>
    </i>
    <i r="1">
      <x v="3"/>
    </i>
    <i r="1">
      <x v="6"/>
    </i>
    <i r="1">
      <x v="7"/>
    </i>
    <i r="1">
      <x v="4"/>
    </i>
    <i r="1">
      <x v="8"/>
    </i>
    <i r="1">
      <x v="9"/>
    </i>
    <i r="1">
      <x v="10"/>
    </i>
    <i r="1">
      <x v="11"/>
    </i>
    <i r="1">
      <x v="12"/>
    </i>
    <i r="1">
      <x v="1"/>
    </i>
    <i r="1">
      <x v="13"/>
    </i>
    <i r="1">
      <x v="2"/>
    </i>
    <i r="1">
      <x v="14"/>
    </i>
    <i r="1">
      <x v="15"/>
    </i>
    <i r="1">
      <x v="16"/>
    </i>
    <i>
      <x v="3"/>
    </i>
    <i r="1">
      <x v="17"/>
    </i>
    <i r="1">
      <x v="18"/>
    </i>
    <i r="1">
      <x v="3"/>
    </i>
    <i r="1">
      <x v="6"/>
    </i>
    <i r="1">
      <x v="19"/>
    </i>
    <i r="1">
      <x v="20"/>
    </i>
    <i r="1">
      <x v="21"/>
    </i>
    <i r="1">
      <x v="22"/>
    </i>
    <i r="1">
      <x v="23"/>
    </i>
    <i r="1">
      <x v="2"/>
    </i>
    <i r="1">
      <x v="15"/>
    </i>
    <i r="1">
      <x v="24"/>
    </i>
    <i r="1">
      <x v="25"/>
    </i>
    <i r="1">
      <x v="16"/>
    </i>
    <i>
      <x v="4"/>
    </i>
    <i r="1">
      <x v="21"/>
    </i>
    <i r="1">
      <x v="26"/>
    </i>
    <i>
      <x v="5"/>
    </i>
    <i r="1">
      <x v="17"/>
    </i>
    <i r="1">
      <x v="18"/>
    </i>
    <i r="1">
      <x v="27"/>
    </i>
    <i r="1">
      <x v="28"/>
    </i>
    <i r="1">
      <x v="29"/>
    </i>
    <i r="1">
      <x v="30"/>
    </i>
    <i r="1">
      <x v="31"/>
    </i>
    <i r="1">
      <x v="32"/>
    </i>
    <i r="1">
      <x v="13"/>
    </i>
    <i r="1">
      <x v="33"/>
    </i>
    <i r="1">
      <x v="34"/>
    </i>
    <i r="1">
      <x v="23"/>
    </i>
    <i r="1">
      <x v="35"/>
    </i>
    <i r="1">
      <x v="15"/>
    </i>
    <i r="1">
      <x v="36"/>
    </i>
    <i r="1">
      <x v="26"/>
    </i>
    <i>
      <x v="6"/>
    </i>
    <i r="1">
      <x v="37"/>
    </i>
    <i r="1">
      <x v="33"/>
    </i>
    <i>
      <x v="7"/>
    </i>
    <i r="1">
      <x v="38"/>
    </i>
    <i r="1">
      <x v="3"/>
    </i>
    <i r="1">
      <x v="6"/>
    </i>
    <i r="1">
      <x v="4"/>
    </i>
    <i r="1">
      <x v="39"/>
    </i>
    <i r="1">
      <x v="11"/>
    </i>
    <i r="1">
      <x v="12"/>
    </i>
    <i r="1">
      <x v="1"/>
    </i>
    <i r="1">
      <x v="13"/>
    </i>
    <i r="1">
      <x v="22"/>
    </i>
    <i r="1">
      <x v="2"/>
    </i>
    <i r="1">
      <x v="5"/>
    </i>
    <i>
      <x v="8"/>
    </i>
    <i r="1">
      <x v="18"/>
    </i>
    <i r="1">
      <x v="27"/>
    </i>
    <i r="1">
      <x v="6"/>
    </i>
    <i r="1">
      <x v="19"/>
    </i>
    <i r="1">
      <x v="8"/>
    </i>
    <i r="1">
      <x v="31"/>
    </i>
    <i r="1">
      <x v="11"/>
    </i>
    <i r="1">
      <x v="33"/>
    </i>
    <i r="1">
      <x v="40"/>
    </i>
    <i r="1">
      <x v="2"/>
    </i>
    <i r="1">
      <x v="15"/>
    </i>
    <i r="1">
      <x v="36"/>
    </i>
    <i r="1">
      <x v="26"/>
    </i>
    <i r="1">
      <x v="16"/>
    </i>
    <i>
      <x v="9"/>
    </i>
    <i r="1">
      <x v="18"/>
    </i>
    <i r="1">
      <x v="19"/>
    </i>
    <i r="1">
      <x v="21"/>
    </i>
    <i r="1">
      <x v="33"/>
    </i>
    <i r="1">
      <x v="15"/>
    </i>
    <i>
      <x v="10"/>
    </i>
    <i r="1">
      <x/>
    </i>
    <i r="1">
      <x v="17"/>
    </i>
    <i r="1">
      <x v="6"/>
    </i>
    <i r="1">
      <x v="4"/>
    </i>
    <i r="1">
      <x v="1"/>
    </i>
    <i r="1">
      <x v="2"/>
    </i>
    <i r="1">
      <x v="5"/>
    </i>
    <i>
      <x v="11"/>
    </i>
    <i r="1">
      <x v="18"/>
    </i>
    <i r="1">
      <x v="37"/>
    </i>
    <i r="1">
      <x v="29"/>
    </i>
    <i r="1">
      <x v="20"/>
    </i>
    <i r="1">
      <x v="31"/>
    </i>
    <i r="1">
      <x v="11"/>
    </i>
    <i r="1">
      <x v="13"/>
    </i>
    <i r="1">
      <x v="21"/>
    </i>
    <i r="1">
      <x v="2"/>
    </i>
    <i r="1">
      <x v="15"/>
    </i>
    <i r="1">
      <x v="36"/>
    </i>
    <i r="1">
      <x v="26"/>
    </i>
    <i r="1">
      <x v="41"/>
    </i>
    <i>
      <x v="12"/>
    </i>
    <i r="1">
      <x v="38"/>
    </i>
    <i r="1">
      <x v="3"/>
    </i>
    <i r="1">
      <x v="42"/>
    </i>
    <i r="1">
      <x v="11"/>
    </i>
    <i r="1">
      <x v="22"/>
    </i>
    <i r="1">
      <x v="40"/>
    </i>
    <i r="1">
      <x v="2"/>
    </i>
    <i r="1">
      <x v="15"/>
    </i>
    <i r="1">
      <x v="16"/>
    </i>
    <i>
      <x v="13"/>
    </i>
    <i r="1">
      <x/>
    </i>
    <i r="1">
      <x v="17"/>
    </i>
    <i r="1">
      <x v="3"/>
    </i>
    <i r="1">
      <x v="6"/>
    </i>
    <i r="1">
      <x v="4"/>
    </i>
    <i r="1">
      <x v="42"/>
    </i>
    <i r="1">
      <x v="12"/>
    </i>
    <i r="1">
      <x v="1"/>
    </i>
    <i r="1">
      <x v="43"/>
    </i>
    <i r="1">
      <x v="2"/>
    </i>
    <i r="1">
      <x v="5"/>
    </i>
    <i>
      <x v="14"/>
    </i>
    <i r="1">
      <x v="6"/>
    </i>
    <i r="1">
      <x v="2"/>
    </i>
    <i r="1">
      <x v="15"/>
    </i>
    <i>
      <x v="15"/>
    </i>
    <i r="1">
      <x v="19"/>
    </i>
    <i r="1">
      <x v="20"/>
    </i>
    <i r="1">
      <x v="33"/>
    </i>
    <i r="1">
      <x v="44"/>
    </i>
    <i r="1">
      <x v="26"/>
    </i>
    <i r="1">
      <x v="41"/>
    </i>
    <i>
      <x v="16"/>
    </i>
    <i r="1">
      <x v="18"/>
    </i>
    <i r="1">
      <x v="8"/>
    </i>
    <i r="1">
      <x v="30"/>
    </i>
    <i r="1">
      <x v="33"/>
    </i>
    <i>
      <x v="17"/>
    </i>
    <i r="1">
      <x v="38"/>
    </i>
    <i r="1">
      <x v="17"/>
    </i>
    <i r="1">
      <x v="45"/>
    </i>
    <i r="1">
      <x v="18"/>
    </i>
    <i r="1">
      <x v="3"/>
    </i>
    <i r="1">
      <x v="6"/>
    </i>
    <i r="1">
      <x v="7"/>
    </i>
    <i r="1">
      <x v="4"/>
    </i>
    <i r="1">
      <x v="30"/>
    </i>
    <i r="1">
      <x v="31"/>
    </i>
    <i r="1">
      <x v="10"/>
    </i>
    <i r="1">
      <x v="11"/>
    </i>
    <i r="1">
      <x v="12"/>
    </i>
    <i r="1">
      <x v="43"/>
    </i>
    <i r="1">
      <x v="13"/>
    </i>
    <i r="1">
      <x v="33"/>
    </i>
    <i r="1">
      <x v="22"/>
    </i>
    <i r="1">
      <x v="40"/>
    </i>
    <i r="1">
      <x v="2"/>
    </i>
    <i r="1">
      <x v="15"/>
    </i>
    <i r="1">
      <x v="24"/>
    </i>
    <i r="1">
      <x v="16"/>
    </i>
    <i r="1">
      <x v="5"/>
    </i>
    <i>
      <x v="18"/>
    </i>
    <i r="1">
      <x v="12"/>
    </i>
    <i>
      <x v="19"/>
    </i>
    <i r="1">
      <x v="18"/>
    </i>
    <i r="1">
      <x v="21"/>
    </i>
    <i r="1">
      <x v="33"/>
    </i>
    <i r="1">
      <x v="2"/>
    </i>
    <i r="1">
      <x v="41"/>
    </i>
    <i>
      <x v="20"/>
    </i>
    <i r="1">
      <x v="6"/>
    </i>
    <i r="1">
      <x v="8"/>
    </i>
    <i r="1">
      <x v="43"/>
    </i>
    <i r="1">
      <x v="22"/>
    </i>
    <i r="1">
      <x v="2"/>
    </i>
    <i r="1">
      <x v="15"/>
    </i>
    <i>
      <x v="21"/>
    </i>
    <i r="1">
      <x v="3"/>
    </i>
    <i r="1">
      <x v="8"/>
    </i>
    <i r="1">
      <x v="11"/>
    </i>
    <i>
      <x v="22"/>
    </i>
    <i r="1">
      <x v="45"/>
    </i>
    <i r="1">
      <x v="29"/>
    </i>
    <i r="1">
      <x v="33"/>
    </i>
    <i r="1">
      <x v="15"/>
    </i>
    <i>
      <x v="23"/>
    </i>
    <i r="1">
      <x v="22"/>
    </i>
    <i>
      <x v="24"/>
    </i>
    <i r="1">
      <x/>
    </i>
    <i r="1">
      <x v="17"/>
    </i>
    <i r="1">
      <x v="3"/>
    </i>
    <i r="1">
      <x v="6"/>
    </i>
    <i r="1">
      <x v="4"/>
    </i>
    <i r="1">
      <x v="8"/>
    </i>
    <i r="1">
      <x v="10"/>
    </i>
    <i r="1">
      <x v="11"/>
    </i>
    <i r="1">
      <x v="12"/>
    </i>
    <i r="1">
      <x v="22"/>
    </i>
    <i r="1">
      <x v="40"/>
    </i>
    <i r="1">
      <x v="2"/>
    </i>
    <i>
      <x v="25"/>
    </i>
    <i r="1">
      <x v="18"/>
    </i>
    <i r="1">
      <x v="6"/>
    </i>
    <i r="1">
      <x v="4"/>
    </i>
    <i r="1">
      <x v="31"/>
    </i>
    <i r="1">
      <x v="42"/>
    </i>
    <i r="1">
      <x v="12"/>
    </i>
    <i r="1">
      <x v="22"/>
    </i>
    <i r="1">
      <x v="40"/>
    </i>
    <i r="1">
      <x v="2"/>
    </i>
    <i r="1">
      <x v="36"/>
    </i>
    <i r="1">
      <x v="24"/>
    </i>
    <i r="1">
      <x v="16"/>
    </i>
    <i r="1">
      <x v="46"/>
    </i>
    <i>
      <x v="26"/>
    </i>
    <i r="1">
      <x v="18"/>
    </i>
    <i r="1">
      <x v="28"/>
    </i>
    <i r="1">
      <x v="8"/>
    </i>
    <i r="1">
      <x v="30"/>
    </i>
    <i r="1">
      <x v="11"/>
    </i>
    <i r="1">
      <x v="21"/>
    </i>
    <i r="1">
      <x v="44"/>
    </i>
    <i r="1">
      <x v="26"/>
    </i>
    <i r="1">
      <x v="41"/>
    </i>
    <i>
      <x v="27"/>
    </i>
    <i r="1">
      <x/>
    </i>
    <i r="1">
      <x v="6"/>
    </i>
    <i r="1">
      <x v="4"/>
    </i>
    <i r="1">
      <x v="13"/>
    </i>
    <i r="1">
      <x v="22"/>
    </i>
    <i r="1">
      <x v="2"/>
    </i>
    <i r="1">
      <x v="46"/>
    </i>
    <i>
      <x v="28"/>
    </i>
    <i r="1">
      <x v="17"/>
    </i>
    <i r="1">
      <x v="4"/>
    </i>
    <i r="1">
      <x v="42"/>
    </i>
    <i r="1">
      <x v="12"/>
    </i>
    <i r="1">
      <x v="22"/>
    </i>
    <i r="1">
      <x v="2"/>
    </i>
    <i r="1">
      <x v="15"/>
    </i>
    <i r="1">
      <x v="5"/>
    </i>
    <i>
      <x v="29"/>
    </i>
    <i r="1">
      <x v="2"/>
    </i>
    <i r="1">
      <x v="5"/>
    </i>
    <i>
      <x v="30"/>
    </i>
    <i r="1">
      <x v="22"/>
    </i>
    <i r="1">
      <x v="2"/>
    </i>
    <i>
      <x v="31"/>
    </i>
    <i r="1">
      <x v="19"/>
    </i>
    <i r="1">
      <x v="20"/>
    </i>
    <i r="1">
      <x v="13"/>
    </i>
    <i r="1">
      <x v="21"/>
    </i>
    <i r="1">
      <x v="2"/>
    </i>
    <i r="1">
      <x v="15"/>
    </i>
    <i r="1">
      <x v="36"/>
    </i>
    <i r="1">
      <x v="41"/>
    </i>
    <i>
      <x v="32"/>
    </i>
    <i r="1">
      <x v="3"/>
    </i>
    <i r="1">
      <x v="6"/>
    </i>
    <i r="1">
      <x v="4"/>
    </i>
    <i r="1">
      <x v="12"/>
    </i>
    <i r="1">
      <x v="16"/>
    </i>
    <i>
      <x v="33"/>
    </i>
    <i r="1">
      <x v="6"/>
    </i>
    <i r="1">
      <x v="10"/>
    </i>
    <i r="1">
      <x v="2"/>
    </i>
    <i r="1">
      <x v="16"/>
    </i>
    <i>
      <x v="34"/>
    </i>
    <i r="1">
      <x v="3"/>
    </i>
    <i r="1">
      <x v="6"/>
    </i>
    <i r="1">
      <x v="40"/>
    </i>
    <i r="1">
      <x v="16"/>
    </i>
    <i>
      <x v="35"/>
    </i>
    <i r="1">
      <x v="17"/>
    </i>
    <i r="1">
      <x v="37"/>
    </i>
    <i r="1">
      <x v="28"/>
    </i>
    <i r="1">
      <x v="29"/>
    </i>
    <i r="1">
      <x v="8"/>
    </i>
    <i r="1">
      <x v="32"/>
    </i>
    <i r="1">
      <x v="13"/>
    </i>
    <i r="1">
      <x v="33"/>
    </i>
    <i r="1">
      <x v="22"/>
    </i>
    <i r="1">
      <x v="23"/>
    </i>
    <i r="1">
      <x v="2"/>
    </i>
    <i r="1">
      <x v="15"/>
    </i>
    <i>
      <x v="36"/>
    </i>
    <i r="1">
      <x v="28"/>
    </i>
    <i r="1">
      <x v="6"/>
    </i>
    <i r="1">
      <x v="29"/>
    </i>
    <i r="1">
      <x v="31"/>
    </i>
    <i r="1">
      <x v="1"/>
    </i>
    <i r="1">
      <x v="22"/>
    </i>
    <i r="1">
      <x v="15"/>
    </i>
    <i>
      <x v="37"/>
    </i>
    <i r="1">
      <x v="6"/>
    </i>
    <i r="1">
      <x v="42"/>
    </i>
    <i r="1">
      <x v="21"/>
    </i>
    <i r="1">
      <x v="22"/>
    </i>
    <i r="1">
      <x v="15"/>
    </i>
    <i r="1">
      <x v="36"/>
    </i>
    <i r="1">
      <x v="5"/>
    </i>
    <i>
      <x v="38"/>
    </i>
    <i r="1">
      <x v="7"/>
    </i>
    <i r="1">
      <x v="4"/>
    </i>
    <i>
      <x v="39"/>
    </i>
    <i r="1">
      <x v="28"/>
    </i>
    <i r="1">
      <x v="29"/>
    </i>
    <i r="1">
      <x v="19"/>
    </i>
    <i r="1">
      <x v="20"/>
    </i>
    <i r="1">
      <x v="31"/>
    </i>
    <i r="1">
      <x v="33"/>
    </i>
    <i>
      <x v="40"/>
    </i>
    <i r="1">
      <x v="21"/>
    </i>
    <i>
      <x v="41"/>
    </i>
    <i r="1">
      <x v="22"/>
    </i>
    <i r="1">
      <x v="15"/>
    </i>
    <i>
      <x v="42"/>
    </i>
    <i r="1">
      <x v="21"/>
    </i>
    <i>
      <x v="43"/>
    </i>
    <i r="1">
      <x v="30"/>
    </i>
    <i r="1">
      <x v="21"/>
    </i>
    <i r="1">
      <x v="33"/>
    </i>
    <i r="1">
      <x v="22"/>
    </i>
    <i r="1">
      <x v="2"/>
    </i>
    <i r="1">
      <x v="15"/>
    </i>
    <i>
      <x v="44"/>
    </i>
    <i r="1">
      <x v="3"/>
    </i>
    <i r="1">
      <x v="6"/>
    </i>
    <i r="1">
      <x v="7"/>
    </i>
    <i r="1">
      <x v="39"/>
    </i>
    <i r="1">
      <x v="1"/>
    </i>
    <i r="1">
      <x v="2"/>
    </i>
    <i r="1">
      <x v="5"/>
    </i>
    <i>
      <x v="45"/>
    </i>
    <i r="1">
      <x/>
    </i>
    <i r="1">
      <x v="17"/>
    </i>
    <i r="1">
      <x v="3"/>
    </i>
    <i r="1">
      <x v="6"/>
    </i>
    <i r="1">
      <x v="7"/>
    </i>
    <i r="1">
      <x v="4"/>
    </i>
    <i r="1">
      <x v="8"/>
    </i>
    <i r="1">
      <x v="42"/>
    </i>
    <i r="1">
      <x v="1"/>
    </i>
    <i r="1">
      <x v="43"/>
    </i>
    <i r="1">
      <x v="40"/>
    </i>
    <i r="1">
      <x v="2"/>
    </i>
    <i r="1">
      <x v="36"/>
    </i>
    <i>
      <x v="46"/>
    </i>
    <i r="1">
      <x v="4"/>
    </i>
    <i r="1">
      <x v="2"/>
    </i>
    <i>
      <x v="47"/>
    </i>
    <i r="1">
      <x/>
    </i>
    <i r="1">
      <x v="17"/>
    </i>
    <i r="1">
      <x v="4"/>
    </i>
    <i r="1">
      <x v="12"/>
    </i>
    <i r="1">
      <x v="13"/>
    </i>
    <i r="1">
      <x v="2"/>
    </i>
    <i t="grand">
      <x/>
    </i>
  </rowItems>
  <colItems count="1">
    <i/>
  </colItems>
  <dataFields count="1">
    <dataField name="Count of umpire2" fld="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6"/>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6" cacheId="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F3:G18" firstHeaderRow="1" firstDataRow="1" firstDataCol="1"/>
  <pivotFields count="2">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s>
  <rowFields count="1">
    <field x="0"/>
  </rowFields>
  <rowItems count="15">
    <i>
      <x/>
    </i>
    <i>
      <x v="1"/>
    </i>
    <i>
      <x v="2"/>
    </i>
    <i>
      <x v="3"/>
    </i>
    <i>
      <x v="4"/>
    </i>
    <i>
      <x v="5"/>
    </i>
    <i>
      <x v="6"/>
    </i>
    <i>
      <x v="7"/>
    </i>
    <i>
      <x v="8"/>
    </i>
    <i>
      <x v="9"/>
    </i>
    <i>
      <x v="10"/>
    </i>
    <i>
      <x v="11"/>
    </i>
    <i>
      <x v="12"/>
    </i>
    <i>
      <x v="13"/>
    </i>
    <i t="grand">
      <x/>
    </i>
  </rowItems>
  <colItems count="1">
    <i/>
  </colItems>
  <dataFields count="1">
    <dataField name="Count of team2" fld="1" subtotal="count" baseField="0" baseItem="0"/>
  </dataField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PL Matches 2008-2020!$A$1:$R$81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E4E61E0-715A-45BC-B592-CF9C963F8DDD}" name="PivotTable1" cacheId="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K3:N19" firstHeaderRow="1" firstDataRow="2" firstDataCol="1"/>
  <pivotFields count="3">
    <pivotField axis="axisRow" allDrilled="1" showAll="0" sortType="descending" defaultAttributeDrillState="1">
      <items count="15">
        <item x="0"/>
        <item x="1"/>
        <item x="2"/>
        <item x="3"/>
        <item x="4"/>
        <item x="5"/>
        <item x="6"/>
        <item x="7"/>
        <item x="8"/>
        <item x="9"/>
        <item x="10"/>
        <item x="11"/>
        <item x="12"/>
        <item x="13"/>
        <item t="default"/>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howAll="0" dataSourceSort="1" defaultAttributeDrillState="1">
      <items count="3">
        <item x="0"/>
        <item x="1"/>
        <item t="default"/>
      </items>
    </pivotField>
  </pivotFields>
  <rowFields count="1">
    <field x="0"/>
  </rowFields>
  <rowItems count="15">
    <i>
      <x v="8"/>
    </i>
    <i>
      <x v="7"/>
    </i>
    <i>
      <x/>
    </i>
    <i>
      <x v="10"/>
    </i>
    <i>
      <x v="12"/>
    </i>
    <i>
      <x v="5"/>
    </i>
    <i>
      <x v="3"/>
    </i>
    <i>
      <x v="13"/>
    </i>
    <i>
      <x v="1"/>
    </i>
    <i>
      <x v="9"/>
    </i>
    <i>
      <x v="2"/>
    </i>
    <i>
      <x v="4"/>
    </i>
    <i>
      <x v="11"/>
    </i>
    <i>
      <x v="6"/>
    </i>
    <i t="grand">
      <x/>
    </i>
  </rowItems>
  <colFields count="1">
    <field x="2"/>
  </colFields>
  <colItems count="3">
    <i>
      <x/>
    </i>
    <i>
      <x v="1"/>
    </i>
    <i t="grand">
      <x/>
    </i>
  </colItems>
  <dataFields count="1">
    <dataField name="Count of toss_winner" fld="1" subtotal="count" baseField="0" baseItem="0"/>
  </dataFields>
  <chartFormats count="2">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3985EC0-D8AE-4954-9B5C-30493E129601}" name="PivotTable2" cacheId="2"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Q3:R19" firstHeaderRow="1" firstDataRow="1" firstDataCol="1"/>
  <pivotFields count="3">
    <pivotField axis="axisRow" allDrilled="1" subtotalTop="0" showAll="0" sortType="descending" defaultSubtotal="0" defaultAttributeDrillState="1">
      <items count="15">
        <item x="0"/>
        <item x="1"/>
        <item x="2"/>
        <item x="3"/>
        <item x="4"/>
        <item x="5"/>
        <item x="6"/>
        <item x="7"/>
        <item x="8"/>
        <item x="9"/>
        <item x="10"/>
        <item x="11"/>
        <item x="12"/>
        <item x="13"/>
        <item x="1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sortType="ascending" defaultSubtotal="0" defaultAttributeDrillState="1">
      <items count="13">
        <item x="0"/>
        <item x="1"/>
        <item x="2"/>
        <item x="3"/>
        <item x="4"/>
        <item x="5"/>
        <item x="6"/>
        <item x="7"/>
        <item x="11"/>
        <item x="12"/>
        <item x="8"/>
        <item x="9"/>
        <item x="10"/>
      </items>
    </pivotField>
  </pivotFields>
  <rowFields count="1">
    <field x="0"/>
  </rowFields>
  <rowItems count="16">
    <i>
      <x v="8"/>
    </i>
    <i>
      <x/>
    </i>
    <i>
      <x v="7"/>
    </i>
    <i>
      <x v="13"/>
    </i>
    <i>
      <x v="5"/>
    </i>
    <i>
      <x v="11"/>
    </i>
    <i>
      <x v="3"/>
    </i>
    <i>
      <x v="14"/>
    </i>
    <i>
      <x v="1"/>
    </i>
    <i>
      <x v="2"/>
    </i>
    <i>
      <x v="12"/>
    </i>
    <i>
      <x v="4"/>
    </i>
    <i>
      <x v="10"/>
    </i>
    <i>
      <x v="6"/>
    </i>
    <i>
      <x v="9"/>
    </i>
    <i t="grand">
      <x/>
    </i>
  </rowItems>
  <colItems count="1">
    <i/>
  </colItems>
  <dataFields count="1">
    <dataField name="Count of winner" fld="1" subtotal="count" baseField="0" baseItem="0"/>
  </dataFields>
  <formats count="1">
    <format dxfId="0">
      <pivotArea dataOnly="0" labelOnly="1" fieldPosition="0">
        <references count="1">
          <reference field="0" count="0"/>
        </references>
      </pivotArea>
    </format>
  </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PL Matches 2008-2020!$A$1:$R$81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290B1FC-AF29-4A0E-A2C1-09F1D84822D9}" name="PivotTable7" cacheId="3"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T3:U238" firstHeaderRow="1" firstDataRow="1" firstDataCol="1"/>
  <pivotFields count="3">
    <pivotField allDrilled="1" subtotalTop="0" showAll="0" sortType="ascending" defaultSubtotal="0" defaultAttributeDrillState="1">
      <items count="13">
        <item x="0"/>
        <item x="1"/>
        <item x="2"/>
        <item x="3"/>
        <item x="4"/>
        <item x="5"/>
        <item x="6"/>
        <item x="7"/>
        <item x="11"/>
        <item x="12"/>
        <item x="8"/>
        <item x="9"/>
        <item x="10"/>
      </items>
    </pivotField>
    <pivotField axis="axisRow" allDrilled="1" subtotalTop="0" showAll="0" sortType="descending" defaultSubtotal="0" defaultAttributeDrillState="1">
      <items count="2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235">
    <i>
      <x v="9"/>
    </i>
    <i>
      <x v="35"/>
    </i>
    <i>
      <x v="175"/>
    </i>
    <i>
      <x v="141"/>
    </i>
    <i>
      <x v="44"/>
    </i>
    <i>
      <x v="230"/>
    </i>
    <i>
      <x v="213"/>
    </i>
    <i>
      <x v="200"/>
    </i>
    <i>
      <x v="58"/>
    </i>
    <i>
      <x v="224"/>
    </i>
    <i>
      <x v="18"/>
    </i>
    <i>
      <x v="125"/>
    </i>
    <i>
      <x v="92"/>
    </i>
    <i>
      <x v="15"/>
    </i>
    <i>
      <x v="2"/>
    </i>
    <i>
      <x v="54"/>
    </i>
    <i>
      <x v="225"/>
    </i>
    <i>
      <x v="23"/>
    </i>
    <i>
      <x v="85"/>
    </i>
    <i>
      <x v="210"/>
    </i>
    <i>
      <x v="170"/>
    </i>
    <i>
      <x v="195"/>
    </i>
    <i>
      <x v="212"/>
    </i>
    <i>
      <x v="184"/>
    </i>
    <i>
      <x v="223"/>
    </i>
    <i>
      <x v="64"/>
    </i>
    <i>
      <x v="172"/>
    </i>
    <i>
      <x v="180"/>
    </i>
    <i>
      <x v="11"/>
    </i>
    <i>
      <x v="216"/>
    </i>
    <i>
      <x v="99"/>
    </i>
    <i>
      <x v="203"/>
    </i>
    <i>
      <x v="191"/>
    </i>
    <i>
      <x v="86"/>
    </i>
    <i>
      <x v="3"/>
    </i>
    <i>
      <x v="68"/>
    </i>
    <i>
      <x v="118"/>
    </i>
    <i>
      <x v="80"/>
    </i>
    <i>
      <x v="32"/>
    </i>
    <i>
      <x v="178"/>
    </i>
    <i>
      <x v="30"/>
    </i>
    <i>
      <x v="130"/>
    </i>
    <i>
      <x v="29"/>
    </i>
    <i>
      <x v="16"/>
    </i>
    <i>
      <x v="211"/>
    </i>
    <i>
      <x v="93"/>
    </i>
    <i>
      <x v="153"/>
    </i>
    <i>
      <x v="232"/>
    </i>
    <i>
      <x v="20"/>
    </i>
    <i>
      <x v="90"/>
    </i>
    <i>
      <x v="53"/>
    </i>
    <i>
      <x v="63"/>
    </i>
    <i>
      <x v="82"/>
    </i>
    <i>
      <x v="190"/>
    </i>
    <i>
      <x v="214"/>
    </i>
    <i>
      <x v="94"/>
    </i>
    <i>
      <x v="194"/>
    </i>
    <i>
      <x v="25"/>
    </i>
    <i>
      <x v="55"/>
    </i>
    <i>
      <x v="148"/>
    </i>
    <i>
      <x v="34"/>
    </i>
    <i>
      <x v="218"/>
    </i>
    <i>
      <x v="202"/>
    </i>
    <i>
      <x v="147"/>
    </i>
    <i>
      <x v="57"/>
    </i>
    <i>
      <x v="95"/>
    </i>
    <i>
      <x v="138"/>
    </i>
    <i>
      <x v="89"/>
    </i>
    <i>
      <x v="228"/>
    </i>
    <i>
      <x v="132"/>
    </i>
    <i>
      <x v="146"/>
    </i>
    <i>
      <x v="104"/>
    </i>
    <i>
      <x v="122"/>
    </i>
    <i>
      <x v="169"/>
    </i>
    <i>
      <x v="162"/>
    </i>
    <i>
      <x v="43"/>
    </i>
    <i>
      <x v="119"/>
    </i>
    <i>
      <x v="103"/>
    </i>
    <i>
      <x v="98"/>
    </i>
    <i>
      <x v="6"/>
    </i>
    <i>
      <x v="163"/>
    </i>
    <i>
      <x v="46"/>
    </i>
    <i>
      <x v="37"/>
    </i>
    <i>
      <x v="111"/>
    </i>
    <i>
      <x v="173"/>
    </i>
    <i>
      <x v="231"/>
    </i>
    <i>
      <x v="88"/>
    </i>
    <i>
      <x v="1"/>
    </i>
    <i>
      <x v="131"/>
    </i>
    <i>
      <x v="158"/>
    </i>
    <i>
      <x v="107"/>
    </i>
    <i>
      <x v="113"/>
    </i>
    <i>
      <x v="129"/>
    </i>
    <i>
      <x v="22"/>
    </i>
    <i>
      <x v="215"/>
    </i>
    <i>
      <x v="151"/>
    </i>
    <i>
      <x v="199"/>
    </i>
    <i>
      <x v="65"/>
    </i>
    <i>
      <x v="10"/>
    </i>
    <i>
      <x v="154"/>
    </i>
    <i>
      <x v="145"/>
    </i>
    <i>
      <x v="45"/>
    </i>
    <i>
      <x v="123"/>
    </i>
    <i>
      <x v="160"/>
    </i>
    <i>
      <x v="201"/>
    </i>
    <i>
      <x v="161"/>
    </i>
    <i>
      <x v="208"/>
    </i>
    <i>
      <x v="100"/>
    </i>
    <i>
      <x v="133"/>
    </i>
    <i>
      <x v="69"/>
    </i>
    <i>
      <x v="26"/>
    </i>
    <i>
      <x v="165"/>
    </i>
    <i>
      <x v="226"/>
    </i>
    <i>
      <x v="167"/>
    </i>
    <i>
      <x v="48"/>
    </i>
    <i>
      <x v="70"/>
    </i>
    <i>
      <x v="196"/>
    </i>
    <i>
      <x v="71"/>
    </i>
    <i>
      <x v="33"/>
    </i>
    <i>
      <x v="171"/>
    </i>
    <i>
      <x v="127"/>
    </i>
    <i>
      <x v="109"/>
    </i>
    <i>
      <x v="206"/>
    </i>
    <i>
      <x v="72"/>
    </i>
    <i>
      <x v="24"/>
    </i>
    <i>
      <x v="74"/>
    </i>
    <i>
      <x v="36"/>
    </i>
    <i>
      <x v="75"/>
    </i>
    <i>
      <x v="134"/>
    </i>
    <i>
      <x v="117"/>
    </i>
    <i>
      <x v="137"/>
    </i>
    <i>
      <x v="78"/>
    </i>
    <i>
      <x v="59"/>
    </i>
    <i>
      <x v="185"/>
    </i>
    <i>
      <x v="61"/>
    </i>
    <i>
      <x v="186"/>
    </i>
    <i>
      <x v="4"/>
    </i>
    <i>
      <x v="17"/>
    </i>
    <i>
      <x v="150"/>
    </i>
    <i>
      <x v="120"/>
    </i>
    <i>
      <x v="115"/>
    </i>
    <i>
      <x v="116"/>
    </i>
    <i>
      <x v="205"/>
    </i>
    <i>
      <x v="189"/>
    </i>
    <i>
      <x v="221"/>
    </i>
    <i>
      <x v="143"/>
    </i>
    <i>
      <x v="197"/>
    </i>
    <i>
      <x v="144"/>
    </i>
    <i>
      <x v="79"/>
    </i>
    <i>
      <x v="14"/>
    </i>
    <i>
      <x v="229"/>
    </i>
    <i>
      <x v="5"/>
    </i>
    <i>
      <x v="193"/>
    </i>
    <i>
      <x v="56"/>
    </i>
    <i>
      <x v="121"/>
    </i>
    <i>
      <x v="91"/>
    </i>
    <i>
      <x v="209"/>
    </i>
    <i>
      <x v="149"/>
    </i>
    <i>
      <x v="217"/>
    </i>
    <i>
      <x v="7"/>
    </i>
    <i>
      <x v="136"/>
    </i>
    <i>
      <x v="8"/>
    </i>
    <i>
      <x v="233"/>
    </i>
    <i>
      <x v="152"/>
    </i>
    <i>
      <x v="28"/>
    </i>
    <i>
      <x v="12"/>
    </i>
    <i>
      <x v="19"/>
    </i>
    <i>
      <x v="60"/>
    </i>
    <i>
      <x v="73"/>
    </i>
    <i>
      <x v="155"/>
    </i>
    <i>
      <x v="76"/>
    </i>
    <i>
      <x v="156"/>
    </i>
    <i>
      <x v="207"/>
    </i>
    <i>
      <x v="157"/>
    </i>
    <i>
      <x v="49"/>
    </i>
    <i>
      <x v="96"/>
    </i>
    <i>
      <x v="81"/>
    </i>
    <i>
      <x v="159"/>
    </i>
    <i>
      <x v="219"/>
    </i>
    <i>
      <x v="97"/>
    </i>
    <i>
      <x v="84"/>
    </i>
    <i>
      <x v="38"/>
    </i>
    <i>
      <x v="227"/>
    </i>
    <i>
      <x v="62"/>
    </i>
    <i>
      <x v="140"/>
    </i>
    <i>
      <x v="39"/>
    </i>
    <i>
      <x v="188"/>
    </i>
    <i>
      <x v="164"/>
    </i>
    <i>
      <x v="114"/>
    </i>
    <i>
      <x v="101"/>
    </i>
    <i>
      <x v="192"/>
    </i>
    <i>
      <x v="166"/>
    </i>
    <i>
      <x/>
    </i>
    <i>
      <x v="102"/>
    </i>
    <i>
      <x v="13"/>
    </i>
    <i>
      <x v="168"/>
    </i>
    <i>
      <x v="198"/>
    </i>
    <i>
      <x v="40"/>
    </i>
    <i>
      <x v="47"/>
    </i>
    <i>
      <x v="41"/>
    </i>
    <i>
      <x v="31"/>
    </i>
    <i>
      <x v="105"/>
    </i>
    <i>
      <x v="204"/>
    </i>
    <i>
      <x v="106"/>
    </i>
    <i>
      <x v="124"/>
    </i>
    <i>
      <x v="66"/>
    </i>
    <i>
      <x v="77"/>
    </i>
    <i>
      <x v="174"/>
    </i>
    <i>
      <x v="126"/>
    </i>
    <i>
      <x v="108"/>
    </i>
    <i>
      <x v="128"/>
    </i>
    <i>
      <x v="176"/>
    </i>
    <i>
      <x v="50"/>
    </i>
    <i>
      <x v="177"/>
    </i>
    <i>
      <x v="51"/>
    </i>
    <i>
      <x v="67"/>
    </i>
    <i>
      <x v="83"/>
    </i>
    <i>
      <x v="179"/>
    </i>
    <i>
      <x v="220"/>
    </i>
    <i>
      <x v="110"/>
    </i>
    <i>
      <x v="222"/>
    </i>
    <i>
      <x v="181"/>
    </i>
    <i>
      <x v="135"/>
    </i>
    <i>
      <x v="182"/>
    </i>
    <i>
      <x v="52"/>
    </i>
    <i>
      <x v="183"/>
    </i>
    <i>
      <x v="21"/>
    </i>
    <i>
      <x v="42"/>
    </i>
    <i>
      <x v="139"/>
    </i>
    <i>
      <x v="112"/>
    </i>
    <i>
      <x v="87"/>
    </i>
    <i>
      <x v="27"/>
    </i>
    <i>
      <x v="142"/>
    </i>
    <i>
      <x v="187"/>
    </i>
    <i t="grand">
      <x/>
    </i>
  </rowItems>
  <colItems count="1">
    <i/>
  </colItems>
  <dataFields count="1">
    <dataField name="Count of player_of_match" fld="2" subtotal="count" baseField="0" baseItem="0"/>
  </dataField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PL Matches 2008-2020!$A$1:$R$81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ss_winner" xr10:uid="{26AC51ED-DB5A-49A5-A18C-FC8BE199D44C}" sourceName="[Range].[toss_winner]">
  <pivotTables>
    <pivotTable tabId="9" name="PivotTable3"/>
    <pivotTable tabId="10" name="PivotTable4"/>
    <pivotTable tabId="14" name="PivotTable2"/>
    <pivotTable tabId="13" name="PivotTable1"/>
  </pivotTables>
  <data>
    <olap pivotCacheId="2114730486">
      <levels count="2">
        <level uniqueName="[Range].[toss_winner].[(All)]" sourceCaption="(All)" count="0"/>
        <level uniqueName="[Range].[toss_winner].[toss_winner]" sourceCaption="toss_winner" count="14">
          <ranges>
            <range startItem="0">
              <i n="[Range].[toss_winner].&amp;[Chennai Super Kings]" c="Chennai Super Kings"/>
              <i n="[Range].[toss_winner].&amp;[Deccan Chargers]" c="Deccan Chargers"/>
              <i n="[Range].[toss_winner].&amp;[Delhi Capitals]" c="Delhi Capitals"/>
              <i n="[Range].[toss_winner].&amp;[Delhi Daredevils]" c="Delhi Daredevils"/>
              <i n="[Range].[toss_winner].&amp;[Gujarat Lions]" c="Gujarat Lions"/>
              <i n="[Range].[toss_winner].&amp;[Kings XI Punjab]" c="Kings XI Punjab"/>
              <i n="[Range].[toss_winner].&amp;[Kochi Tuskers Kerala]" c="Kochi Tuskers Kerala"/>
              <i n="[Range].[toss_winner].&amp;[Kolkata Knight Riders]" c="Kolkata Knight Riders"/>
              <i n="[Range].[toss_winner].&amp;[Mumbai Indians]" c="Mumbai Indians"/>
              <i n="[Range].[toss_winner].&amp;[Pune Warriors]" c="Pune Warriors"/>
              <i n="[Range].[toss_winner].&amp;[Rajasthan Royals]" c="Rajasthan Royals"/>
              <i n="[Range].[toss_winner].&amp;[Rising Pune Supergiants]" c="Rising Pune Supergiants"/>
              <i n="[Range].[toss_winner].&amp;[Royal Challengers Bangalore]" c="Royal Challengers Bangalore"/>
              <i n="[Range].[toss_winner].&amp;[Sunrisers Hyderabad]" c="Sunrisers Hyderabad"/>
            </range>
          </ranges>
        </level>
      </levels>
      <selections count="1">
        <selection n="[Range].[toss_winn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ss_decision" xr10:uid="{B9AECC42-09C6-43B5-A430-2B49DBA0E7CF}" sourceName="[Range].[toss_decision]">
  <pivotTables>
    <pivotTable tabId="9" name="PivotTable3"/>
    <pivotTable tabId="14" name="PivotTable2"/>
    <pivotTable tabId="10" name="PivotTable4"/>
    <pivotTable tabId="13" name="PivotTable1"/>
  </pivotTables>
  <data>
    <olap pivotCacheId="2114730486">
      <levels count="2">
        <level uniqueName="[Range].[toss_decision].[(All)]" sourceCaption="(All)" count="0"/>
        <level uniqueName="[Range].[toss_decision].[toss_decision]" sourceCaption="toss_decision" count="2">
          <ranges>
            <range startItem="0">
              <i n="[Range].[toss_decision].&amp;[bat]" c="bat"/>
              <i n="[Range].[toss_decision].&amp;[field]" c="field"/>
            </range>
          </ranges>
        </level>
      </levels>
      <selections count="1">
        <selection n="[Range].[toss_decis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FB58F5DE-FF3B-4F80-A3D7-3A10D32266C3}" sourceName="[Range].[date]">
  <pivotTables>
    <pivotTable tabId="10" name="PivotTable4"/>
  </pivotTables>
  <data>
    <olap pivotCacheId="2114730486">
      <levels count="2">
        <level uniqueName="[Range].[date].[(All)]" sourceCaption="(All)" count="0"/>
        <level uniqueName="[Range].[date].[date]" sourceCaption="date" count="596">
          <ranges>
            <range startItem="0">
              <i n="[Range].[date].&amp;[2008-04-18T00:00:00]" c="18-04-2008"/>
              <i n="[Range].[date].&amp;[2008-04-19T00:00:00]" c="19-04-2008"/>
              <i n="[Range].[date].&amp;[2008-04-20T00:00:00]" c="20-04-2008"/>
              <i n="[Range].[date].&amp;[2008-04-21T00:00:00]" c="21-04-2008"/>
              <i n="[Range].[date].&amp;[2008-04-22T00:00:00]" c="22-04-2008"/>
              <i n="[Range].[date].&amp;[2008-04-23T00:00:00]" c="23-04-2008"/>
              <i n="[Range].[date].&amp;[2008-04-24T00:00:00]" c="24-04-2008"/>
              <i n="[Range].[date].&amp;[2008-04-25T00:00:00]" c="25-04-2008"/>
              <i n="[Range].[date].&amp;[2008-04-26T00:00:00]" c="26-04-2008"/>
              <i n="[Range].[date].&amp;[2008-04-27T00:00:00]" c="27-04-2008"/>
              <i n="[Range].[date].&amp;[2008-04-28T00:00:00]" c="28-04-2008"/>
              <i n="[Range].[date].&amp;[2008-04-29T00:00:00]" c="29-04-2008"/>
              <i n="[Range].[date].&amp;[2008-04-30T00:00:00]" c="30-04-2008"/>
              <i n="[Range].[date].&amp;[2008-05-01T00:00:00]" c="01-05-2008"/>
              <i n="[Range].[date].&amp;[2008-05-02T00:00:00]" c="02-05-2008"/>
              <i n="[Range].[date].&amp;[2008-05-03T00:00:00]" c="03-05-2008"/>
              <i n="[Range].[date].&amp;[2008-05-04T00:00:00]" c="04-05-2008"/>
              <i n="[Range].[date].&amp;[2008-05-05T00:00:00]" c="05-05-2008"/>
              <i n="[Range].[date].&amp;[2008-05-06T00:00:00]" c="06-05-2008"/>
              <i n="[Range].[date].&amp;[2008-05-07T00:00:00]" c="07-05-2008"/>
              <i n="[Range].[date].&amp;[2008-05-08T00:00:00]" c="08-05-2008"/>
              <i n="[Range].[date].&amp;[2008-05-09T00:00:00]" c="09-05-2008"/>
              <i n="[Range].[date].&amp;[2008-05-10T00:00:00]" c="10-05-2008"/>
              <i n="[Range].[date].&amp;[2008-05-11T00:00:00]" c="11-05-2008"/>
              <i n="[Range].[date].&amp;[2008-05-12T00:00:00]" c="12-05-2008"/>
              <i n="[Range].[date].&amp;[2008-05-13T00:00:00]" c="13-05-2008"/>
              <i n="[Range].[date].&amp;[2008-05-14T00:00:00]" c="14-05-2008"/>
              <i n="[Range].[date].&amp;[2008-05-15T00:00:00]" c="15-05-2008"/>
              <i n="[Range].[date].&amp;[2008-05-16T00:00:00]" c="16-05-2008"/>
              <i n="[Range].[date].&amp;[2008-05-17T00:00:00]" c="17-05-2008"/>
              <i n="[Range].[date].&amp;[2008-05-18T00:00:00]" c="18-05-2008"/>
              <i n="[Range].[date].&amp;[2008-05-19T00:00:00]" c="19-05-2008"/>
              <i n="[Range].[date].&amp;[2008-05-20T00:00:00]" c="20-05-2008"/>
              <i n="[Range].[date].&amp;[2008-05-21T00:00:00]" c="21-05-2008"/>
              <i n="[Range].[date].&amp;[2008-05-23T00:00:00]" c="23-05-2008"/>
              <i n="[Range].[date].&amp;[2008-05-24T00:00:00]" c="24-05-2008"/>
              <i n="[Range].[date].&amp;[2008-05-25T00:00:00]" c="25-05-2008"/>
              <i n="[Range].[date].&amp;[2008-05-26T00:00:00]" c="26-05-2008"/>
              <i n="[Range].[date].&amp;[2008-05-27T00:00:00]" c="27-05-2008"/>
              <i n="[Range].[date].&amp;[2008-05-28T00:00:00]" c="28-05-2008"/>
              <i n="[Range].[date].&amp;[2008-05-30T00:00:00]" c="30-05-2008"/>
              <i n="[Range].[date].&amp;[2008-05-31T00:00:00]" c="31-05-2008"/>
              <i n="[Range].[date].&amp;[2008-06-01T00:00:00]" c="01-06-2008"/>
              <i n="[Range].[date].&amp;[2009-04-18T00:00:00]" c="18-04-2009"/>
              <i n="[Range].[date].&amp;[2009-04-19T00:00:00]" c="19-04-2009"/>
              <i n="[Range].[date].&amp;[2009-04-20T00:00:00]" c="20-04-2009"/>
              <i n="[Range].[date].&amp;[2009-04-21T00:00:00]" c="21-04-2009"/>
              <i n="[Range].[date].&amp;[2009-04-22T00:00:00]" c="22-04-2009"/>
              <i n="[Range].[date].&amp;[2009-04-23T00:00:00]" c="23-04-2009"/>
              <i n="[Range].[date].&amp;[2009-04-24T00:00:00]" c="24-04-2009"/>
              <i n="[Range].[date].&amp;[2009-04-25T00:00:00]" c="25-04-2009"/>
              <i n="[Range].[date].&amp;[2009-04-26T00:00:00]" c="26-04-2009"/>
              <i n="[Range].[date].&amp;[2009-04-27T00:00:00]" c="27-04-2009"/>
              <i n="[Range].[date].&amp;[2009-04-28T00:00:00]" c="28-04-2009"/>
              <i n="[Range].[date].&amp;[2009-04-29T00:00:00]" c="29-04-2009"/>
              <i n="[Range].[date].&amp;[2009-04-30T00:00:00]" c="30-04-2009"/>
              <i n="[Range].[date].&amp;[2009-05-01T00:00:00]" c="01-05-2009"/>
              <i n="[Range].[date].&amp;[2009-05-02T00:00:00]" c="02-05-2009"/>
              <i n="[Range].[date].&amp;[2009-05-03T00:00:00]" c="03-05-2009"/>
              <i n="[Range].[date].&amp;[2009-05-04T00:00:00]" c="04-05-2009"/>
              <i n="[Range].[date].&amp;[2009-05-05T00:00:00]" c="05-05-2009"/>
              <i n="[Range].[date].&amp;[2009-05-06T00:00:00]" c="06-05-2009"/>
              <i n="[Range].[date].&amp;[2009-05-07T00:00:00]" c="07-05-2009"/>
              <i n="[Range].[date].&amp;[2009-05-08T00:00:00]" c="08-05-2009"/>
              <i n="[Range].[date].&amp;[2009-05-09T00:00:00]" c="09-05-2009"/>
              <i n="[Range].[date].&amp;[2009-05-10T00:00:00]" c="10-05-2009"/>
              <i n="[Range].[date].&amp;[2009-05-11T00:00:00]" c="11-05-2009"/>
              <i n="[Range].[date].&amp;[2009-05-12T00:00:00]" c="12-05-2009"/>
              <i n="[Range].[date].&amp;[2009-05-13T00:00:00]" c="13-05-2009"/>
              <i n="[Range].[date].&amp;[2009-05-14T00:00:00]" c="14-05-2009"/>
              <i n="[Range].[date].&amp;[2009-05-15T00:00:00]" c="15-05-2009"/>
              <i n="[Range].[date].&amp;[2009-05-16T00:00:00]" c="16-05-2009"/>
              <i n="[Range].[date].&amp;[2009-05-17T00:00:00]" c="17-05-2009"/>
              <i n="[Range].[date].&amp;[2009-05-18T00:00:00]" c="18-05-2009"/>
              <i n="[Range].[date].&amp;[2009-05-19T00:00:00]" c="19-05-2009"/>
              <i n="[Range].[date].&amp;[2009-05-20T00:00:00]" c="20-05-2009"/>
              <i n="[Range].[date].&amp;[2009-05-21T00:00:00]" c="21-05-2009"/>
              <i n="[Range].[date].&amp;[2009-05-22T00:00:00]" c="22-05-2009"/>
              <i n="[Range].[date].&amp;[2009-05-23T00:00:00]" c="23-05-2009"/>
              <i n="[Range].[date].&amp;[2009-05-24T00:00:00]" c="24-05-2009"/>
              <i n="[Range].[date].&amp;[2010-03-12T00:00:00]" c="12-03-2010"/>
              <i n="[Range].[date].&amp;[2010-03-13T00:00:00]" c="13-03-2010"/>
              <i n="[Range].[date].&amp;[2010-03-14T00:00:00]" c="14-03-2010"/>
              <i n="[Range].[date].&amp;[2010-03-15T00:00:00]" c="15-03-2010"/>
              <i n="[Range].[date].&amp;[2010-03-16T00:00:00]" c="16-03-2010"/>
              <i n="[Range].[date].&amp;[2010-03-17T00:00:00]" c="17-03-2010"/>
              <i n="[Range].[date].&amp;[2010-03-18T00:00:00]" c="18-03-2010"/>
              <i n="[Range].[date].&amp;[2010-03-19T00:00:00]" c="19-03-2010"/>
              <i n="[Range].[date].&amp;[2010-03-20T00:00:00]" c="20-03-2010"/>
              <i n="[Range].[date].&amp;[2010-03-21T00:00:00]" c="21-03-2010"/>
              <i n="[Range].[date].&amp;[2010-03-22T00:00:00]" c="22-03-2010"/>
              <i n="[Range].[date].&amp;[2010-03-23T00:00:00]" c="23-03-2010"/>
              <i n="[Range].[date].&amp;[2010-03-24T00:00:00]" c="24-03-2010"/>
              <i n="[Range].[date].&amp;[2010-03-25T00:00:00]" c="25-03-2010"/>
              <i n="[Range].[date].&amp;[2010-03-26T00:00:00]" c="26-03-2010"/>
              <i n="[Range].[date].&amp;[2010-03-27T00:00:00]" c="27-03-2010"/>
              <i n="[Range].[date].&amp;[2010-03-28T00:00:00]" c="28-03-2010"/>
              <i n="[Range].[date].&amp;[2010-03-29T00:00:00]" c="29-03-2010"/>
              <i n="[Range].[date].&amp;[2010-03-30T00:00:00]" c="30-03-2010"/>
              <i n="[Range].[date].&amp;[2010-03-31T00:00:00]" c="31-03-2010"/>
              <i n="[Range].[date].&amp;[2010-04-01T00:00:00]" c="01-04-2010"/>
              <i n="[Range].[date].&amp;[2010-04-02T00:00:00]" c="02-04-2010"/>
              <i n="[Range].[date].&amp;[2010-04-03T00:00:00]" c="03-04-2010"/>
              <i n="[Range].[date].&amp;[2010-04-04T00:00:00]" c="04-04-2010"/>
              <i n="[Range].[date].&amp;[2010-04-05T00:00:00]" c="05-04-2010"/>
              <i n="[Range].[date].&amp;[2010-04-06T00:00:00]" c="06-04-2010"/>
              <i n="[Range].[date].&amp;[2010-04-07T00:00:00]" c="07-04-2010"/>
              <i n="[Range].[date].&amp;[2010-04-08T00:00:00]" c="08-04-2010"/>
              <i n="[Range].[date].&amp;[2010-04-09T00:00:00]" c="09-04-2010"/>
              <i n="[Range].[date].&amp;[2010-04-10T00:00:00]" c="10-04-2010"/>
              <i n="[Range].[date].&amp;[2010-04-11T00:00:00]" c="11-04-2010"/>
              <i n="[Range].[date].&amp;[2010-04-12T00:00:00]" c="12-04-2010"/>
              <i n="[Range].[date].&amp;[2010-04-13T00:00:00]" c="13-04-2010"/>
              <i n="[Range].[date].&amp;[2010-04-14T00:00:00]" c="14-04-2010"/>
              <i n="[Range].[date].&amp;[2010-04-15T00:00:00]" c="15-04-2010"/>
              <i n="[Range].[date].&amp;[2010-04-16T00:00:00]" c="16-04-2010"/>
              <i n="[Range].[date].&amp;[2010-04-17T00:00:00]" c="17-04-2010"/>
              <i n="[Range].[date].&amp;[2010-04-18T00:00:00]" c="18-04-2010"/>
              <i n="[Range].[date].&amp;[2010-04-19T00:00:00]" c="19-04-2010"/>
              <i n="[Range].[date].&amp;[2010-04-21T00:00:00]" c="21-04-2010"/>
              <i n="[Range].[date].&amp;[2010-04-22T00:00:00]" c="22-04-2010"/>
              <i n="[Range].[date].&amp;[2010-04-24T00:00:00]" c="24-04-2010"/>
              <i n="[Range].[date].&amp;[2010-04-25T00:00:00]" c="25-04-2010"/>
              <i n="[Range].[date].&amp;[2011-04-08T00:00:00]" c="08-04-2011"/>
              <i n="[Range].[date].&amp;[2011-04-09T00:00:00]" c="09-04-2011"/>
              <i n="[Range].[date].&amp;[2011-04-10T00:00:00]" c="10-04-2011"/>
              <i n="[Range].[date].&amp;[2011-04-11T00:00:00]" c="11-04-2011"/>
              <i n="[Range].[date].&amp;[2011-04-12T00:00:00]" c="12-04-2011"/>
              <i n="[Range].[date].&amp;[2011-04-13T00:00:00]" c="13-04-2011"/>
              <i n="[Range].[date].&amp;[2011-04-14T00:00:00]" c="14-04-2011"/>
              <i n="[Range].[date].&amp;[2011-04-15T00:00:00]" c="15-04-2011"/>
              <i n="[Range].[date].&amp;[2011-04-16T00:00:00]" c="16-04-2011"/>
              <i n="[Range].[date].&amp;[2011-04-17T00:00:00]" c="17-04-2011"/>
              <i n="[Range].[date].&amp;[2011-04-18T00:00:00]" c="18-04-2011"/>
              <i n="[Range].[date].&amp;[2011-04-19T00:00:00]" c="19-04-2011"/>
              <i n="[Range].[date].&amp;[2011-04-20T00:00:00]" c="20-04-2011"/>
              <i n="[Range].[date].&amp;[2011-04-21T00:00:00]" c="21-04-2011"/>
              <i n="[Range].[date].&amp;[2011-04-22T00:00:00]" c="22-04-2011"/>
              <i n="[Range].[date].&amp;[2011-04-23T00:00:00]" c="23-04-2011"/>
              <i n="[Range].[date].&amp;[2011-04-24T00:00:00]" c="24-04-2011"/>
              <i n="[Range].[date].&amp;[2011-04-25T00:00:00]" c="25-04-2011"/>
              <i n="[Range].[date].&amp;[2011-04-26T00:00:00]" c="26-04-2011"/>
              <i n="[Range].[date].&amp;[2011-04-27T00:00:00]" c="27-04-2011"/>
              <i n="[Range].[date].&amp;[2011-04-28T00:00:00]" c="28-04-2011"/>
              <i n="[Range].[date].&amp;[2011-04-29T00:00:00]" c="29-04-2011"/>
              <i n="[Range].[date].&amp;[2011-04-30T00:00:00]" c="30-04-2011"/>
              <i n="[Range].[date].&amp;[2011-05-01T00:00:00]" c="01-05-2011"/>
              <i n="[Range].[date].&amp;[2011-05-02T00:00:00]" c="02-05-2011"/>
              <i n="[Range].[date].&amp;[2011-05-03T00:00:00]" c="03-05-2011"/>
              <i n="[Range].[date].&amp;[2011-05-04T00:00:00]" c="04-05-2011"/>
              <i n="[Range].[date].&amp;[2011-05-05T00:00:00]" c="05-05-2011"/>
              <i n="[Range].[date].&amp;[2011-05-06T00:00:00]" c="06-05-2011"/>
              <i n="[Range].[date].&amp;[2011-05-07T00:00:00]" c="07-05-2011"/>
              <i n="[Range].[date].&amp;[2011-05-08T00:00:00]" c="08-05-2011"/>
              <i n="[Range].[date].&amp;[2011-05-09T00:00:00]" c="09-05-2011"/>
              <i n="[Range].[date].&amp;[2011-05-10T00:00:00]" c="10-05-2011"/>
              <i n="[Range].[date].&amp;[2011-05-11T00:00:00]" c="11-05-2011"/>
              <i n="[Range].[date].&amp;[2011-05-12T00:00:00]" c="12-05-2011"/>
              <i n="[Range].[date].&amp;[2011-05-13T00:00:00]" c="13-05-2011"/>
              <i n="[Range].[date].&amp;[2011-05-14T00:00:00]" c="14-05-2011"/>
              <i n="[Range].[date].&amp;[2011-05-15T00:00:00]" c="15-05-2011"/>
              <i n="[Range].[date].&amp;[2011-05-16T00:00:00]" c="16-05-2011"/>
              <i n="[Range].[date].&amp;[2011-05-17T00:00:00]" c="17-05-2011"/>
              <i n="[Range].[date].&amp;[2011-05-18T00:00:00]" c="18-05-2011"/>
              <i n="[Range].[date].&amp;[2011-05-19T00:00:00]" c="19-05-2011"/>
              <i n="[Range].[date].&amp;[2011-05-20T00:00:00]" c="20-05-2011"/>
              <i n="[Range].[date].&amp;[2011-05-21T00:00:00]" c="21-05-2011"/>
              <i n="[Range].[date].&amp;[2011-05-22T00:00:00]" c="22-05-2011"/>
              <i n="[Range].[date].&amp;[2011-05-24T00:00:00]" c="24-05-2011"/>
              <i n="[Range].[date].&amp;[2011-05-25T00:00:00]" c="25-05-2011"/>
              <i n="[Range].[date].&amp;[2011-05-27T00:00:00]" c="27-05-2011"/>
              <i n="[Range].[date].&amp;[2011-05-28T00:00:00]" c="28-05-2011"/>
              <i n="[Range].[date].&amp;[2012-04-04T00:00:00]" c="04-04-2012"/>
              <i n="[Range].[date].&amp;[2012-04-05T00:00:00]" c="05-04-2012"/>
              <i n="[Range].[date].&amp;[2012-04-06T00:00:00]" c="06-04-2012"/>
              <i n="[Range].[date].&amp;[2012-04-07T00:00:00]" c="07-04-2012"/>
              <i n="[Range].[date].&amp;[2012-04-08T00:00:00]" c="08-04-2012"/>
              <i n="[Range].[date].&amp;[2012-04-09T00:00:00]" c="09-04-2012"/>
              <i n="[Range].[date].&amp;[2012-04-10T00:00:00]" c="10-04-2012"/>
              <i n="[Range].[date].&amp;[2012-04-11T00:00:00]" c="11-04-2012"/>
              <i n="[Range].[date].&amp;[2012-04-12T00:00:00]" c="12-04-2012"/>
              <i n="[Range].[date].&amp;[2012-04-13T00:00:00]" c="13-04-2012"/>
              <i n="[Range].[date].&amp;[2012-04-14T00:00:00]" c="14-04-2012"/>
              <i n="[Range].[date].&amp;[2012-04-15T00:00:00]" c="15-04-2012"/>
              <i n="[Range].[date].&amp;[2012-04-16T00:00:00]" c="16-04-2012"/>
              <i n="[Range].[date].&amp;[2012-04-17T00:00:00]" c="17-04-2012"/>
              <i n="[Range].[date].&amp;[2012-04-18T00:00:00]" c="18-04-2012"/>
              <i n="[Range].[date].&amp;[2012-04-19T00:00:00]" c="19-04-2012"/>
              <i n="[Range].[date].&amp;[2012-04-20T00:00:00]" c="20-04-2012"/>
              <i n="[Range].[date].&amp;[2012-04-21T00:00:00]" c="21-04-2012"/>
              <i n="[Range].[date].&amp;[2012-04-22T00:00:00]" c="22-04-2012"/>
              <i n="[Range].[date].&amp;[2012-04-23T00:00:00]" c="23-04-2012"/>
              <i n="[Range].[date].&amp;[2012-04-24T00:00:00]" c="24-04-2012"/>
              <i n="[Range].[date].&amp;[2012-04-25T00:00:00]" c="25-04-2012"/>
              <i n="[Range].[date].&amp;[2012-04-26T00:00:00]" c="26-04-2012"/>
              <i n="[Range].[date].&amp;[2012-04-27T00:00:00]" c="27-04-2012"/>
              <i n="[Range].[date].&amp;[2012-04-28T00:00:00]" c="28-04-2012"/>
              <i n="[Range].[date].&amp;[2012-04-29T00:00:00]" c="29-04-2012"/>
              <i n="[Range].[date].&amp;[2012-04-30T00:00:00]" c="30-04-2012"/>
              <i n="[Range].[date].&amp;[2012-05-01T00:00:00]" c="01-05-2012"/>
              <i n="[Range].[date].&amp;[2012-05-02T00:00:00]" c="02-05-2012"/>
              <i n="[Range].[date].&amp;[2012-05-03T00:00:00]" c="03-05-2012"/>
              <i n="[Range].[date].&amp;[2012-05-04T00:00:00]" c="04-05-2012"/>
              <i n="[Range].[date].&amp;[2012-05-05T00:00:00]" c="05-05-2012"/>
              <i n="[Range].[date].&amp;[2012-05-06T00:00:00]" c="06-05-2012"/>
              <i n="[Range].[date].&amp;[2012-05-07T00:00:00]" c="07-05-2012"/>
              <i n="[Range].[date].&amp;[2012-05-08T00:00:00]" c="08-05-2012"/>
              <i n="[Range].[date].&amp;[2012-05-09T00:00:00]" c="09-05-2012"/>
              <i n="[Range].[date].&amp;[2012-05-10T00:00:00]" c="10-05-2012"/>
              <i n="[Range].[date].&amp;[2012-05-11T00:00:00]" c="11-05-2012"/>
              <i n="[Range].[date].&amp;[2012-05-12T00:00:00]" c="12-05-2012"/>
              <i n="[Range].[date].&amp;[2012-05-13T00:00:00]" c="13-05-2012"/>
              <i n="[Range].[date].&amp;[2012-05-14T00:00:00]" c="14-05-2012"/>
              <i n="[Range].[date].&amp;[2012-05-15T00:00:00]" c="15-05-2012"/>
              <i n="[Range].[date].&amp;[2012-05-16T00:00:00]" c="16-05-2012"/>
              <i n="[Range].[date].&amp;[2012-05-17T00:00:00]" c="17-05-2012"/>
              <i n="[Range].[date].&amp;[2012-05-18T00:00:00]" c="18-05-2012"/>
              <i n="[Range].[date].&amp;[2012-05-19T00:00:00]" c="19-05-2012"/>
              <i n="[Range].[date].&amp;[2012-05-20T00:00:00]" c="20-05-2012"/>
              <i n="[Range].[date].&amp;[2012-05-22T00:00:00]" c="22-05-2012"/>
              <i n="[Range].[date].&amp;[2012-05-23T00:00:00]" c="23-05-2012"/>
              <i n="[Range].[date].&amp;[2012-05-25T00:00:00]" c="25-05-2012"/>
              <i n="[Range].[date].&amp;[2012-05-27T00:00:00]" c="27-05-2012"/>
              <i n="[Range].[date].&amp;[2013-04-03T00:00:00]" c="03-04-2013"/>
              <i n="[Range].[date].&amp;[2013-04-04T00:00:00]" c="04-04-2013"/>
              <i n="[Range].[date].&amp;[2013-04-05T00:00:00]" c="05-04-2013"/>
              <i n="[Range].[date].&amp;[2013-04-06T00:00:00]" c="06-04-2013"/>
              <i n="[Range].[date].&amp;[2013-04-07T00:00:00]" c="07-04-2013"/>
              <i n="[Range].[date].&amp;[2013-04-08T00:00:00]" c="08-04-2013"/>
              <i n="[Range].[date].&amp;[2013-04-09T00:00:00]" c="09-04-2013"/>
              <i n="[Range].[date].&amp;[2013-04-10T00:00:00]" c="10-04-2013"/>
              <i n="[Range].[date].&amp;[2013-04-11T00:00:00]" c="11-04-2013"/>
              <i n="[Range].[date].&amp;[2013-04-12T00:00:00]" c="12-04-2013"/>
              <i n="[Range].[date].&amp;[2013-04-13T00:00:00]" c="13-04-2013"/>
              <i n="[Range].[date].&amp;[2013-04-14T00:00:00]" c="14-04-2013"/>
              <i n="[Range].[date].&amp;[2013-04-15T00:00:00]" c="15-04-2013"/>
              <i n="[Range].[date].&amp;[2013-04-16T00:00:00]" c="16-04-2013"/>
              <i n="[Range].[date].&amp;[2013-04-17T00:00:00]" c="17-04-2013"/>
              <i n="[Range].[date].&amp;[2013-04-18T00:00:00]" c="18-04-2013"/>
              <i n="[Range].[date].&amp;[2013-04-19T00:00:00]" c="19-04-2013"/>
              <i n="[Range].[date].&amp;[2013-04-20T00:00:00]" c="20-04-2013"/>
              <i n="[Range].[date].&amp;[2013-04-21T00:00:00]" c="21-04-2013"/>
              <i n="[Range].[date].&amp;[2013-04-22T00:00:00]" c="22-04-2013"/>
              <i n="[Range].[date].&amp;[2013-04-23T00:00:00]" c="23-04-2013"/>
              <i n="[Range].[date].&amp;[2013-04-24T00:00:00]" c="24-04-2013"/>
              <i n="[Range].[date].&amp;[2013-04-25T00:00:00]" c="25-04-2013"/>
              <i n="[Range].[date].&amp;[2013-04-26T00:00:00]" c="26-04-2013"/>
              <i n="[Range].[date].&amp;[2013-04-27T00:00:00]" c="27-04-2013"/>
              <i n="[Range].[date].&amp;[2013-04-28T00:00:00]" c="28-04-2013"/>
              <i n="[Range].[date].&amp;[2013-04-29T00:00:00]" c="29-04-2013"/>
              <i n="[Range].[date].&amp;[2013-04-30T00:00:00]" c="30-04-2013"/>
              <i n="[Range].[date].&amp;[2013-05-01T00:00:00]" c="01-05-2013"/>
              <i n="[Range].[date].&amp;[2013-05-02T00:00:00]" c="02-05-2013"/>
              <i n="[Range].[date].&amp;[2013-05-03T00:00:00]" c="03-05-2013"/>
              <i n="[Range].[date].&amp;[2013-05-04T00:00:00]" c="04-05-2013"/>
              <i n="[Range].[date].&amp;[2013-05-05T00:00:00]" c="05-05-2013"/>
              <i n="[Range].[date].&amp;[2013-05-06T00:00:00]" c="06-05-2013"/>
              <i n="[Range].[date].&amp;[2013-05-07T00:00:00]" c="07-05-2013"/>
              <i n="[Range].[date].&amp;[2013-05-08T00:00:00]" c="08-05-2013"/>
              <i n="[Range].[date].&amp;[2013-05-09T00:00:00]" c="09-05-2013"/>
              <i n="[Range].[date].&amp;[2013-05-10T00:00:00]" c="10-05-2013"/>
              <i n="[Range].[date].&amp;[2013-05-11T00:00:00]" c="11-05-2013"/>
              <i n="[Range].[date].&amp;[2013-05-12T00:00:00]" c="12-05-2013"/>
              <i n="[Range].[date].&amp;[2013-05-13T00:00:00]" c="13-05-2013"/>
              <i n="[Range].[date].&amp;[2013-05-14T00:00:00]" c="14-05-2013"/>
              <i n="[Range].[date].&amp;[2013-05-15T00:00:00]" c="15-05-2013"/>
              <i n="[Range].[date].&amp;[2013-05-16T00:00:00]" c="16-05-2013"/>
              <i n="[Range].[date].&amp;[2013-05-17T00:00:00]" c="17-05-2013"/>
              <i n="[Range].[date].&amp;[2013-05-18T00:00:00]" c="18-05-2013"/>
              <i n="[Range].[date].&amp;[2013-05-19T00:00:00]" c="19-05-2013"/>
              <i n="[Range].[date].&amp;[2013-05-21T00:00:00]" c="21-05-2013"/>
              <i n="[Range].[date].&amp;[2013-05-22T00:00:00]" c="22-05-2013"/>
              <i n="[Range].[date].&amp;[2013-05-24T00:00:00]" c="24-05-2013"/>
              <i n="[Range].[date].&amp;[2013-05-26T00:00:00]" c="26-05-2013"/>
              <i n="[Range].[date].&amp;[2014-04-16T00:00:00]" c="16-04-2014"/>
              <i n="[Range].[date].&amp;[2014-04-17T00:00:00]" c="17-04-2014"/>
              <i n="[Range].[date].&amp;[2014-04-18T00:00:00]" c="18-04-2014"/>
              <i n="[Range].[date].&amp;[2014-04-19T00:00:00]" c="19-04-2014"/>
              <i n="[Range].[date].&amp;[2014-04-20T00:00:00]" c="20-04-2014"/>
              <i n="[Range].[date].&amp;[2014-04-21T00:00:00]" c="21-04-2014"/>
              <i n="[Range].[date].&amp;[2014-04-22T00:00:00]" c="22-04-2014"/>
              <i n="[Range].[date].&amp;[2014-04-23T00:00:00]" c="23-04-2014"/>
              <i n="[Range].[date].&amp;[2014-04-24T00:00:00]" c="24-04-2014"/>
              <i n="[Range].[date].&amp;[2014-04-25T00:00:00]" c="25-04-2014"/>
              <i n="[Range].[date].&amp;[2014-04-26T00:00:00]" c="26-04-2014"/>
              <i n="[Range].[date].&amp;[2014-04-27T00:00:00]" c="27-04-2014"/>
              <i n="[Range].[date].&amp;[2014-04-28T00:00:00]" c="28-04-2014"/>
              <i n="[Range].[date].&amp;[2014-04-29T00:00:00]" c="29-04-2014"/>
              <i n="[Range].[date].&amp;[2014-04-30T00:00:00]" c="30-04-2014"/>
              <i n="[Range].[date].&amp;[2014-05-02T00:00:00]" c="02-05-2014"/>
              <i n="[Range].[date].&amp;[2014-05-03T00:00:00]" c="03-05-2014"/>
              <i n="[Range].[date].&amp;[2014-05-04T00:00:00]" c="04-05-2014"/>
              <i n="[Range].[date].&amp;[2014-05-05T00:00:00]" c="05-05-2014"/>
              <i n="[Range].[date].&amp;[2014-05-06T00:00:00]" c="06-05-2014"/>
              <i n="[Range].[date].&amp;[2014-05-07T00:00:00]" c="07-05-2014"/>
              <i n="[Range].[date].&amp;[2014-05-08T00:00:00]" c="08-05-2014"/>
              <i n="[Range].[date].&amp;[2014-05-09T00:00:00]" c="09-05-2014"/>
              <i n="[Range].[date].&amp;[2014-05-10T00:00:00]" c="10-05-2014"/>
              <i n="[Range].[date].&amp;[2014-05-11T00:00:00]" c="11-05-2014"/>
              <i n="[Range].[date].&amp;[2014-05-12T00:00:00]" c="12-05-2014"/>
              <i n="[Range].[date].&amp;[2014-05-13T00:00:00]" c="13-05-2014"/>
              <i n="[Range].[date].&amp;[2014-05-14T00:00:00]" c="14-05-2014"/>
              <i n="[Range].[date].&amp;[2014-05-15T00:00:00]" c="15-05-2014"/>
              <i n="[Range].[date].&amp;[2014-05-18T00:00:00]" c="18-05-2014"/>
              <i n="[Range].[date].&amp;[2014-05-19T00:00:00]" c="19-05-2014"/>
              <i n="[Range].[date].&amp;[2014-05-20T00:00:00]" c="20-05-2014"/>
              <i n="[Range].[date].&amp;[2014-05-21T00:00:00]" c="21-05-2014"/>
              <i n="[Range].[date].&amp;[2014-05-22T00:00:00]" c="22-05-2014"/>
              <i n="[Range].[date].&amp;[2014-05-23T00:00:00]" c="23-05-2014"/>
              <i n="[Range].[date].&amp;[2014-05-24T00:00:00]" c="24-05-2014"/>
              <i n="[Range].[date].&amp;[2014-05-25T00:00:00]" c="25-05-2014"/>
              <i n="[Range].[date].&amp;[2014-05-27T00:00:00]" c="27-05-2014"/>
              <i n="[Range].[date].&amp;[2014-05-28T00:00:00]" c="28-05-2014"/>
              <i n="[Range].[date].&amp;[2014-05-30T00:00:00]" c="30-05-2014"/>
              <i n="[Range].[date].&amp;[2014-06-01T00:00:00]" c="01-06-2014"/>
              <i n="[Range].[date].&amp;[2015-04-08T00:00:00]" c="08-04-2015"/>
              <i n="[Range].[date].&amp;[2015-04-09T00:00:00]" c="09-04-2015"/>
              <i n="[Range].[date].&amp;[2015-04-10T00:00:00]" c="10-04-2015"/>
              <i n="[Range].[date].&amp;[2015-04-11T00:00:00]" c="11-04-2015"/>
              <i n="[Range].[date].&amp;[2015-04-12T00:00:00]" c="12-04-2015"/>
              <i n="[Range].[date].&amp;[2015-04-13T00:00:00]" c="13-04-2015"/>
              <i n="[Range].[date].&amp;[2015-04-14T00:00:00]" c="14-04-2015"/>
              <i n="[Range].[date].&amp;[2015-04-15T00:00:00]" c="15-04-2015"/>
              <i n="[Range].[date].&amp;[2015-04-16T00:00:00]" c="16-04-2015"/>
              <i n="[Range].[date].&amp;[2015-04-17T00:00:00]" c="17-04-2015"/>
              <i n="[Range].[date].&amp;[2015-04-18T00:00:00]" c="18-04-2015"/>
              <i n="[Range].[date].&amp;[2015-04-19T00:00:00]" c="19-04-2015"/>
              <i n="[Range].[date].&amp;[2015-04-20T00:00:00]" c="20-04-2015"/>
              <i n="[Range].[date].&amp;[2015-04-21T00:00:00]" c="21-04-2015"/>
              <i n="[Range].[date].&amp;[2015-04-22T00:00:00]" c="22-04-2015"/>
              <i n="[Range].[date].&amp;[2015-04-23T00:00:00]" c="23-04-2015"/>
              <i n="[Range].[date].&amp;[2015-04-24T00:00:00]" c="24-04-2015"/>
              <i n="[Range].[date].&amp;[2015-04-25T00:00:00]" c="25-04-2015"/>
              <i n="[Range].[date].&amp;[2015-04-26T00:00:00]" c="26-04-2015"/>
              <i n="[Range].[date].&amp;[2015-04-27T00:00:00]" c="27-04-2015"/>
              <i n="[Range].[date].&amp;[2015-04-28T00:00:00]" c="28-04-2015"/>
              <i n="[Range].[date].&amp;[2015-04-29T00:00:00]" c="29-04-2015"/>
              <i n="[Range].[date].&amp;[2015-04-30T00:00:00]" c="30-04-2015"/>
              <i n="[Range].[date].&amp;[2015-05-01T00:00:00]" c="01-05-2015"/>
              <i n="[Range].[date].&amp;[2015-05-02T00:00:00]" c="02-05-2015"/>
              <i n="[Range].[date].&amp;[2015-05-03T00:00:00]" c="03-05-2015"/>
              <i n="[Range].[date].&amp;[2015-05-04T00:00:00]" c="04-05-2015"/>
              <i n="[Range].[date].&amp;[2015-05-05T00:00:00]" c="05-05-2015"/>
              <i n="[Range].[date].&amp;[2015-05-06T00:00:00]" c="06-05-2015"/>
              <i n="[Range].[date].&amp;[2015-05-07T00:00:00]" c="07-05-2015"/>
              <i n="[Range].[date].&amp;[2015-05-08T00:00:00]" c="08-05-2015"/>
              <i n="[Range].[date].&amp;[2015-05-09T00:00:00]" c="09-05-2015"/>
              <i n="[Range].[date].&amp;[2015-05-10T00:00:00]" c="10-05-2015"/>
              <i n="[Range].[date].&amp;[2015-05-11T00:00:00]" c="11-05-2015"/>
              <i n="[Range].[date].&amp;[2015-05-12T00:00:00]" c="12-05-2015"/>
              <i n="[Range].[date].&amp;[2015-05-13T00:00:00]" c="13-05-2015"/>
              <i n="[Range].[date].&amp;[2015-05-14T00:00:00]" c="14-05-2015"/>
              <i n="[Range].[date].&amp;[2015-05-15T00:00:00]" c="15-05-2015"/>
              <i n="[Range].[date].&amp;[2015-05-16T00:00:00]" c="16-05-2015"/>
              <i n="[Range].[date].&amp;[2015-05-17T00:00:00]" c="17-05-2015"/>
              <i n="[Range].[date].&amp;[2015-05-19T00:00:00]" c="19-05-2015"/>
              <i n="[Range].[date].&amp;[2015-05-20T00:00:00]" c="20-05-2015"/>
              <i n="[Range].[date].&amp;[2015-05-22T00:00:00]" c="22-05-2015"/>
              <i n="[Range].[date].&amp;[2015-05-24T00:00:00]" c="24-05-2015"/>
              <i n="[Range].[date].&amp;[2016-04-09T00:00:00]" c="09-04-2016"/>
              <i n="[Range].[date].&amp;[2016-04-10T00:00:00]" c="10-04-2016"/>
              <i n="[Range].[date].&amp;[2016-04-11T00:00:00]" c="11-04-2016"/>
              <i n="[Range].[date].&amp;[2016-04-12T00:00:00]" c="12-04-2016"/>
              <i n="[Range].[date].&amp;[2016-04-13T00:00:00]" c="13-04-2016"/>
              <i n="[Range].[date].&amp;[2016-04-14T00:00:00]" c="14-04-2016"/>
              <i n="[Range].[date].&amp;[2016-04-15T00:00:00]" c="15-04-2016"/>
              <i n="[Range].[date].&amp;[2016-04-16T00:00:00]" c="16-04-2016"/>
              <i n="[Range].[date].&amp;[2016-04-17T00:00:00]" c="17-04-2016"/>
              <i n="[Range].[date].&amp;[2016-04-18T00:00:00]" c="18-04-2016"/>
              <i n="[Range].[date].&amp;[2016-04-19T00:00:00]" c="19-04-2016"/>
              <i n="[Range].[date].&amp;[2016-04-20T00:00:00]" c="20-04-2016"/>
              <i n="[Range].[date].&amp;[2016-04-21T00:00:00]" c="21-04-2016"/>
              <i n="[Range].[date].&amp;[2016-04-22T00:00:00]" c="22-04-2016"/>
              <i n="[Range].[date].&amp;[2016-04-23T00:00:00]" c="23-04-2016"/>
              <i n="[Range].[date].&amp;[2016-04-24T00:00:00]" c="24-04-2016"/>
              <i n="[Range].[date].&amp;[2016-04-25T00:00:00]" c="25-04-2016"/>
              <i n="[Range].[date].&amp;[2016-04-26T00:00:00]" c="26-04-2016"/>
              <i n="[Range].[date].&amp;[2016-04-27T00:00:00]" c="27-04-2016"/>
              <i n="[Range].[date].&amp;[2016-04-28T00:00:00]" c="28-04-2016"/>
              <i n="[Range].[date].&amp;[2016-04-29T00:00:00]" c="29-04-2016"/>
              <i n="[Range].[date].&amp;[2016-04-30T00:00:00]" c="30-04-2016"/>
              <i n="[Range].[date].&amp;[2016-05-01T00:00:00]" c="01-05-2016"/>
              <i n="[Range].[date].&amp;[2016-05-02T00:00:00]" c="02-05-2016"/>
              <i n="[Range].[date].&amp;[2016-05-03T00:00:00]" c="03-05-2016"/>
              <i n="[Range].[date].&amp;[2016-05-04T00:00:00]" c="04-05-2016"/>
              <i n="[Range].[date].&amp;[2016-05-05T00:00:00]" c="05-05-2016"/>
              <i n="[Range].[date].&amp;[2016-05-06T00:00:00]" c="06-05-2016"/>
              <i n="[Range].[date].&amp;[2016-05-07T00:00:00]" c="07-05-2016"/>
              <i n="[Range].[date].&amp;[2016-05-08T00:00:00]" c="08-05-2016"/>
              <i n="[Range].[date].&amp;[2016-05-09T00:00:00]" c="09-05-2016"/>
              <i n="[Range].[date].&amp;[2016-05-10T00:00:00]" c="10-05-2016"/>
              <i n="[Range].[date].&amp;[2016-05-11T00:00:00]" c="11-05-2016"/>
              <i n="[Range].[date].&amp;[2016-05-12T00:00:00]" c="12-05-2016"/>
              <i n="[Range].[date].&amp;[2016-05-13T00:00:00]" c="13-05-2016"/>
              <i n="[Range].[date].&amp;[2016-05-14T00:00:00]" c="14-05-2016"/>
              <i n="[Range].[date].&amp;[2016-05-15T00:00:00]" c="15-05-2016"/>
              <i n="[Range].[date].&amp;[2016-05-16T00:00:00]" c="16-05-2016"/>
              <i n="[Range].[date].&amp;[2016-05-17T00:00:00]" c="17-05-2016"/>
              <i n="[Range].[date].&amp;[2016-05-18T00:00:00]" c="18-05-2016"/>
              <i n="[Range].[date].&amp;[2016-05-19T00:00:00]" c="19-05-2016"/>
              <i n="[Range].[date].&amp;[2016-05-20T00:00:00]" c="20-05-2016"/>
              <i n="[Range].[date].&amp;[2016-05-21T00:00:00]" c="21-05-2016"/>
              <i n="[Range].[date].&amp;[2016-05-22T00:00:00]" c="22-05-2016"/>
              <i n="[Range].[date].&amp;[2016-05-24T00:00:00]" c="24-05-2016"/>
              <i n="[Range].[date].&amp;[2016-05-25T00:00:00]" c="25-05-2016"/>
              <i n="[Range].[date].&amp;[2016-05-27T00:00:00]" c="27-05-2016"/>
              <i n="[Range].[date].&amp;[2016-05-29T00:00:00]" c="29-05-2016"/>
              <i n="[Range].[date].&amp;[2017-04-05T00:00:00]" c="05-04-2017"/>
              <i n="[Range].[date].&amp;[2017-04-06T00:00:00]" c="06-04-2017"/>
              <i n="[Range].[date].&amp;[2017-04-07T00:00:00]" c="07-04-2017"/>
              <i n="[Range].[date].&amp;[2017-04-08T00:00:00]" c="08-04-2017"/>
              <i n="[Range].[date].&amp;[2017-04-09T00:00:00]" c="09-04-2017"/>
              <i n="[Range].[date].&amp;[2017-04-10T00:00:00]" c="10-04-2017"/>
              <i n="[Range].[date].&amp;[2017-04-11T00:00:00]" c="11-04-2017"/>
              <i n="[Range].[date].&amp;[2017-04-12T00:00:00]" c="12-04-2017"/>
              <i n="[Range].[date].&amp;[2017-04-13T00:00:00]" c="13-04-2017"/>
              <i n="[Range].[date].&amp;[2017-04-14T00:00:00]" c="14-04-2017"/>
              <i n="[Range].[date].&amp;[2017-04-15T00:00:00]" c="15-04-2017"/>
              <i n="[Range].[date].&amp;[2017-04-16T00:00:00]" c="16-04-2017"/>
              <i n="[Range].[date].&amp;[2017-04-17T00:00:00]" c="17-04-2017"/>
              <i n="[Range].[date].&amp;[2017-04-18T00:00:00]" c="18-04-2017"/>
              <i n="[Range].[date].&amp;[2017-04-19T00:00:00]" c="19-04-2017"/>
              <i n="[Range].[date].&amp;[2017-04-20T00:00:00]" c="20-04-2017"/>
              <i n="[Range].[date].&amp;[2017-04-21T00:00:00]" c="21-04-2017"/>
              <i n="[Range].[date].&amp;[2017-04-22T00:00:00]" c="22-04-2017"/>
              <i n="[Range].[date].&amp;[2017-04-23T00:00:00]" c="23-04-2017"/>
              <i n="[Range].[date].&amp;[2017-04-24T00:00:00]" c="24-04-2017"/>
              <i n="[Range].[date].&amp;[2017-04-26T00:00:00]" c="26-04-2017"/>
              <i n="[Range].[date].&amp;[2017-04-27T00:00:00]" c="27-04-2017"/>
              <i n="[Range].[date].&amp;[2017-04-28T00:00:00]" c="28-04-2017"/>
              <i n="[Range].[date].&amp;[2017-04-29T00:00:00]" c="29-04-2017"/>
              <i n="[Range].[date].&amp;[2017-04-30T00:00:00]" c="30-04-2017"/>
              <i n="[Range].[date].&amp;[2017-05-01T00:00:00]" c="01-05-2017"/>
              <i n="[Range].[date].&amp;[2017-05-02T00:00:00]" c="02-05-2017"/>
              <i n="[Range].[date].&amp;[2017-05-03T00:00:00]" c="03-05-2017"/>
              <i n="[Range].[date].&amp;[2017-05-04T00:00:00]" c="04-05-2017"/>
              <i n="[Range].[date].&amp;[2017-05-05T00:00:00]" c="05-05-2017"/>
              <i n="[Range].[date].&amp;[2017-05-06T00:00:00]" c="06-05-2017"/>
              <i n="[Range].[date].&amp;[2017-05-07T00:00:00]" c="07-05-2017"/>
              <i n="[Range].[date].&amp;[2017-05-08T00:00:00]" c="08-05-2017"/>
              <i n="[Range].[date].&amp;[2017-05-09T00:00:00]" c="09-05-2017"/>
              <i n="[Range].[date].&amp;[2017-05-10T00:00:00]" c="10-05-2017"/>
              <i n="[Range].[date].&amp;[2017-05-11T00:00:00]" c="11-05-2017"/>
              <i n="[Range].[date].&amp;[2017-05-12T00:00:00]" c="12-05-2017"/>
              <i n="[Range].[date].&amp;[2017-05-13T00:00:00]" c="13-05-2017"/>
              <i n="[Range].[date].&amp;[2017-05-14T00:00:00]" c="14-05-2017"/>
              <i n="[Range].[date].&amp;[2017-05-16T00:00:00]" c="16-05-2017"/>
              <i n="[Range].[date].&amp;[2017-05-17T00:00:00]" c="17-05-2017"/>
              <i n="[Range].[date].&amp;[2017-05-19T00:00:00]" c="19-05-2017"/>
              <i n="[Range].[date].&amp;[2017-05-21T00:00:00]" c="21-05-2017"/>
              <i n="[Range].[date].&amp;[2018-04-07T00:00:00]" c="07-04-2018"/>
              <i n="[Range].[date].&amp;[2018-04-08T00:00:00]" c="08-04-2018"/>
              <i n="[Range].[date].&amp;[2018-04-09T00:00:00]" c="09-04-2018"/>
              <i n="[Range].[date].&amp;[2018-04-10T00:00:00]" c="10-04-2018"/>
              <i n="[Range].[date].&amp;[2018-04-11T00:00:00]" c="11-04-2018"/>
              <i n="[Range].[date].&amp;[2018-04-12T00:00:00]" c="12-04-2018"/>
              <i n="[Range].[date].&amp;[2018-04-13T00:00:00]" c="13-04-2018"/>
              <i n="[Range].[date].&amp;[2018-04-14T00:00:00]" c="14-04-2018"/>
              <i n="[Range].[date].&amp;[2018-04-15T00:00:00]" c="15-04-2018"/>
              <i n="[Range].[date].&amp;[2018-04-16T00:00:00]" c="16-04-2018"/>
              <i n="[Range].[date].&amp;[2018-04-17T00:00:00]" c="17-04-2018"/>
              <i n="[Range].[date].&amp;[2018-04-18T00:00:00]" c="18-04-2018"/>
              <i n="[Range].[date].&amp;[2018-04-19T00:00:00]" c="19-04-2018"/>
              <i n="[Range].[date].&amp;[2018-04-20T00:00:00]" c="20-04-2018"/>
              <i n="[Range].[date].&amp;[2018-04-21T00:00:00]" c="21-04-2018"/>
              <i n="[Range].[date].&amp;[2018-04-22T00:00:00]" c="22-04-2018"/>
              <i n="[Range].[date].&amp;[2018-04-23T00:00:00]" c="23-04-2018"/>
              <i n="[Range].[date].&amp;[2018-04-24T00:00:00]" c="24-04-2018"/>
              <i n="[Range].[date].&amp;[2018-04-25T00:00:00]" c="25-04-2018"/>
              <i n="[Range].[date].&amp;[2018-04-26T00:00:00]" c="26-04-2018"/>
              <i n="[Range].[date].&amp;[2018-04-27T00:00:00]" c="27-04-2018"/>
              <i n="[Range].[date].&amp;[2018-04-28T00:00:00]" c="28-04-2018"/>
              <i n="[Range].[date].&amp;[2018-04-29T00:00:00]" c="29-04-2018"/>
              <i n="[Range].[date].&amp;[2018-04-30T00:00:00]" c="30-04-2018"/>
              <i n="[Range].[date].&amp;[2018-05-01T00:00:00]" c="01-05-2018"/>
              <i n="[Range].[date].&amp;[2018-05-02T00:00:00]" c="02-05-2018"/>
              <i n="[Range].[date].&amp;[2018-05-03T00:00:00]" c="03-05-2018"/>
              <i n="[Range].[date].&amp;[2018-05-04T00:00:00]" c="04-05-2018"/>
              <i n="[Range].[date].&amp;[2018-05-05T00:00:00]" c="05-05-2018"/>
              <i n="[Range].[date].&amp;[2018-05-06T00:00:00]" c="06-05-2018"/>
              <i n="[Range].[date].&amp;[2018-05-07T00:00:00]" c="07-05-2018"/>
              <i n="[Range].[date].&amp;[2018-05-08T00:00:00]" c="08-05-2018"/>
              <i n="[Range].[date].&amp;[2018-05-09T00:00:00]" c="09-05-2018"/>
              <i n="[Range].[date].&amp;[2018-05-10T00:00:00]" c="10-05-2018"/>
              <i n="[Range].[date].&amp;[2018-05-11T00:00:00]" c="11-05-2018"/>
              <i n="[Range].[date].&amp;[2018-05-12T00:00:00]" c="12-05-2018"/>
              <i n="[Range].[date].&amp;[2018-05-13T00:00:00]" c="13-05-2018"/>
              <i n="[Range].[date].&amp;[2018-05-14T00:00:00]" c="14-05-2018"/>
              <i n="[Range].[date].&amp;[2018-05-15T00:00:00]" c="15-05-2018"/>
              <i n="[Range].[date].&amp;[2018-05-16T00:00:00]" c="16-05-2018"/>
              <i n="[Range].[date].&amp;[2018-05-17T00:00:00]" c="17-05-2018"/>
              <i n="[Range].[date].&amp;[2018-05-18T00:00:00]" c="18-05-2018"/>
              <i n="[Range].[date].&amp;[2018-05-19T00:00:00]" c="19-05-2018"/>
              <i n="[Range].[date].&amp;[2018-05-20T00:00:00]" c="20-05-2018"/>
              <i n="[Range].[date].&amp;[2018-05-22T00:00:00]" c="22-05-2018"/>
              <i n="[Range].[date].&amp;[2018-05-23T00:00:00]" c="23-05-2018"/>
              <i n="[Range].[date].&amp;[2018-05-25T00:00:00]" c="25-05-2018"/>
              <i n="[Range].[date].&amp;[2018-05-27T00:00:00]" c="27-05-2018"/>
              <i n="[Range].[date].&amp;[2019-03-23T00:00:00]" c="23-03-2019"/>
              <i n="[Range].[date].&amp;[2019-03-24T00:00:00]" c="24-03-2019"/>
              <i n="[Range].[date].&amp;[2019-03-25T00:00:00]" c="25-03-2019"/>
              <i n="[Range].[date].&amp;[2019-03-26T00:00:00]" c="26-03-2019"/>
              <i n="[Range].[date].&amp;[2019-03-27T00:00:00]" c="27-03-2019"/>
              <i n="[Range].[date].&amp;[2019-03-28T00:00:00]" c="28-03-2019"/>
              <i n="[Range].[date].&amp;[2019-03-29T00:00:00]" c="29-03-2019"/>
              <i n="[Range].[date].&amp;[2019-03-30T00:00:00]" c="30-03-2019"/>
              <i n="[Range].[date].&amp;[2019-03-31T00:00:00]" c="31-03-2019"/>
              <i n="[Range].[date].&amp;[2019-04-01T00:00:00]" c="01-04-2019"/>
              <i n="[Range].[date].&amp;[2019-04-02T00:00:00]" c="02-04-2019"/>
              <i n="[Range].[date].&amp;[2019-04-03T00:00:00]" c="03-04-2019"/>
              <i n="[Range].[date].&amp;[2019-04-04T00:00:00]" c="04-04-2019"/>
              <i n="[Range].[date].&amp;[2019-04-05T00:00:00]" c="05-04-2019"/>
              <i n="[Range].[date].&amp;[2019-04-06T00:00:00]" c="06-04-2019"/>
              <i n="[Range].[date].&amp;[2019-04-07T00:00:00]" c="07-04-2019"/>
              <i n="[Range].[date].&amp;[2019-04-08T00:00:00]" c="08-04-2019"/>
              <i n="[Range].[date].&amp;[2019-04-09T00:00:00]" c="09-04-2019"/>
              <i n="[Range].[date].&amp;[2019-04-10T00:00:00]" c="10-04-2019"/>
              <i n="[Range].[date].&amp;[2019-04-11T00:00:00]" c="11-04-2019"/>
              <i n="[Range].[date].&amp;[2019-04-12T00:00:00]" c="12-04-2019"/>
              <i n="[Range].[date].&amp;[2019-04-13T00:00:00]" c="13-04-2019"/>
              <i n="[Range].[date].&amp;[2019-04-14T00:00:00]" c="14-04-2019"/>
              <i n="[Range].[date].&amp;[2019-04-15T00:00:00]" c="15-04-2019"/>
              <i n="[Range].[date].&amp;[2019-04-16T00:00:00]" c="16-04-2019"/>
              <i n="[Range].[date].&amp;[2019-04-17T00:00:00]" c="17-04-2019"/>
              <i n="[Range].[date].&amp;[2019-04-18T00:00:00]" c="18-04-2019"/>
              <i n="[Range].[date].&amp;[2019-04-19T00:00:00]" c="19-04-2019"/>
              <i n="[Range].[date].&amp;[2019-04-20T00:00:00]" c="20-04-2019"/>
              <i n="[Range].[date].&amp;[2019-04-21T00:00:00]" c="21-04-2019"/>
              <i n="[Range].[date].&amp;[2019-04-22T00:00:00]" c="22-04-2019"/>
              <i n="[Range].[date].&amp;[2019-04-23T00:00:00]" c="23-04-2019"/>
              <i n="[Range].[date].&amp;[2019-04-24T00:00:00]" c="24-04-2019"/>
              <i n="[Range].[date].&amp;[2019-04-25T00:00:00]" c="25-04-2019"/>
              <i n="[Range].[date].&amp;[2019-04-26T00:00:00]" c="26-04-2019"/>
              <i n="[Range].[date].&amp;[2019-04-27T00:00:00]" c="27-04-2019"/>
              <i n="[Range].[date].&amp;[2019-04-28T00:00:00]" c="28-04-2019"/>
              <i n="[Range].[date].&amp;[2019-04-29T00:00:00]" c="29-04-2019"/>
              <i n="[Range].[date].&amp;[2019-04-30T00:00:00]" c="30-04-2019"/>
              <i n="[Range].[date].&amp;[2019-05-01T00:00:00]" c="01-05-2019"/>
              <i n="[Range].[date].&amp;[2019-05-02T00:00:00]" c="02-05-2019"/>
              <i n="[Range].[date].&amp;[2019-05-03T00:00:00]" c="03-05-2019"/>
              <i n="[Range].[date].&amp;[2019-05-04T00:00:00]" c="04-05-2019"/>
              <i n="[Range].[date].&amp;[2019-05-05T00:00:00]" c="05-05-2019"/>
              <i n="[Range].[date].&amp;[2019-05-07T00:00:00]" c="07-05-2019"/>
              <i n="[Range].[date].&amp;[2019-05-08T00:00:00]" c="08-05-2019"/>
              <i n="[Range].[date].&amp;[2019-05-10T00:00:00]" c="10-05-2019"/>
              <i n="[Range].[date].&amp;[2019-05-12T00:00:00]" c="12-05-2019"/>
              <i n="[Range].[date].&amp;[2020-09-19T00:00:00]" c="19-09-2020"/>
              <i n="[Range].[date].&amp;[2020-09-20T00:00:00]" c="20-09-2020"/>
              <i n="[Range].[date].&amp;[2020-09-21T00:00:00]" c="21-09-2020"/>
              <i n="[Range].[date].&amp;[2020-09-22T00:00:00]" c="22-09-2020"/>
              <i n="[Range].[date].&amp;[2020-09-23T00:00:00]" c="23-09-2020"/>
              <i n="[Range].[date].&amp;[2020-09-24T00:00:00]" c="24-09-2020"/>
              <i n="[Range].[date].&amp;[2020-09-25T00:00:00]" c="25-09-2020"/>
              <i n="[Range].[date].&amp;[2020-09-26T00:00:00]" c="26-09-2020"/>
              <i n="[Range].[date].&amp;[2020-09-27T00:00:00]" c="27-09-2020"/>
              <i n="[Range].[date].&amp;[2020-09-28T00:00:00]" c="28-09-2020"/>
              <i n="[Range].[date].&amp;[2020-09-29T00:00:00]" c="29-09-2020"/>
              <i n="[Range].[date].&amp;[2020-09-30T00:00:00]" c="30-09-2020"/>
              <i n="[Range].[date].&amp;[2020-10-01T00:00:00]" c="01-10-2020"/>
              <i n="[Range].[date].&amp;[2020-10-02T00:00:00]" c="02-10-2020"/>
              <i n="[Range].[date].&amp;[2020-10-03T00:00:00]" c="03-10-2020"/>
              <i n="[Range].[date].&amp;[2020-10-04T00:00:00]" c="04-10-2020"/>
              <i n="[Range].[date].&amp;[2020-10-05T00:00:00]" c="05-10-2020"/>
              <i n="[Range].[date].&amp;[2020-10-06T00:00:00]" c="06-10-2020"/>
              <i n="[Range].[date].&amp;[2020-10-07T00:00:00]" c="07-10-2020"/>
              <i n="[Range].[date].&amp;[2020-10-08T00:00:00]" c="08-10-2020"/>
              <i n="[Range].[date].&amp;[2020-10-09T00:00:00]" c="09-10-2020"/>
              <i n="[Range].[date].&amp;[2020-10-10T00:00:00]" c="10-10-2020"/>
              <i n="[Range].[date].&amp;[2020-10-11T00:00:00]" c="11-10-2020"/>
              <i n="[Range].[date].&amp;[2020-10-12T00:00:00]" c="12-10-2020"/>
              <i n="[Range].[date].&amp;[2020-10-13T00:00:00]" c="13-10-2020"/>
              <i n="[Range].[date].&amp;[2020-10-14T00:00:00]" c="14-10-2020"/>
              <i n="[Range].[date].&amp;[2020-10-15T00:00:00]" c="15-10-2020"/>
              <i n="[Range].[date].&amp;[2020-10-16T00:00:00]" c="16-10-2020"/>
              <i n="[Range].[date].&amp;[2020-10-17T00:00:00]" c="17-10-2020"/>
              <i n="[Range].[date].&amp;[2020-10-18T00:00:00]" c="18-10-2020"/>
              <i n="[Range].[date].&amp;[2020-10-19T00:00:00]" c="19-10-2020"/>
              <i n="[Range].[date].&amp;[2020-10-20T00:00:00]" c="20-10-2020"/>
              <i n="[Range].[date].&amp;[2020-10-21T00:00:00]" c="21-10-2020"/>
              <i n="[Range].[date].&amp;[2020-10-22T00:00:00]" c="22-10-2020"/>
              <i n="[Range].[date].&amp;[2020-10-23T00:00:00]" c="23-10-2020"/>
              <i n="[Range].[date].&amp;[2020-10-24T00:00:00]" c="24-10-2020"/>
              <i n="[Range].[date].&amp;[2020-10-25T00:00:00]" c="25-10-2020"/>
              <i n="[Range].[date].&amp;[2020-10-26T00:00:00]" c="26-10-2020"/>
              <i n="[Range].[date].&amp;[2020-10-27T00:00:00]" c="27-10-2020"/>
              <i n="[Range].[date].&amp;[2020-10-28T00:00:00]" c="28-10-2020"/>
              <i n="[Range].[date].&amp;[2020-10-29T00:00:00]" c="29-10-2020"/>
              <i n="[Range].[date].&amp;[2020-10-30T00:00:00]" c="30-10-2020"/>
              <i n="[Range].[date].&amp;[2020-10-31T00:00:00]" c="31-10-2020"/>
              <i n="[Range].[date].&amp;[2020-11-01T00:00:00]" c="01-11-2020"/>
              <i n="[Range].[date].&amp;[2020-11-02T00:00:00]" c="02-11-2020"/>
              <i n="[Range].[date].&amp;[2020-11-03T00:00:00]" c="03-11-2020"/>
              <i n="[Range].[date].&amp;[2020-11-05T00:00:00]" c="05-11-2020"/>
              <i n="[Range].[date].&amp;[2020-11-06T00:00:00]" c="06-11-2020"/>
              <i n="[Range].[date].&amp;[2020-11-08T00:00:00]" c="08-11-2020"/>
              <i n="[Range].[date].&amp;[2020-11-10T00:00:00]" c="10-11-2020"/>
            </range>
          </ranges>
        </level>
      </levels>
      <selections count="1">
        <selection n="[Range].[dat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ue" xr10:uid="{78EC06B3-EF8C-4250-8F7F-2234FFD1F8FB}" sourceName="[Range].[venue]">
  <pivotTables>
    <pivotTable tabId="10" name="PivotTable4"/>
    <pivotTable tabId="14" name="PivotTable2"/>
    <pivotTable tabId="9" name="PivotTable3"/>
    <pivotTable tabId="13" name="PivotTable1"/>
  </pivotTables>
  <data>
    <olap pivotCacheId="2114730486">
      <levels count="2">
        <level uniqueName="[Range].[venue].[(All)]" sourceCaption="(All)" count="0"/>
        <level uniqueName="[Range].[venue].[venue]" sourceCaption="venue" count="36">
          <ranges>
            <range startItem="0">
              <i n="[Range].[venue].&amp;[Barabati Stadium]" c="Barabati Stadium"/>
              <i n="[Range].[venue].&amp;[Brabourne Stadium]" c="Brabourne Stadium"/>
              <i n="[Range].[venue].&amp;[Buffalo Park]" c="Buffalo Park"/>
              <i n="[Range].[venue].&amp;[De Beers Diamond Oval]" c="De Beers Diamond Oval"/>
              <i n="[Range].[venue].&amp;[Dr DY Patil Sports Academy]" c="Dr DY Patil Sports Academy"/>
              <i n="[Range].[venue].&amp;[Dr. Y.S. Rajasekhara Reddy ACA-VDCA Cricket Stadium]" c="Dr. Y.S. Rajasekhara Reddy ACA-VDCA Cricket Stadium"/>
              <i n="[Range].[venue].&amp;[Dubai International Cricket Stadium]" c="Dubai International Cricket Stadium"/>
              <i n="[Range].[venue].&amp;[Eden Gardens]" c="Eden Gardens"/>
              <i n="[Range].[venue].&amp;[Feroz Shah Kotla]" c="Feroz Shah Kotla"/>
              <i n="[Range].[venue].&amp;[Green Park]" c="Green Park"/>
              <i n="[Range].[venue].&amp;[Himachal Pradesh Cricket Association Stadium]" c="Himachal Pradesh Cricket Association Stadium"/>
              <i n="[Range].[venue].&amp;[Holkar Cricket Stadium]" c="Holkar Cricket Stadium"/>
              <i n="[Range].[venue].&amp;[JSCA International Stadium Complex]" c="JSCA International Stadium Complex"/>
              <i n="[Range].[venue].&amp;[Kingsmead]" c="Kingsmead"/>
              <i n="[Range].[venue].&amp;[M Chinnaswamy Stadium]" c="M Chinnaswamy Stadium"/>
              <i n="[Range].[venue].&amp;[M.Chinnaswamy Stadium]" c="M.Chinnaswamy Stadium"/>
              <i n="[Range].[venue].&amp;[MA Chidambaram Stadium, Chepauk]" c="MA Chidambaram Stadium, Chepauk"/>
              <i n="[Range].[venue].&amp;[Maharashtra Cricket Association Stadium]" c="Maharashtra Cricket Association Stadium"/>
              <i n="[Range].[venue].&amp;[Nehru Stadium]" c="Nehru Stadium"/>
              <i n="[Range].[venue].&amp;[New Wanderers Stadium]" c="New Wanderers Stadium"/>
              <i n="[Range].[venue].&amp;[Newlands]" c="Newlands"/>
              <i n="[Range].[venue].&amp;[OUTsurance Oval]" c="OUTsurance Oval"/>
              <i n="[Range].[venue].&amp;[Punjab Cricket Association IS Bindra Stadium, Mohali]" c="Punjab Cricket Association IS Bindra Stadium, Mohali"/>
              <i n="[Range].[venue].&amp;[Punjab Cricket Association Stadium, Mohali]" c="Punjab Cricket Association Stadium, Mohali"/>
              <i n="[Range].[venue].&amp;[Rajiv Gandhi International Stadium, Uppal]" c="Rajiv Gandhi International Stadium, Uppal"/>
              <i n="[Range].[venue].&amp;[Sardar Patel Stadium, Motera]" c="Sardar Patel Stadium, Motera"/>
              <i n="[Range].[venue].&amp;[Saurashtra Cricket Association Stadium]" c="Saurashtra Cricket Association Stadium"/>
              <i n="[Range].[venue].&amp;[Sawai Mansingh Stadium]" c="Sawai Mansingh Stadium"/>
              <i n="[Range].[venue].&amp;[Shaheed Veer Narayan Singh International Stadium]" c="Shaheed Veer Narayan Singh International Stadium"/>
              <i n="[Range].[venue].&amp;[Sharjah Cricket Stadium]" c="Sharjah Cricket Stadium"/>
              <i n="[Range].[venue].&amp;[Sheikh Zayed Stadium]" c="Sheikh Zayed Stadium"/>
              <i n="[Range].[venue].&amp;[St George's Park]" c="St George's Park"/>
              <i n="[Range].[venue].&amp;[Subrata Roy Sahara Stadium]" c="Subrata Roy Sahara Stadium"/>
              <i n="[Range].[venue].&amp;[SuperSport Park]" c="SuperSport Park"/>
              <i n="[Range].[venue].&amp;[Vidarbha Cricket Association Stadium, Jamtha]" c="Vidarbha Cricket Association Stadium, Jamtha"/>
              <i n="[Range].[venue].&amp;[Wankhede Stadium]" c="Wankhede Stadium"/>
            </range>
          </ranges>
        </level>
      </levels>
      <selections count="1">
        <selection n="[Range].[venu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D121F43A-F78A-443E-8D57-C87AAA9C59B2}" sourceName="[Range].[city]">
  <pivotTables>
    <pivotTable tabId="10" name="PivotTable4"/>
  </pivotTables>
  <data>
    <olap pivotCacheId="2114730486">
      <levels count="2">
        <level uniqueName="[Range].[city].[(All)]" sourceCaption="(All)" count="0"/>
        <level uniqueName="[Range].[city].[city]" sourceCaption="city" count="33">
          <ranges>
            <range startItem="0">
              <i n="[Range].[city].&amp;[Abu Dhabi]" c="Abu Dhabi"/>
              <i n="[Range].[city].&amp;[Ahmedabad]" c="Ahmedabad"/>
              <i n="[Range].[city].&amp;[Bangalore]" c="Bangalore"/>
              <i n="[Range].[city].&amp;[Bengaluru]" c="Bengaluru"/>
              <i n="[Range].[city].&amp;[Bloemfontein]" c="Bloemfontein"/>
              <i n="[Range].[city].&amp;[Cape Town]" c="Cape Town"/>
              <i n="[Range].[city].&amp;[Centurion]" c="Centurion"/>
              <i n="[Range].[city].&amp;[Chandigarh]" c="Chandigarh"/>
              <i n="[Range].[city].&amp;[Chennai]" c="Chennai"/>
              <i n="[Range].[city].&amp;[Cuttack]" c="Cuttack"/>
              <i n="[Range].[city].&amp;[Delhi]" c="Delhi"/>
              <i n="[Range].[city].&amp;[Dharamsala]" c="Dharamsala"/>
              <i n="[Range].[city].&amp;[Dubai]" c="Dubai"/>
              <i n="[Range].[city].&amp;[Durban]" c="Durban"/>
              <i n="[Range].[city].&amp;[East London]" c="East London"/>
              <i n="[Range].[city].&amp;[Hyderabad]" c="Hyderabad"/>
              <i n="[Range].[city].&amp;[Indore]" c="Indore"/>
              <i n="[Range].[city].&amp;[Jaipur]" c="Jaipur"/>
              <i n="[Range].[city].&amp;[Johannesburg]" c="Johannesburg"/>
              <i n="[Range].[city].&amp;[Kanpur]" c="Kanpur"/>
              <i n="[Range].[city].&amp;[Kimberley]" c="Kimberley"/>
              <i n="[Range].[city].&amp;[Kochi]" c="Kochi"/>
              <i n="[Range].[city].&amp;[Kolkata]" c="Kolkata"/>
              <i n="[Range].[city].&amp;[Mumbai]" c="Mumbai"/>
              <i n="[Range].[city].&amp;[NA]" c="NA"/>
              <i n="[Range].[city].&amp;[Nagpur]" c="Nagpur"/>
              <i n="[Range].[city].&amp;[Port Elizabeth]" c="Port Elizabeth"/>
              <i n="[Range].[city].&amp;[Pune]" c="Pune"/>
              <i n="[Range].[city].&amp;[Raipur]" c="Raipur"/>
              <i n="[Range].[city].&amp;[Rajkot]" c="Rajkot"/>
              <i n="[Range].[city].&amp;[Ranchi]" c="Ranchi"/>
              <i n="[Range].[city].&amp;[Sharjah]" c="Sharjah"/>
              <i n="[Range].[city].&amp;[Visakhapatnam]" c="Visakhapatnam"/>
            </range>
          </ranges>
        </level>
      </levels>
      <selections count="1">
        <selection n="[Range].[city].[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ner" xr10:uid="{547023BB-62F6-469A-8CA9-C4BE67CB2F86}" sourceName="[Range].[winner]">
  <pivotTables>
    <pivotTable tabId="14" name="PivotTable2"/>
    <pivotTable tabId="9" name="PivotTable3"/>
    <pivotTable tabId="10" name="PivotTable4"/>
    <pivotTable tabId="13" name="PivotTable1"/>
  </pivotTables>
  <data>
    <olap pivotCacheId="2114730486">
      <levels count="2">
        <level uniqueName="[Range].[winner].[(All)]" sourceCaption="(All)" count="0"/>
        <level uniqueName="[Range].[winner].[winner]" sourceCaption="winner" count="15">
          <ranges>
            <range startItem="0">
              <i n="[Range].[winner].&amp;[Chennai Super Kings]" c="Chennai Super Kings"/>
              <i n="[Range].[winner].&amp;[Deccan Chargers]" c="Deccan Chargers"/>
              <i n="[Range].[winner].&amp;[Delhi Capitals]" c="Delhi Capitals"/>
              <i n="[Range].[winner].&amp;[Delhi Daredevils]" c="Delhi Daredevils"/>
              <i n="[Range].[winner].&amp;[Gujarat Lions]" c="Gujarat Lions"/>
              <i n="[Range].[winner].&amp;[Kings XI Punjab]" c="Kings XI Punjab"/>
              <i n="[Range].[winner].&amp;[Kochi Tuskers Kerala]" c="Kochi Tuskers Kerala"/>
              <i n="[Range].[winner].&amp;[Kolkata Knight Riders]" c="Kolkata Knight Riders"/>
              <i n="[Range].[winner].&amp;[Mumbai Indians]" c="Mumbai Indians"/>
              <i n="[Range].[winner].&amp;[NA]" c="NA"/>
              <i n="[Range].[winner].&amp;[Pune Warriors]" c="Pune Warriors"/>
              <i n="[Range].[winner].&amp;[Rajasthan Royals]" c="Rajasthan Royals"/>
              <i n="[Range].[winner].&amp;[Rising Pune Supergiants]" c="Rising Pune Supergiants"/>
              <i n="[Range].[winner].&amp;[Royal Challengers Bangalore]" c="Royal Challengers Bangalore"/>
              <i n="[Range].[winner].&amp;[Sunrisers Hyderabad]" c="Sunrisers Hyderabad"/>
            </range>
          </ranges>
        </level>
      </levels>
      <selections count="1">
        <selection n="[Range].[winner].[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ult" xr10:uid="{D40A1CEC-8EC1-4FBA-BF9C-82B124881EF0}" sourceName="[Range].[result]">
  <pivotTables>
    <pivotTable tabId="14" name="PivotTable2"/>
    <pivotTable tabId="9" name="PivotTable3"/>
    <pivotTable tabId="10" name="PivotTable4"/>
    <pivotTable tabId="13" name="PivotTable1"/>
  </pivotTables>
  <data>
    <olap pivotCacheId="2114730486">
      <levels count="2">
        <level uniqueName="[Range].[result].[(All)]" sourceCaption="(All)" count="0"/>
        <level uniqueName="[Range].[result].[result]" sourceCaption="result" count="4">
          <ranges>
            <range startItem="0">
              <i n="[Range].[result].&amp;[NA]" c="NA"/>
              <i n="[Range].[result].&amp;[runs]" c="runs"/>
              <i n="[Range].[result].&amp;[tie]" c="tie"/>
              <i n="[Range].[result].&amp;[wickets]" c="wickets"/>
            </range>
          </ranges>
        </level>
      </levels>
      <selections count="1">
        <selection n="[Range].[result].[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yer_of_match" xr10:uid="{2A1DFF17-B6D4-4016-9748-E83ECD1BBE5C}" sourceName="[Range].[player_of_match]">
  <pivotTables>
    <pivotTable tabId="9" name="PivotTable3"/>
    <pivotTable tabId="10" name="PivotTable4"/>
    <pivotTable tabId="14" name="PivotTable2"/>
    <pivotTable tabId="13" name="PivotTable1"/>
  </pivotTables>
  <data>
    <olap pivotCacheId="2114730486">
      <levels count="2">
        <level uniqueName="[Range].[player_of_match].[(All)]" sourceCaption="(All)" count="0"/>
        <level uniqueName="[Range].[player_of_match].[player_of_match]" sourceCaption="player_of_match" count="234">
          <ranges>
            <range startItem="0">
              <i n="[Range].[player_of_match].&amp;[A Chandila]" c="A Chandila"/>
              <i n="[Range].[player_of_match].&amp;[A Kumble]" c="A Kumble"/>
              <i n="[Range].[player_of_match].&amp;[A Mishra]" c="A Mishra"/>
              <i n="[Range].[player_of_match].&amp;[A Nehra]" c="A Nehra"/>
              <i n="[Range].[player_of_match].&amp;[A Nortje]" c="A Nortje"/>
              <i n="[Range].[player_of_match].&amp;[A Singh]" c="A Singh"/>
              <i n="[Range].[player_of_match].&amp;[A Symonds]" c="A Symonds"/>
              <i n="[Range].[player_of_match].&amp;[A Zampa]" c="A Zampa"/>
              <i n="[Range].[player_of_match].&amp;[AA Jhunjhunwala]" c="AA Jhunjhunwala"/>
              <i n="[Range].[player_of_match].&amp;[AB de Villiers]" c="AB de Villiers"/>
              <i n="[Range].[player_of_match].&amp;[AB Dinda]" c="AB Dinda"/>
              <i n="[Range].[player_of_match].&amp;[AC Gilchrist]" c="AC Gilchrist"/>
              <i n="[Range].[player_of_match].&amp;[AC Voges]" c="AC Voges"/>
              <i n="[Range].[player_of_match].&amp;[AD Mascarenhas]" c="AD Mascarenhas"/>
              <i n="[Range].[player_of_match].&amp;[AD Mathews]" c="AD Mathews"/>
              <i n="[Range].[player_of_match].&amp;[AD Russell]" c="AD Russell"/>
              <i n="[Range].[player_of_match].&amp;[AJ Finch]" c="AJ Finch"/>
              <i n="[Range].[player_of_match].&amp;[AJ Tye]" c="AJ Tye"/>
              <i n="[Range].[player_of_match].&amp;[AM Rahane]" c="AM Rahane"/>
              <i n="[Range].[player_of_match].&amp;[AP Tare]" c="AP Tare"/>
              <i n="[Range].[player_of_match].&amp;[AR Patel]" c="AR Patel"/>
              <i n="[Range].[player_of_match].&amp;[AS Joseph]" c="AS Joseph"/>
              <i n="[Range].[player_of_match].&amp;[AS Rajpoot]" c="AS Rajpoot"/>
              <i n="[Range].[player_of_match].&amp;[AT Rayudu]" c="AT Rayudu"/>
              <i n="[Range].[player_of_match].&amp;[Azhar Mahmood]" c="Azhar Mahmood"/>
              <i n="[Range].[player_of_match].&amp;[B Kumar]" c="B Kumar"/>
              <i n="[Range].[player_of_match].&amp;[B Lee]" c="B Lee"/>
              <i n="[Range].[player_of_match].&amp;[B Stanlake]" c="B Stanlake"/>
              <i n="[Range].[player_of_match].&amp;[BA Bhatt]" c="BA Bhatt"/>
              <i n="[Range].[player_of_match].&amp;[BA Stokes]" c="BA Stokes"/>
              <i n="[Range].[player_of_match].&amp;[BB McCullum]" c="BB McCullum"/>
              <i n="[Range].[player_of_match].&amp;[BCJ Cutting]" c="BCJ Cutting"/>
              <i n="[Range].[player_of_match].&amp;[BJ Hodge]" c="BJ Hodge"/>
              <i n="[Range].[player_of_match].&amp;[BW Hilfenhaus]" c="BW Hilfenhaus"/>
              <i n="[Range].[player_of_match].&amp;[CA Lynn]" c="CA Lynn"/>
              <i n="[Range].[player_of_match].&amp;[CH Gayle]" c="CH Gayle"/>
              <i n="[Range].[player_of_match].&amp;[CH Morris]" c="CH Morris"/>
              <i n="[Range].[player_of_match].&amp;[CJ Anderson]" c="CJ Anderson"/>
              <i n="[Range].[player_of_match].&amp;[CJ Jordan]" c="CJ Jordan"/>
              <i n="[Range].[player_of_match].&amp;[CL White]" c="CL White"/>
              <i n="[Range].[player_of_match].&amp;[CR Brathwaite]" c="CR Brathwaite"/>
              <i n="[Range].[player_of_match].&amp;[CRD Fernando]" c="CRD Fernando"/>
              <i n="[Range].[player_of_match].&amp;[CV Varun]" c="CV Varun"/>
              <i n="[Range].[player_of_match].&amp;[DA Miller]" c="DA Miller"/>
              <i n="[Range].[player_of_match].&amp;[DA Warner]" c="DA Warner"/>
              <i n="[Range].[player_of_match].&amp;[DE Bollinger]" c="DE Bollinger"/>
              <i n="[Range].[player_of_match].&amp;[DJ Bravo]" c="DJ Bravo"/>
              <i n="[Range].[player_of_match].&amp;[DJ Hooda]" c="DJ Hooda"/>
              <i n="[Range].[player_of_match].&amp;[DJ Hussey]" c="DJ Hussey"/>
              <i n="[Range].[player_of_match].&amp;[DJG Sammy]" c="DJG Sammy"/>
              <i n="[Range].[player_of_match].&amp;[DL Chahar]" c="DL Chahar"/>
              <i n="[Range].[player_of_match].&amp;[DL Vettori]" c="DL Vettori"/>
              <i n="[Range].[player_of_match].&amp;[DP Nannes]" c="DP Nannes"/>
              <i n="[Range].[player_of_match].&amp;[DPMD Jayawardene]" c="DPMD Jayawardene"/>
              <i n="[Range].[player_of_match].&amp;[DR Smith]" c="DR Smith"/>
              <i n="[Range].[player_of_match].&amp;[DW Steyn]" c="DW Steyn"/>
              <i n="[Range].[player_of_match].&amp;[EJG Morgan]" c="EJG Morgan"/>
              <i n="[Range].[player_of_match].&amp;[F du Plessis]" c="F du Plessis"/>
              <i n="[Range].[player_of_match].&amp;[G Gambhir]" c="G Gambhir"/>
              <i n="[Range].[player_of_match].&amp;[GC Smith]" c="GC Smith"/>
              <i n="[Range].[player_of_match].&amp;[GD McGrath]" c="GD McGrath"/>
              <i n="[Range].[player_of_match].&amp;[GH Vihari]" c="GH Vihari"/>
              <i n="[Range].[player_of_match].&amp;[GJ Bailey]" c="GJ Bailey"/>
              <i n="[Range].[player_of_match].&amp;[GJ Maxwell]" c="GJ Maxwell"/>
              <i n="[Range].[player_of_match].&amp;[Harbhajan Singh]" c="Harbhajan Singh"/>
              <i n="[Range].[player_of_match].&amp;[Harmeet Singh]" c="Harmeet Singh"/>
              <i n="[Range].[player_of_match].&amp;[HF Gurney]" c="HF Gurney"/>
              <i n="[Range].[player_of_match].&amp;[HH Gibbs]" c="HH Gibbs"/>
              <i n="[Range].[player_of_match].&amp;[HH Pandya]" c="HH Pandya"/>
              <i n="[Range].[player_of_match].&amp;[HM Amla]" c="HM Amla"/>
              <i n="[Range].[player_of_match].&amp;[HV Patel]" c="HV Patel"/>
              <i n="[Range].[player_of_match].&amp;[I Sharma]" c="I Sharma"/>
              <i n="[Range].[player_of_match].&amp;[IK Pathan]" c="IK Pathan"/>
              <i n="[Range].[player_of_match].&amp;[Imran Tahir]" c="Imran Tahir"/>
              <i n="[Range].[player_of_match].&amp;[Iqbal Abdulla]" c="Iqbal Abdulla"/>
              <i n="[Range].[player_of_match].&amp;[Ishan Kishan]" c="Ishan Kishan"/>
              <i n="[Range].[player_of_match].&amp;[J Botha]" c="J Botha"/>
              <i n="[Range].[player_of_match].&amp;[J Theron]" c="J Theron"/>
              <i n="[Range].[player_of_match].&amp;[JA Morkel]" c="JA Morkel"/>
              <i n="[Range].[player_of_match].&amp;[JC Archer]" c="JC Archer"/>
              <i n="[Range].[player_of_match].&amp;[JC Buttler]" c="JC Buttler"/>
              <i n="[Range].[player_of_match].&amp;[JD Ryder]" c="JD Ryder"/>
              <i n="[Range].[player_of_match].&amp;[JD Unadkat]" c="JD Unadkat"/>
              <i n="[Range].[player_of_match].&amp;[JDP Oram]" c="JDP Oram"/>
              <i n="[Range].[player_of_match].&amp;[JEC Franklin]" c="JEC Franklin"/>
              <i n="[Range].[player_of_match].&amp;[JH Kallis]" c="JH Kallis"/>
              <i n="[Range].[player_of_match].&amp;[JJ Bumrah]" c="JJ Bumrah"/>
              <i n="[Range].[player_of_match].&amp;[JJ Roy]" c="JJ Roy"/>
              <i n="[Range].[player_of_match].&amp;[JM Bairstow]" c="JM Bairstow"/>
              <i n="[Range].[player_of_match].&amp;[JP Duminy]" c="JP Duminy"/>
              <i n="[Range].[player_of_match].&amp;[JP Faulkner]" c="JP Faulkner"/>
              <i n="[Range].[player_of_match].&amp;[K Rabada]" c="K Rabada"/>
              <i n="[Range].[player_of_match].&amp;[KA Pollard]" c="KA Pollard"/>
              <i n="[Range].[player_of_match].&amp;[KC Sangakkara]" c="KC Sangakkara"/>
              <i n="[Range].[player_of_match].&amp;[KD Karthik]" c="KD Karthik"/>
              <i n="[Range].[player_of_match].&amp;[KH Pandya]" c="KH Pandya"/>
              <i n="[Range].[player_of_match].&amp;[KK Ahmed]" c="KK Ahmed"/>
              <i n="[Range].[player_of_match].&amp;[KK Cooper]" c="KK Cooper"/>
              <i n="[Range].[player_of_match].&amp;[KK Nair]" c="KK Nair"/>
              <i n="[Range].[player_of_match].&amp;[KL Rahul]" c="KL Rahul"/>
              <i n="[Range].[player_of_match].&amp;[KM Jadhav]" c="KM Jadhav"/>
              <i n="[Range].[player_of_match].&amp;[KMA Paul]" c="KMA Paul"/>
              <i n="[Range].[player_of_match].&amp;[KMDN Kulasekara]" c="KMDN Kulasekara"/>
              <i n="[Range].[player_of_match].&amp;[KP Pietersen]" c="KP Pietersen"/>
              <i n="[Range].[player_of_match].&amp;[KS Williamson]" c="KS Williamson"/>
              <i n="[Range].[player_of_match].&amp;[Kuldeep Yadav]" c="Kuldeep Yadav"/>
              <i n="[Range].[player_of_match].&amp;[KV Sharma]" c="KV Sharma"/>
              <i n="[Range].[player_of_match].&amp;[L Balaji]" c="L Balaji"/>
              <i n="[Range].[player_of_match].&amp;[L Ngidi]" c="L Ngidi"/>
              <i n="[Range].[player_of_match].&amp;[LH Ferguson]" c="LH Ferguson"/>
              <i n="[Range].[player_of_match].&amp;[LJ Wright]" c="LJ Wright"/>
              <i n="[Range].[player_of_match].&amp;[LMP Simmons]" c="LMP Simmons"/>
              <i n="[Range].[player_of_match].&amp;[LR Shukla]" c="LR Shukla"/>
              <i n="[Range].[player_of_match].&amp;[LRPL Taylor]" c="LRPL Taylor"/>
              <i n="[Range].[player_of_match].&amp;[M Kartik]" c="M Kartik"/>
              <i n="[Range].[player_of_match].&amp;[M Morkel]" c="M Morkel"/>
              <i n="[Range].[player_of_match].&amp;[M Muralitharan]" c="M Muralitharan"/>
              <i n="[Range].[player_of_match].&amp;[M Ntini]" c="M Ntini"/>
              <i n="[Range].[player_of_match].&amp;[M Vijay]" c="M Vijay"/>
              <i n="[Range].[player_of_match].&amp;[M Vohra]" c="M Vohra"/>
              <i n="[Range].[player_of_match].&amp;[MA Agarwal]" c="MA Agarwal"/>
              <i n="[Range].[player_of_match].&amp;[MA Starc]" c="MA Starc"/>
              <i n="[Range].[player_of_match].&amp;[Mandeep Singh]" c="Mandeep Singh"/>
              <i n="[Range].[player_of_match].&amp;[MC Henriques]" c="MC Henriques"/>
              <i n="[Range].[player_of_match].&amp;[MD Mishra]" c="MD Mishra"/>
              <i n="[Range].[player_of_match].&amp;[MEK Hussey]" c="MEK Hussey"/>
              <i n="[Range].[player_of_match].&amp;[MF Maharoof]" c="MF Maharoof"/>
              <i n="[Range].[player_of_match].&amp;[MG Johnson]" c="MG Johnson"/>
              <i n="[Range].[player_of_match].&amp;[MJ Lumb]" c="MJ Lumb"/>
              <i n="[Range].[player_of_match].&amp;[MJ McClenaghan]" c="MJ McClenaghan"/>
              <i n="[Range].[player_of_match].&amp;[MK Pandey]" c="MK Pandey"/>
              <i n="[Range].[player_of_match].&amp;[MK Tiwary]" c="MK Tiwary"/>
              <i n="[Range].[player_of_match].&amp;[ML Hayden]" c="ML Hayden"/>
              <i n="[Range].[player_of_match].&amp;[MM Patel]" c="MM Patel"/>
              <i n="[Range].[player_of_match].&amp;[MM Sharma]" c="MM Sharma"/>
              <i n="[Range].[player_of_match].&amp;[MN Samuels]" c="MN Samuels"/>
              <i n="[Range].[player_of_match].&amp;[Mohammed Shami]" c="Mohammed Shami"/>
              <i n="[Range].[player_of_match].&amp;[Mohammed Siraj]" c="Mohammed Siraj"/>
              <i n="[Range].[player_of_match].&amp;[MP Stoinis]" c="MP Stoinis"/>
              <i n="[Range].[player_of_match].&amp;[MR Marsh]" c="MR Marsh"/>
              <i n="[Range].[player_of_match].&amp;[MS Bisla]" c="MS Bisla"/>
              <i n="[Range].[player_of_match].&amp;[MS Dhoni]" c="MS Dhoni"/>
              <i n="[Range].[player_of_match].&amp;[MS Gony]" c="MS Gony"/>
              <i n="[Range].[player_of_match].&amp;[Mujeeb Ur Rahman]" c="Mujeeb Ur Rahman"/>
              <i n="[Range].[player_of_match].&amp;[Mustafizur Rahman]" c="Mustafizur Rahman"/>
              <i n="[Range].[player_of_match].&amp;[MV Boucher]" c="MV Boucher"/>
              <i n="[Range].[player_of_match].&amp;[N Rana]" c="N Rana"/>
              <i n="[Range].[player_of_match].&amp;[NA]" c="NA"/>
              <i n="[Range].[player_of_match].&amp;[NM Coulter-Nile]" c="NM Coulter-Nile"/>
              <i n="[Range].[player_of_match].&amp;[NV Ojha]" c="NV Ojha"/>
              <i n="[Range].[player_of_match].&amp;[P Kumar]" c="P Kumar"/>
              <i n="[Range].[player_of_match].&amp;[P Negi]" c="P Negi"/>
              <i n="[Range].[player_of_match].&amp;[P Parameswaran]" c="P Parameswaran"/>
              <i n="[Range].[player_of_match].&amp;[PA Patel]" c="PA Patel"/>
              <i n="[Range].[player_of_match].&amp;[PC Valthaty]" c="PC Valthaty"/>
              <i n="[Range].[player_of_match].&amp;[PD Collingwood]" c="PD Collingwood"/>
              <i n="[Range].[player_of_match].&amp;[PJ Cummins]" c="PJ Cummins"/>
              <i n="[Range].[player_of_match].&amp;[PK Garg]" c="PK Garg"/>
              <i n="[Range].[player_of_match].&amp;[PP Chawla]" c="PP Chawla"/>
              <i n="[Range].[player_of_match].&amp;[PP Ojha]" c="PP Ojha"/>
              <i n="[Range].[player_of_match].&amp;[PP Shaw]" c="PP Shaw"/>
              <i n="[Range].[player_of_match].&amp;[PV Tambe]" c="PV Tambe"/>
              <i n="[Range].[player_of_match].&amp;[Q de Kock]" c="Q de Kock"/>
              <i n="[Range].[player_of_match].&amp;[R Ashwin]" c="R Ashwin"/>
              <i n="[Range].[player_of_match].&amp;[R Bhatia]" c="R Bhatia"/>
              <i n="[Range].[player_of_match].&amp;[R Dravid]" c="R Dravid"/>
              <i n="[Range].[player_of_match].&amp;[R McLaren]" c="R McLaren"/>
              <i n="[Range].[player_of_match].&amp;[R Sharma]" c="R Sharma"/>
              <i n="[Range].[player_of_match].&amp;[R Tewatia]" c="R Tewatia"/>
              <i n="[Range].[player_of_match].&amp;[R Vinay Kumar]" c="R Vinay Kumar"/>
              <i n="[Range].[player_of_match].&amp;[RA Jadeja]" c="RA Jadeja"/>
              <i n="[Range].[player_of_match].&amp;[RA Tripathi]" c="RA Tripathi"/>
              <i n="[Range].[player_of_match].&amp;[Rashid Khan]" c="Rashid Khan"/>
              <i n="[Range].[player_of_match].&amp;[RD Gaikwad]" c="RD Gaikwad"/>
              <i n="[Range].[player_of_match].&amp;[RE Levi]" c="RE Levi"/>
              <i n="[Range].[player_of_match].&amp;[RG Sharma]" c="RG Sharma"/>
              <i n="[Range].[player_of_match].&amp;[RJ Harris]" c="RJ Harris"/>
              <i n="[Range].[player_of_match].&amp;[RP Singh]" c="RP Singh"/>
              <i n="[Range].[player_of_match].&amp;[RR Pant]" c="RR Pant"/>
              <i n="[Range].[player_of_match].&amp;[RS Bopara]" c="RS Bopara"/>
              <i n="[Range].[player_of_match].&amp;[RV Uthappa]" c="RV Uthappa"/>
              <i n="[Range].[player_of_match].&amp;[S Anirudha]" c="S Anirudha"/>
              <i n="[Range].[player_of_match].&amp;[S Aravind]" c="S Aravind"/>
              <i n="[Range].[player_of_match].&amp;[S Badrinath]" c="S Badrinath"/>
              <i n="[Range].[player_of_match].&amp;[S Dhawan]" c="S Dhawan"/>
              <i n="[Range].[player_of_match].&amp;[S Gopal]" c="S Gopal"/>
              <i n="[Range].[player_of_match].&amp;[S Nadeem]" c="S Nadeem"/>
              <i n="[Range].[player_of_match].&amp;[S Sohal]" c="S Sohal"/>
              <i n="[Range].[player_of_match].&amp;[S Sreesanth]" c="S Sreesanth"/>
              <i n="[Range].[player_of_match].&amp;[SA Asnodkar]" c="SA Asnodkar"/>
              <i n="[Range].[player_of_match].&amp;[SA Yadav]" c="SA Yadav"/>
              <i n="[Range].[player_of_match].&amp;[Sandeep Sharma]" c="Sandeep Sharma"/>
              <i n="[Range].[player_of_match].&amp;[SB Jakati]" c="SB Jakati"/>
              <i n="[Range].[player_of_match].&amp;[SB Wagh]" c="SB Wagh"/>
              <i n="[Range].[player_of_match].&amp;[SC Ganguly]" c="SC Ganguly"/>
              <i n="[Range].[player_of_match].&amp;[SE Marsh]" c="SE Marsh"/>
              <i n="[Range].[player_of_match].&amp;[Shakib Al Hasan]" c="Shakib Al Hasan"/>
              <i n="[Range].[player_of_match].&amp;[Shivam Mavi]" c="Shivam Mavi"/>
              <i n="[Range].[player_of_match].&amp;[Shoaib Akhtar]" c="Shoaib Akhtar"/>
              <i n="[Range].[player_of_match].&amp;[Shubman Gill]" c="Shubman Gill"/>
              <i n="[Range].[player_of_match].&amp;[SK Raina]" c="SK Raina"/>
              <i n="[Range].[player_of_match].&amp;[SK Trivedi]" c="SK Trivedi"/>
              <i n="[Range].[player_of_match].&amp;[SK Warne]" c="SK Warne"/>
              <i n="[Range].[player_of_match].&amp;[SL Malinga]" c="SL Malinga"/>
              <i n="[Range].[player_of_match].&amp;[SM Curran]" c="SM Curran"/>
              <i n="[Range].[player_of_match].&amp;[SM Katich]" c="SM Katich"/>
              <i n="[Range].[player_of_match].&amp;[SM Pollock]" c="SM Pollock"/>
              <i n="[Range].[player_of_match].&amp;[SO Hetmyer]" c="SO Hetmyer"/>
              <i n="[Range].[player_of_match].&amp;[Sohail Tanvir]" c="Sohail Tanvir"/>
              <i n="[Range].[player_of_match].&amp;[SP Goswami]" c="SP Goswami"/>
              <i n="[Range].[player_of_match].&amp;[SP Narine]" c="SP Narine"/>
              <i n="[Range].[player_of_match].&amp;[SPD Smith]" c="SPD Smith"/>
              <i n="[Range].[player_of_match].&amp;[SR Tendulkar]" c="SR Tendulkar"/>
              <i n="[Range].[player_of_match].&amp;[SR Watson]" c="SR Watson"/>
              <i n="[Range].[player_of_match].&amp;[SS Iyer]" c="SS Iyer"/>
              <i n="[Range].[player_of_match].&amp;[ST Jayasuriya]" c="ST Jayasuriya"/>
              <i n="[Range].[player_of_match].&amp;[SV Samson]" c="SV Samson"/>
              <i n="[Range].[player_of_match].&amp;[SW Billings]" c="SW Billings"/>
              <i n="[Range].[player_of_match].&amp;[TA Boult]" c="TA Boult"/>
              <i n="[Range].[player_of_match].&amp;[TG Southee]" c="TG Southee"/>
              <i n="[Range].[player_of_match].&amp;[TL Suman]" c="TL Suman"/>
              <i n="[Range].[player_of_match].&amp;[TM Dilshan]" c="TM Dilshan"/>
              <i n="[Range].[player_of_match].&amp;[Umar Gul]" c="Umar Gul"/>
              <i n="[Range].[player_of_match].&amp;[UT Yadav]" c="UT Yadav"/>
              <i n="[Range].[player_of_match].&amp;[V Kohli]" c="V Kohli"/>
              <i n="[Range].[player_of_match].&amp;[V Sehwag]" c="V Sehwag"/>
              <i n="[Range].[player_of_match].&amp;[VR Aaron]" c="VR Aaron"/>
              <i n="[Range].[player_of_match].&amp;[Washington Sundar]" c="Washington Sundar"/>
              <i n="[Range].[player_of_match].&amp;[WP Saha]" c="WP Saha"/>
              <i n="[Range].[player_of_match].&amp;[WPUJC Vaas]" c="WPUJC Vaas"/>
              <i n="[Range].[player_of_match].&amp;[YK Pathan]" c="YK Pathan"/>
              <i n="[Range].[player_of_match].&amp;[YS Chahal]" c="YS Chahal"/>
              <i n="[Range].[player_of_match].&amp;[Yuvraj Singh]" c="Yuvraj Singh"/>
              <i n="[Range].[player_of_match].&amp;[Z Khan]" c="Z Khan"/>
            </range>
          </ranges>
        </level>
      </levels>
      <selections count="1">
        <selection n="[Range].[player_of_match].[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mpire1" xr10:uid="{ECB1B38B-6EA4-4713-AC4A-56CEA08974D6}" sourceName="[Range].[umpire1]">
  <pivotTables>
    <pivotTable tabId="13" name="PivotTable1"/>
    <pivotTable tabId="14" name="PivotTable2"/>
    <pivotTable tabId="9" name="PivotTable3"/>
    <pivotTable tabId="10" name="PivotTable4"/>
  </pivotTables>
  <data>
    <olap pivotCacheId="2114730486">
      <levels count="2">
        <level uniqueName="[Range].[umpire1].[(All)]" sourceCaption="(All)" count="0"/>
        <level uniqueName="[Range].[umpire1].[umpire1]" sourceCaption="umpire1" count="48">
          <ranges>
            <range startItem="0">
              <i n="[Range].[umpire1].&amp;[A Deshmukh]" c="A Deshmukh"/>
              <i n="[Range].[umpire1].&amp;[A Nand Kishore]" c="A Nand Kishore"/>
              <i n="[Range].[umpire1].&amp;[AK Chaudhary]" c="AK Chaudhary"/>
              <i n="[Range].[umpire1].&amp;[Aleem Dar]" c="Aleem Dar"/>
              <i n="[Range].[umpire1].&amp;[AM Saheba]" c="AM Saheba"/>
              <i n="[Range].[umpire1].&amp;[Asad Rauf]" c="Asad Rauf"/>
              <i n="[Range].[umpire1].&amp;[AV Jayaprakash]" c="AV Jayaprakash"/>
              <i n="[Range].[umpire1].&amp;[AY Dandekar]" c="AY Dandekar"/>
              <i n="[Range].[umpire1].&amp;[BF Bowden]" c="BF Bowden"/>
              <i n="[Range].[umpire1].&amp;[BG Jerling]" c="BG Jerling"/>
              <i n="[Range].[umpire1].&amp;[BNJ Oxenford]" c="BNJ Oxenford"/>
              <i n="[Range].[umpire1].&amp;[BR Doctrove]" c="BR Doctrove"/>
              <i n="[Range].[umpire1].&amp;[C Shamshuddin]" c="C Shamshuddin"/>
              <i n="[Range].[umpire1].&amp;[CB Gaffaney]" c="CB Gaffaney"/>
              <i n="[Range].[umpire1].&amp;[CK Nandan]" c="CK Nandan"/>
              <i n="[Range].[umpire1].&amp;[DJ Harper]" c="DJ Harper"/>
              <i n="[Range].[umpire1].&amp;[GAV Baxter]" c="GAV Baxter"/>
              <i n="[Range].[umpire1].&amp;[HDPK Dharmasena]" c="HDPK Dharmasena"/>
              <i n="[Range].[umpire1].&amp;[IJ Gould]" c="IJ Gould"/>
              <i n="[Range].[umpire1].&amp;[IL Howell]" c="IL Howell"/>
              <i n="[Range].[umpire1].&amp;[JD Cloete]" c="JD Cloete"/>
              <i n="[Range].[umpire1].&amp;[K Bharatan]" c="K Bharatan"/>
              <i n="[Range].[umpire1].&amp;[K Hariharan]" c="K Hariharan"/>
              <i n="[Range].[umpire1].&amp;[K Srinath]" c="K Srinath"/>
              <i n="[Range].[umpire1].&amp;[KN Ananthapadmanabhan]" c="KN Ananthapadmanabhan"/>
              <i n="[Range].[umpire1].&amp;[M Erasmus]" c="M Erasmus"/>
              <i n="[Range].[umpire1].&amp;[MR Benson]" c="MR Benson"/>
              <i n="[Range].[umpire1].&amp;[Nitin Menon]" c="Nitin Menon"/>
              <i n="[Range].[umpire1].&amp;[NJ Llong]" c="NJ Llong"/>
              <i n="[Range].[umpire1].&amp;[PG Pathak]" c="PG Pathak"/>
              <i n="[Range].[umpire1].&amp;[PR Reiffel]" c="PR Reiffel"/>
              <i n="[Range].[umpire1].&amp;[RE Koertzen]" c="RE Koertzen"/>
              <i n="[Range].[umpire1].&amp;[RJ Tucker]" c="RJ Tucker"/>
              <i n="[Range].[umpire1].&amp;[RK Illingworth]" c="RK Illingworth"/>
              <i n="[Range].[umpire1].&amp;[RM Deshpande]" c="RM Deshpande"/>
              <i n="[Range].[umpire1].&amp;[S Asnani]" c="S Asnani"/>
              <i n="[Range].[umpire1].&amp;[S Das]" c="S Das"/>
              <i n="[Range].[umpire1].&amp;[S Ravi]" c="S Ravi"/>
              <i n="[Range].[umpire1].&amp;[SD Fry]" c="SD Fry"/>
              <i n="[Range].[umpire1].&amp;[SJ Davis]" c="SJ Davis"/>
              <i n="[Range].[umpire1].&amp;[SJA Taufel]" c="SJA Taufel"/>
              <i n="[Range].[umpire1].&amp;[SK Tarapore]" c="SK Tarapore"/>
              <i n="[Range].[umpire1].&amp;[SL Shastri]" c="SL Shastri"/>
              <i n="[Range].[umpire1].&amp;[SS Hazare]" c="SS Hazare"/>
              <i n="[Range].[umpire1].&amp;[UV Gandhe]" c="UV Gandhe"/>
              <i n="[Range].[umpire1].&amp;[VA Kulkarni]" c="VA Kulkarni"/>
              <i n="[Range].[umpire1].&amp;[VK Sharma]" c="VK Sharma"/>
              <i n="[Range].[umpire1].&amp;[YC Barde]" c="YC Barde"/>
            </range>
          </ranges>
        </level>
      </levels>
      <selections count="1">
        <selection n="[Range].[umpire1].[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ss_winner" xr10:uid="{A3DE93BB-643D-4E11-83D2-BF7C39E15FC1}" cache="Slicer_toss_winner" caption="toss_winner" level="1" rowHeight="234950"/>
  <slicer name="toss_decision" xr10:uid="{F437F8C5-1428-4A5E-9222-535ED10A1168}" cache="Slicer_toss_decision" caption="toss_deci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BA5335ED-5F87-4BEB-9EE1-EAD97F36173E}" cache="Slicer_date" caption="date" level="1" rowHeight="234950"/>
  <slicer name="venue" xr10:uid="{97B75C87-F20F-40E5-BED6-2BADEA930064}" cache="Slicer_venue" caption="venue" level="1" rowHeight="234950"/>
  <slicer name="city" xr10:uid="{68CFEBC1-4385-4AA2-8172-35ED1E96D236}" cache="Slicer_city" caption="city" startItem="14"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inner" xr10:uid="{22B63EC9-E985-44E4-9804-1E7966F61E59}" cache="Slicer_winner" caption="winner" level="1" rowHeight="234950"/>
  <slicer name="result" xr10:uid="{69B3DEE6-0330-4B23-AE94-6B7CC701F03F}" cache="Slicer_result" caption="result" level="1" rowHeight="234950"/>
  <slicer name="player_of_match" xr10:uid="{C8E6385E-BE6E-4871-90DB-8CF10BADAE08}" cache="Slicer_player_of_match" caption="player_of_match" level="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mpire1" xr10:uid="{E5373D2B-FEE0-4114-9C34-F16C3A534516}" cache="Slicer_umpire1" caption="umpire1" level="1"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ss_winner 1" xr10:uid="{DFB33150-9B59-462B-AF52-B48E121896AB}" cache="Slicer_toss_winner" caption="toss_winner" level="1" rowHeight="234950"/>
  <slicer name="toss_decision 1" xr10:uid="{45D49D61-5E03-4688-B0F6-E7D6C05BFB39}" cache="Slicer_toss_decision" caption="toss_decision" level="1" rowHeight="234950"/>
  <slicer name="venue 1" xr10:uid="{AA0445E3-FC57-4B0B-92AD-DB307BB5A0FC}" cache="Slicer_venue" caption="venue" level="1" rowHeight="234950"/>
  <slicer name="winner 1" xr10:uid="{596804FD-4C80-4C00-AB8C-E6787477464F}" cache="Slicer_winner" caption="winner" level="1" rowHeight="234950"/>
  <slicer name="result 1" xr10:uid="{C4D84222-6E87-495C-BDB5-C737FE06B768}" cache="Slicer_result" caption="result" level="1" rowHeight="234950"/>
  <slicer name="player_of_match 1" xr10:uid="{3EDAB13E-AC60-4E6F-A3F7-44416AF08D01}" cache="Slicer_player_of_match" caption="player_of_match" level="1" rowHeight="234950"/>
  <slicer name="umpire1 1" xr10:uid="{30DFA123-CB3B-4CFB-8651-44FB268E3FE9}" cache="Slicer_umpire1" caption="umpire1"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8.xml"/><Relationship Id="rId7" Type="http://schemas.openxmlformats.org/officeDocument/2006/relationships/printerSettings" Target="../printerSettings/printerSettings1.bin"/><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6E544-B18D-4043-8BD9-1362F0AF997B}">
  <dimension ref="A3:B46"/>
  <sheetViews>
    <sheetView showGridLines="0" workbookViewId="0">
      <selection activeCell="I42" sqref="I42"/>
    </sheetView>
  </sheetViews>
  <sheetFormatPr defaultRowHeight="14.4" x14ac:dyDescent="0.3"/>
  <cols>
    <col min="1" max="1" width="27" bestFit="1" customWidth="1"/>
    <col min="2" max="2" width="19.109375" bestFit="1" customWidth="1"/>
  </cols>
  <sheetData>
    <row r="3" spans="1:2" x14ac:dyDescent="0.3">
      <c r="A3" s="2" t="s">
        <v>398</v>
      </c>
      <c r="B3" t="s">
        <v>403</v>
      </c>
    </row>
    <row r="4" spans="1:2" x14ac:dyDescent="0.3">
      <c r="A4" s="3" t="s">
        <v>32</v>
      </c>
      <c r="B4" s="4"/>
    </row>
    <row r="5" spans="1:2" x14ac:dyDescent="0.3">
      <c r="A5" s="8" t="s">
        <v>33</v>
      </c>
      <c r="B5" s="4">
        <v>51</v>
      </c>
    </row>
    <row r="6" spans="1:2" x14ac:dyDescent="0.3">
      <c r="A6" s="8" t="s">
        <v>22</v>
      </c>
      <c r="B6" s="4">
        <v>46</v>
      </c>
    </row>
    <row r="7" spans="1:2" x14ac:dyDescent="0.3">
      <c r="A7" s="3" t="s">
        <v>53</v>
      </c>
      <c r="B7" s="4"/>
    </row>
    <row r="8" spans="1:2" x14ac:dyDescent="0.3">
      <c r="A8" s="8" t="s">
        <v>33</v>
      </c>
      <c r="B8" s="4">
        <v>24</v>
      </c>
    </row>
    <row r="9" spans="1:2" x14ac:dyDescent="0.3">
      <c r="A9" s="8" t="s">
        <v>22</v>
      </c>
      <c r="B9" s="4">
        <v>19</v>
      </c>
    </row>
    <row r="10" spans="1:2" x14ac:dyDescent="0.3">
      <c r="A10" s="3" t="s">
        <v>372</v>
      </c>
      <c r="B10" s="4"/>
    </row>
    <row r="11" spans="1:2" x14ac:dyDescent="0.3">
      <c r="A11" s="8" t="s">
        <v>33</v>
      </c>
      <c r="B11" s="4">
        <v>7</v>
      </c>
    </row>
    <row r="12" spans="1:2" x14ac:dyDescent="0.3">
      <c r="A12" s="8" t="s">
        <v>22</v>
      </c>
      <c r="B12" s="4">
        <v>13</v>
      </c>
    </row>
    <row r="13" spans="1:2" x14ac:dyDescent="0.3">
      <c r="A13" s="3" t="s">
        <v>39</v>
      </c>
      <c r="B13" s="4"/>
    </row>
    <row r="14" spans="1:2" x14ac:dyDescent="0.3">
      <c r="A14" s="8" t="s">
        <v>33</v>
      </c>
      <c r="B14" s="4">
        <v>29</v>
      </c>
    </row>
    <row r="15" spans="1:2" x14ac:dyDescent="0.3">
      <c r="A15" s="8" t="s">
        <v>22</v>
      </c>
      <c r="B15" s="4">
        <v>51</v>
      </c>
    </row>
    <row r="16" spans="1:2" x14ac:dyDescent="0.3">
      <c r="A16" s="3" t="s">
        <v>319</v>
      </c>
      <c r="B16" s="4"/>
    </row>
    <row r="17" spans="1:2" x14ac:dyDescent="0.3">
      <c r="A17" s="8" t="s">
        <v>33</v>
      </c>
      <c r="B17" s="4">
        <v>1</v>
      </c>
    </row>
    <row r="18" spans="1:2" x14ac:dyDescent="0.3">
      <c r="A18" s="8" t="s">
        <v>22</v>
      </c>
      <c r="B18" s="4">
        <v>14</v>
      </c>
    </row>
    <row r="19" spans="1:2" x14ac:dyDescent="0.3">
      <c r="A19" s="3" t="s">
        <v>31</v>
      </c>
      <c r="B19" s="4"/>
    </row>
    <row r="20" spans="1:2" x14ac:dyDescent="0.3">
      <c r="A20" s="8" t="s">
        <v>33</v>
      </c>
      <c r="B20" s="4">
        <v>27</v>
      </c>
    </row>
    <row r="21" spans="1:2" x14ac:dyDescent="0.3">
      <c r="A21" s="8" t="s">
        <v>22</v>
      </c>
      <c r="B21" s="4">
        <v>58</v>
      </c>
    </row>
    <row r="22" spans="1:2" x14ac:dyDescent="0.3">
      <c r="A22" s="3" t="s">
        <v>205</v>
      </c>
      <c r="B22" s="4"/>
    </row>
    <row r="23" spans="1:2" x14ac:dyDescent="0.3">
      <c r="A23" s="8" t="s">
        <v>33</v>
      </c>
      <c r="B23" s="4">
        <v>3</v>
      </c>
    </row>
    <row r="24" spans="1:2" x14ac:dyDescent="0.3">
      <c r="A24" s="8" t="s">
        <v>22</v>
      </c>
      <c r="B24" s="4">
        <v>5</v>
      </c>
    </row>
    <row r="25" spans="1:2" x14ac:dyDescent="0.3">
      <c r="A25" s="3" t="s">
        <v>21</v>
      </c>
      <c r="B25" s="4"/>
    </row>
    <row r="26" spans="1:2" x14ac:dyDescent="0.3">
      <c r="A26" s="8" t="s">
        <v>33</v>
      </c>
      <c r="B26" s="4">
        <v>34</v>
      </c>
    </row>
    <row r="27" spans="1:2" x14ac:dyDescent="0.3">
      <c r="A27" s="8" t="s">
        <v>22</v>
      </c>
      <c r="B27" s="4">
        <v>64</v>
      </c>
    </row>
    <row r="28" spans="1:2" x14ac:dyDescent="0.3">
      <c r="A28" s="3" t="s">
        <v>47</v>
      </c>
      <c r="B28" s="4"/>
    </row>
    <row r="29" spans="1:2" x14ac:dyDescent="0.3">
      <c r="A29" s="8" t="s">
        <v>33</v>
      </c>
      <c r="B29" s="4">
        <v>48</v>
      </c>
    </row>
    <row r="30" spans="1:2" x14ac:dyDescent="0.3">
      <c r="A30" s="8" t="s">
        <v>22</v>
      </c>
      <c r="B30" s="4">
        <v>58</v>
      </c>
    </row>
    <row r="31" spans="1:2" x14ac:dyDescent="0.3">
      <c r="A31" s="3" t="s">
        <v>207</v>
      </c>
      <c r="B31" s="4"/>
    </row>
    <row r="32" spans="1:2" x14ac:dyDescent="0.3">
      <c r="A32" s="8" t="s">
        <v>33</v>
      </c>
      <c r="B32" s="4">
        <v>11</v>
      </c>
    </row>
    <row r="33" spans="1:2" x14ac:dyDescent="0.3">
      <c r="A33" s="8" t="s">
        <v>22</v>
      </c>
      <c r="B33" s="4">
        <v>9</v>
      </c>
    </row>
    <row r="34" spans="1:2" x14ac:dyDescent="0.3">
      <c r="A34" s="3" t="s">
        <v>40</v>
      </c>
      <c r="B34" s="4"/>
    </row>
    <row r="35" spans="1:2" x14ac:dyDescent="0.3">
      <c r="A35" s="8" t="s">
        <v>33</v>
      </c>
      <c r="B35" s="4">
        <v>34</v>
      </c>
    </row>
    <row r="36" spans="1:2" x14ac:dyDescent="0.3">
      <c r="A36" s="8" t="s">
        <v>22</v>
      </c>
      <c r="B36" s="4">
        <v>53</v>
      </c>
    </row>
    <row r="37" spans="1:2" x14ac:dyDescent="0.3">
      <c r="A37" s="3" t="s">
        <v>317</v>
      </c>
      <c r="B37" s="4"/>
    </row>
    <row r="38" spans="1:2" x14ac:dyDescent="0.3">
      <c r="A38" s="8" t="s">
        <v>33</v>
      </c>
      <c r="B38" s="4">
        <v>3</v>
      </c>
    </row>
    <row r="39" spans="1:2" x14ac:dyDescent="0.3">
      <c r="A39" s="8" t="s">
        <v>22</v>
      </c>
      <c r="B39" s="4">
        <v>10</v>
      </c>
    </row>
    <row r="40" spans="1:2" x14ac:dyDescent="0.3">
      <c r="A40" s="3" t="s">
        <v>20</v>
      </c>
      <c r="B40" s="4"/>
    </row>
    <row r="41" spans="1:2" x14ac:dyDescent="0.3">
      <c r="A41" s="8" t="s">
        <v>33</v>
      </c>
      <c r="B41" s="4">
        <v>24</v>
      </c>
    </row>
    <row r="42" spans="1:2" x14ac:dyDescent="0.3">
      <c r="A42" s="8" t="s">
        <v>22</v>
      </c>
      <c r="B42" s="4">
        <v>63</v>
      </c>
    </row>
    <row r="43" spans="1:2" x14ac:dyDescent="0.3">
      <c r="A43" s="3" t="s">
        <v>259</v>
      </c>
      <c r="B43" s="4"/>
    </row>
    <row r="44" spans="1:2" x14ac:dyDescent="0.3">
      <c r="A44" s="8" t="s">
        <v>33</v>
      </c>
      <c r="B44" s="4">
        <v>24</v>
      </c>
    </row>
    <row r="45" spans="1:2" x14ac:dyDescent="0.3">
      <c r="A45" s="8" t="s">
        <v>22</v>
      </c>
      <c r="B45" s="4">
        <v>33</v>
      </c>
    </row>
    <row r="46" spans="1:2" x14ac:dyDescent="0.3">
      <c r="A46" s="3" t="s">
        <v>397</v>
      </c>
      <c r="B46" s="4">
        <v>816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R820"/>
  <sheetViews>
    <sheetView workbookViewId="0"/>
  </sheetViews>
  <sheetFormatPr defaultRowHeight="14.4" x14ac:dyDescent="0.3"/>
  <cols>
    <col min="3" max="3" width="10.33203125" bestFit="1" customWidth="1"/>
    <col min="4" max="4" width="17.44140625" bestFit="1" customWidth="1"/>
    <col min="5" max="5" width="45.6640625" bestFit="1" customWidth="1"/>
    <col min="6" max="6" width="12.6640625" bestFit="1" customWidth="1"/>
    <col min="7" max="7" width="24.33203125" bestFit="1" customWidth="1"/>
    <col min="8" max="8" width="24.33203125" customWidth="1"/>
    <col min="9" max="10" width="24.33203125" bestFit="1" customWidth="1"/>
    <col min="11" max="11" width="12" bestFit="1" customWidth="1"/>
    <col min="12" max="12" width="24.33203125" bestFit="1" customWidth="1"/>
    <col min="14" max="14" width="12.109375" bestFit="1" customWidth="1"/>
    <col min="15" max="15" width="9.33203125" bestFit="1" customWidth="1"/>
    <col min="17" max="17" width="22.44140625" bestFit="1" customWidth="1"/>
    <col min="18" max="18" width="16.33203125" bestFit="1" customWidth="1"/>
  </cols>
  <sheetData>
    <row r="4" spans="1:18" x14ac:dyDescent="0.3">
      <c r="A4" s="5" t="s">
        <v>0</v>
      </c>
      <c r="B4" s="5" t="s">
        <v>1</v>
      </c>
      <c r="C4" s="5" t="s">
        <v>2</v>
      </c>
      <c r="D4" s="5" t="s">
        <v>3</v>
      </c>
      <c r="E4" s="5" t="s">
        <v>4</v>
      </c>
      <c r="F4" s="5" t="s">
        <v>5</v>
      </c>
      <c r="G4" s="5" t="s">
        <v>6</v>
      </c>
      <c r="H4" s="5" t="s">
        <v>399</v>
      </c>
      <c r="I4" s="5" t="s">
        <v>7</v>
      </c>
      <c r="J4" s="5" t="s">
        <v>8</v>
      </c>
      <c r="K4" s="5" t="s">
        <v>9</v>
      </c>
      <c r="L4" s="5" t="s">
        <v>10</v>
      </c>
      <c r="M4" s="5" t="s">
        <v>11</v>
      </c>
      <c r="N4" s="5" t="s">
        <v>12</v>
      </c>
      <c r="O4" s="5" t="s">
        <v>13</v>
      </c>
      <c r="P4" s="5" t="s">
        <v>14</v>
      </c>
      <c r="Q4" s="5" t="s">
        <v>15</v>
      </c>
      <c r="R4" s="5" t="s">
        <v>16</v>
      </c>
    </row>
    <row r="5" spans="1:18" x14ac:dyDescent="0.3">
      <c r="A5">
        <v>335982</v>
      </c>
      <c r="B5" t="s">
        <v>17</v>
      </c>
      <c r="C5" s="1">
        <v>39556</v>
      </c>
      <c r="D5" t="s">
        <v>18</v>
      </c>
      <c r="E5" t="s">
        <v>19</v>
      </c>
      <c r="F5">
        <v>0</v>
      </c>
      <c r="G5" t="s">
        <v>20</v>
      </c>
      <c r="H5">
        <f t="shared" ref="H5:H17" si="0">COUNTIF(G:G,G5)</f>
        <v>108</v>
      </c>
      <c r="I5" t="s">
        <v>21</v>
      </c>
      <c r="J5" t="s">
        <v>20</v>
      </c>
      <c r="K5" t="s">
        <v>22</v>
      </c>
      <c r="L5" t="s">
        <v>21</v>
      </c>
      <c r="M5" t="s">
        <v>23</v>
      </c>
      <c r="N5">
        <v>140</v>
      </c>
      <c r="O5" t="s">
        <v>24</v>
      </c>
      <c r="P5" t="s">
        <v>25</v>
      </c>
      <c r="Q5" t="s">
        <v>26</v>
      </c>
      <c r="R5" t="s">
        <v>27</v>
      </c>
    </row>
    <row r="6" spans="1:18" x14ac:dyDescent="0.3">
      <c r="A6">
        <v>335983</v>
      </c>
      <c r="B6" t="s">
        <v>28</v>
      </c>
      <c r="C6" s="1">
        <v>39557</v>
      </c>
      <c r="D6" t="s">
        <v>29</v>
      </c>
      <c r="E6" t="s">
        <v>30</v>
      </c>
      <c r="F6">
        <v>0</v>
      </c>
      <c r="G6" t="s">
        <v>31</v>
      </c>
      <c r="H6">
        <f t="shared" si="0"/>
        <v>92</v>
      </c>
      <c r="I6" t="s">
        <v>32</v>
      </c>
      <c r="J6" t="s">
        <v>32</v>
      </c>
      <c r="K6" t="s">
        <v>33</v>
      </c>
      <c r="L6" t="s">
        <v>32</v>
      </c>
      <c r="M6" t="s">
        <v>23</v>
      </c>
      <c r="N6">
        <v>33</v>
      </c>
      <c r="O6" t="s">
        <v>24</v>
      </c>
      <c r="P6" t="s">
        <v>25</v>
      </c>
      <c r="Q6" t="s">
        <v>34</v>
      </c>
      <c r="R6" t="s">
        <v>35</v>
      </c>
    </row>
    <row r="7" spans="1:18" x14ac:dyDescent="0.3">
      <c r="A7">
        <v>335984</v>
      </c>
      <c r="B7" t="s">
        <v>36</v>
      </c>
      <c r="C7" s="1">
        <v>39557</v>
      </c>
      <c r="D7" t="s">
        <v>37</v>
      </c>
      <c r="E7" t="s">
        <v>38</v>
      </c>
      <c r="F7">
        <v>0</v>
      </c>
      <c r="G7" t="s">
        <v>39</v>
      </c>
      <c r="H7">
        <f t="shared" si="0"/>
        <v>83</v>
      </c>
      <c r="I7" t="s">
        <v>40</v>
      </c>
      <c r="J7" t="s">
        <v>40</v>
      </c>
      <c r="K7" t="s">
        <v>33</v>
      </c>
      <c r="L7" t="s">
        <v>39</v>
      </c>
      <c r="M7" t="s">
        <v>41</v>
      </c>
      <c r="N7">
        <v>9</v>
      </c>
      <c r="O7" t="s">
        <v>24</v>
      </c>
      <c r="P7" t="s">
        <v>25</v>
      </c>
      <c r="Q7" t="s">
        <v>42</v>
      </c>
      <c r="R7" t="s">
        <v>43</v>
      </c>
    </row>
    <row r="8" spans="1:18" x14ac:dyDescent="0.3">
      <c r="A8">
        <v>335985</v>
      </c>
      <c r="B8" t="s">
        <v>44</v>
      </c>
      <c r="C8" s="1">
        <v>39558</v>
      </c>
      <c r="D8" t="s">
        <v>45</v>
      </c>
      <c r="E8" t="s">
        <v>46</v>
      </c>
      <c r="F8">
        <v>0</v>
      </c>
      <c r="G8" t="s">
        <v>47</v>
      </c>
      <c r="H8">
        <f t="shared" si="0"/>
        <v>97</v>
      </c>
      <c r="I8" t="s">
        <v>20</v>
      </c>
      <c r="J8" t="s">
        <v>47</v>
      </c>
      <c r="K8" t="s">
        <v>33</v>
      </c>
      <c r="L8" t="s">
        <v>20</v>
      </c>
      <c r="M8" t="s">
        <v>41</v>
      </c>
      <c r="N8">
        <v>5</v>
      </c>
      <c r="O8" t="s">
        <v>24</v>
      </c>
      <c r="P8" t="s">
        <v>25</v>
      </c>
      <c r="Q8" t="s">
        <v>48</v>
      </c>
      <c r="R8" t="s">
        <v>49</v>
      </c>
    </row>
    <row r="9" spans="1:18" x14ac:dyDescent="0.3">
      <c r="A9">
        <v>335986</v>
      </c>
      <c r="B9" t="s">
        <v>50</v>
      </c>
      <c r="C9" s="1">
        <v>39558</v>
      </c>
      <c r="D9" t="s">
        <v>51</v>
      </c>
      <c r="E9" t="s">
        <v>52</v>
      </c>
      <c r="F9">
        <v>0</v>
      </c>
      <c r="G9" t="s">
        <v>21</v>
      </c>
      <c r="H9">
        <f t="shared" si="0"/>
        <v>95</v>
      </c>
      <c r="I9" t="s">
        <v>53</v>
      </c>
      <c r="J9" t="s">
        <v>53</v>
      </c>
      <c r="K9" t="s">
        <v>33</v>
      </c>
      <c r="L9" t="s">
        <v>21</v>
      </c>
      <c r="M9" t="s">
        <v>41</v>
      </c>
      <c r="N9">
        <v>5</v>
      </c>
      <c r="O9" t="s">
        <v>24</v>
      </c>
      <c r="P9" t="s">
        <v>25</v>
      </c>
      <c r="Q9" t="s">
        <v>54</v>
      </c>
      <c r="R9" t="s">
        <v>55</v>
      </c>
    </row>
    <row r="10" spans="1:18" x14ac:dyDescent="0.3">
      <c r="A10">
        <v>335987</v>
      </c>
      <c r="B10" t="s">
        <v>56</v>
      </c>
      <c r="C10" s="1">
        <v>39559</v>
      </c>
      <c r="D10" t="s">
        <v>57</v>
      </c>
      <c r="E10" t="s">
        <v>58</v>
      </c>
      <c r="F10">
        <v>0</v>
      </c>
      <c r="G10" t="s">
        <v>40</v>
      </c>
      <c r="H10">
        <f t="shared" si="0"/>
        <v>70</v>
      </c>
      <c r="I10" t="s">
        <v>31</v>
      </c>
      <c r="J10" t="s">
        <v>31</v>
      </c>
      <c r="K10" t="s">
        <v>33</v>
      </c>
      <c r="L10" t="s">
        <v>40</v>
      </c>
      <c r="M10" t="s">
        <v>41</v>
      </c>
      <c r="N10">
        <v>6</v>
      </c>
      <c r="O10" t="s">
        <v>24</v>
      </c>
      <c r="P10" t="s">
        <v>25</v>
      </c>
      <c r="Q10" t="s">
        <v>42</v>
      </c>
      <c r="R10" t="s">
        <v>59</v>
      </c>
    </row>
    <row r="11" spans="1:18" x14ac:dyDescent="0.3">
      <c r="A11">
        <v>335988</v>
      </c>
      <c r="B11" t="s">
        <v>60</v>
      </c>
      <c r="C11" s="1">
        <v>39560</v>
      </c>
      <c r="D11" t="s">
        <v>61</v>
      </c>
      <c r="E11" t="s">
        <v>62</v>
      </c>
      <c r="F11">
        <v>0</v>
      </c>
      <c r="G11" t="s">
        <v>53</v>
      </c>
      <c r="H11">
        <f t="shared" si="0"/>
        <v>39</v>
      </c>
      <c r="I11" t="s">
        <v>39</v>
      </c>
      <c r="J11" t="s">
        <v>53</v>
      </c>
      <c r="K11" t="s">
        <v>33</v>
      </c>
      <c r="L11" t="s">
        <v>39</v>
      </c>
      <c r="M11" t="s">
        <v>41</v>
      </c>
      <c r="N11">
        <v>9</v>
      </c>
      <c r="O11" t="s">
        <v>24</v>
      </c>
      <c r="P11" t="s">
        <v>25</v>
      </c>
      <c r="Q11" t="s">
        <v>63</v>
      </c>
      <c r="R11" t="s">
        <v>64</v>
      </c>
    </row>
    <row r="12" spans="1:18" x14ac:dyDescent="0.3">
      <c r="A12">
        <v>335989</v>
      </c>
      <c r="B12" t="s">
        <v>65</v>
      </c>
      <c r="C12" s="1">
        <v>39561</v>
      </c>
      <c r="D12" t="s">
        <v>66</v>
      </c>
      <c r="E12" t="s">
        <v>67</v>
      </c>
      <c r="F12">
        <v>0</v>
      </c>
      <c r="G12" t="s">
        <v>32</v>
      </c>
      <c r="H12">
        <f t="shared" si="0"/>
        <v>94</v>
      </c>
      <c r="I12" t="s">
        <v>47</v>
      </c>
      <c r="J12" t="s">
        <v>47</v>
      </c>
      <c r="K12" t="s">
        <v>22</v>
      </c>
      <c r="L12" t="s">
        <v>32</v>
      </c>
      <c r="M12" t="s">
        <v>23</v>
      </c>
      <c r="N12">
        <v>6</v>
      </c>
      <c r="O12" t="s">
        <v>24</v>
      </c>
      <c r="P12" t="s">
        <v>25</v>
      </c>
      <c r="Q12" t="s">
        <v>49</v>
      </c>
      <c r="R12" t="s">
        <v>43</v>
      </c>
    </row>
    <row r="13" spans="1:18" x14ac:dyDescent="0.3">
      <c r="A13">
        <v>335990</v>
      </c>
      <c r="B13" t="s">
        <v>60</v>
      </c>
      <c r="C13" s="1">
        <v>39562</v>
      </c>
      <c r="D13" t="s">
        <v>68</v>
      </c>
      <c r="E13" t="s">
        <v>62</v>
      </c>
      <c r="F13">
        <v>0</v>
      </c>
      <c r="G13" t="s">
        <v>53</v>
      </c>
      <c r="H13">
        <f t="shared" si="0"/>
        <v>39</v>
      </c>
      <c r="I13" t="s">
        <v>40</v>
      </c>
      <c r="J13" t="s">
        <v>40</v>
      </c>
      <c r="K13" t="s">
        <v>22</v>
      </c>
      <c r="L13" t="s">
        <v>40</v>
      </c>
      <c r="M13" t="s">
        <v>41</v>
      </c>
      <c r="N13">
        <v>3</v>
      </c>
      <c r="O13" t="s">
        <v>24</v>
      </c>
      <c r="P13" t="s">
        <v>25</v>
      </c>
      <c r="Q13" t="s">
        <v>26</v>
      </c>
      <c r="R13" t="s">
        <v>34</v>
      </c>
    </row>
    <row r="14" spans="1:18" x14ac:dyDescent="0.3">
      <c r="A14">
        <v>335991</v>
      </c>
      <c r="B14" t="s">
        <v>28</v>
      </c>
      <c r="C14" s="1">
        <v>39563</v>
      </c>
      <c r="D14" t="s">
        <v>69</v>
      </c>
      <c r="E14" t="s">
        <v>30</v>
      </c>
      <c r="F14">
        <v>0</v>
      </c>
      <c r="G14" t="s">
        <v>31</v>
      </c>
      <c r="H14">
        <f t="shared" si="0"/>
        <v>92</v>
      </c>
      <c r="I14" t="s">
        <v>47</v>
      </c>
      <c r="J14" t="s">
        <v>47</v>
      </c>
      <c r="K14" t="s">
        <v>22</v>
      </c>
      <c r="L14" t="s">
        <v>31</v>
      </c>
      <c r="M14" t="s">
        <v>23</v>
      </c>
      <c r="N14">
        <v>66</v>
      </c>
      <c r="O14" t="s">
        <v>24</v>
      </c>
      <c r="P14" t="s">
        <v>25</v>
      </c>
      <c r="Q14" t="s">
        <v>42</v>
      </c>
      <c r="R14" t="s">
        <v>64</v>
      </c>
    </row>
    <row r="15" spans="1:18" x14ac:dyDescent="0.3">
      <c r="A15">
        <v>335992</v>
      </c>
      <c r="B15" t="s">
        <v>17</v>
      </c>
      <c r="C15" s="1">
        <v>39564</v>
      </c>
      <c r="D15" t="s">
        <v>57</v>
      </c>
      <c r="E15" t="s">
        <v>19</v>
      </c>
      <c r="F15">
        <v>0</v>
      </c>
      <c r="G15" t="s">
        <v>20</v>
      </c>
      <c r="H15">
        <f t="shared" si="0"/>
        <v>108</v>
      </c>
      <c r="I15" t="s">
        <v>40</v>
      </c>
      <c r="J15" t="s">
        <v>40</v>
      </c>
      <c r="K15" t="s">
        <v>22</v>
      </c>
      <c r="L15" t="s">
        <v>40</v>
      </c>
      <c r="M15" t="s">
        <v>41</v>
      </c>
      <c r="N15">
        <v>7</v>
      </c>
      <c r="O15" t="s">
        <v>24</v>
      </c>
      <c r="P15" t="s">
        <v>25</v>
      </c>
      <c r="Q15" t="s">
        <v>34</v>
      </c>
      <c r="R15" t="s">
        <v>63</v>
      </c>
    </row>
    <row r="16" spans="1:18" x14ac:dyDescent="0.3">
      <c r="A16">
        <v>335993</v>
      </c>
      <c r="B16" t="s">
        <v>65</v>
      </c>
      <c r="C16" s="1">
        <v>39564</v>
      </c>
      <c r="D16" t="s">
        <v>70</v>
      </c>
      <c r="E16" t="s">
        <v>67</v>
      </c>
      <c r="F16">
        <v>0</v>
      </c>
      <c r="G16" t="s">
        <v>32</v>
      </c>
      <c r="H16">
        <f t="shared" si="0"/>
        <v>94</v>
      </c>
      <c r="I16" t="s">
        <v>21</v>
      </c>
      <c r="J16" t="s">
        <v>21</v>
      </c>
      <c r="K16" t="s">
        <v>33</v>
      </c>
      <c r="L16" t="s">
        <v>32</v>
      </c>
      <c r="M16" t="s">
        <v>41</v>
      </c>
      <c r="N16">
        <v>9</v>
      </c>
      <c r="O16" t="s">
        <v>24</v>
      </c>
      <c r="P16" t="s">
        <v>25</v>
      </c>
      <c r="Q16" t="s">
        <v>54</v>
      </c>
      <c r="R16" t="s">
        <v>71</v>
      </c>
    </row>
    <row r="17" spans="1:18" x14ac:dyDescent="0.3">
      <c r="A17">
        <v>335994</v>
      </c>
      <c r="B17" t="s">
        <v>44</v>
      </c>
      <c r="C17" s="1">
        <v>39565</v>
      </c>
      <c r="D17" t="s">
        <v>72</v>
      </c>
      <c r="E17" t="s">
        <v>73</v>
      </c>
      <c r="F17">
        <v>0</v>
      </c>
      <c r="G17" t="s">
        <v>47</v>
      </c>
      <c r="H17">
        <f t="shared" si="0"/>
        <v>97</v>
      </c>
      <c r="I17" t="s">
        <v>53</v>
      </c>
      <c r="J17" t="s">
        <v>53</v>
      </c>
      <c r="K17" t="s">
        <v>22</v>
      </c>
      <c r="L17" t="s">
        <v>53</v>
      </c>
      <c r="M17" t="s">
        <v>41</v>
      </c>
      <c r="N17">
        <v>10</v>
      </c>
      <c r="O17" t="s">
        <v>24</v>
      </c>
      <c r="P17" t="s">
        <v>25</v>
      </c>
      <c r="Q17" t="s">
        <v>26</v>
      </c>
      <c r="R17" t="s">
        <v>35</v>
      </c>
    </row>
    <row r="18" spans="1:18" x14ac:dyDescent="0.3">
      <c r="A18">
        <v>335995</v>
      </c>
      <c r="B18" t="s">
        <v>28</v>
      </c>
      <c r="C18" s="1">
        <v>39565</v>
      </c>
      <c r="D18" t="s">
        <v>74</v>
      </c>
      <c r="E18" t="s">
        <v>30</v>
      </c>
      <c r="F18">
        <v>0</v>
      </c>
      <c r="G18" t="s">
        <v>31</v>
      </c>
      <c r="H18">
        <f t="shared" ref="H18:H81" si="1">COUNTIF(G:G,G5)</f>
        <v>108</v>
      </c>
      <c r="I18" t="s">
        <v>39</v>
      </c>
      <c r="J18" t="s">
        <v>39</v>
      </c>
      <c r="K18" t="s">
        <v>33</v>
      </c>
      <c r="L18" t="s">
        <v>31</v>
      </c>
      <c r="M18" t="s">
        <v>41</v>
      </c>
      <c r="N18">
        <v>4</v>
      </c>
      <c r="O18" t="s">
        <v>24</v>
      </c>
      <c r="P18" t="s">
        <v>25</v>
      </c>
      <c r="Q18" t="s">
        <v>27</v>
      </c>
      <c r="R18" t="s">
        <v>75</v>
      </c>
    </row>
    <row r="19" spans="1:18" x14ac:dyDescent="0.3">
      <c r="A19">
        <v>335996</v>
      </c>
      <c r="B19" t="s">
        <v>17</v>
      </c>
      <c r="C19" s="1">
        <v>39566</v>
      </c>
      <c r="D19" t="s">
        <v>76</v>
      </c>
      <c r="E19" t="s">
        <v>19</v>
      </c>
      <c r="F19">
        <v>0</v>
      </c>
      <c r="G19" t="s">
        <v>20</v>
      </c>
      <c r="H19">
        <f t="shared" si="1"/>
        <v>92</v>
      </c>
      <c r="I19" t="s">
        <v>32</v>
      </c>
      <c r="J19" t="s">
        <v>32</v>
      </c>
      <c r="K19" t="s">
        <v>33</v>
      </c>
      <c r="L19" t="s">
        <v>32</v>
      </c>
      <c r="M19" t="s">
        <v>23</v>
      </c>
      <c r="N19">
        <v>13</v>
      </c>
      <c r="O19" t="s">
        <v>24</v>
      </c>
      <c r="P19" t="s">
        <v>25</v>
      </c>
      <c r="Q19" t="s">
        <v>77</v>
      </c>
      <c r="R19" t="s">
        <v>59</v>
      </c>
    </row>
    <row r="20" spans="1:18" x14ac:dyDescent="0.3">
      <c r="A20">
        <v>335997</v>
      </c>
      <c r="B20" t="s">
        <v>50</v>
      </c>
      <c r="C20" s="1">
        <v>39567</v>
      </c>
      <c r="D20" t="s">
        <v>78</v>
      </c>
      <c r="E20" t="s">
        <v>52</v>
      </c>
      <c r="F20">
        <v>0</v>
      </c>
      <c r="G20" t="s">
        <v>21</v>
      </c>
      <c r="H20">
        <f t="shared" si="1"/>
        <v>83</v>
      </c>
      <c r="I20" t="s">
        <v>47</v>
      </c>
      <c r="J20" t="s">
        <v>21</v>
      </c>
      <c r="K20" t="s">
        <v>33</v>
      </c>
      <c r="L20" t="s">
        <v>47</v>
      </c>
      <c r="M20" t="s">
        <v>41</v>
      </c>
      <c r="N20">
        <v>7</v>
      </c>
      <c r="O20" t="s">
        <v>24</v>
      </c>
      <c r="P20" t="s">
        <v>25</v>
      </c>
      <c r="Q20" t="s">
        <v>54</v>
      </c>
      <c r="R20" t="s">
        <v>71</v>
      </c>
    </row>
    <row r="21" spans="1:18" x14ac:dyDescent="0.3">
      <c r="A21">
        <v>335998</v>
      </c>
      <c r="B21" t="s">
        <v>36</v>
      </c>
      <c r="C21" s="1">
        <v>39568</v>
      </c>
      <c r="D21" t="s">
        <v>79</v>
      </c>
      <c r="E21" t="s">
        <v>38</v>
      </c>
      <c r="F21">
        <v>0</v>
      </c>
      <c r="G21" t="s">
        <v>39</v>
      </c>
      <c r="H21">
        <f t="shared" si="1"/>
        <v>97</v>
      </c>
      <c r="I21" t="s">
        <v>20</v>
      </c>
      <c r="J21" t="s">
        <v>20</v>
      </c>
      <c r="K21" t="s">
        <v>22</v>
      </c>
      <c r="L21" t="s">
        <v>39</v>
      </c>
      <c r="M21" t="s">
        <v>23</v>
      </c>
      <c r="N21">
        <v>10</v>
      </c>
      <c r="O21" t="s">
        <v>24</v>
      </c>
      <c r="P21" t="s">
        <v>25</v>
      </c>
      <c r="Q21" t="s">
        <v>42</v>
      </c>
      <c r="R21" t="s">
        <v>75</v>
      </c>
    </row>
    <row r="22" spans="1:18" x14ac:dyDescent="0.3">
      <c r="A22">
        <v>335999</v>
      </c>
      <c r="B22" t="s">
        <v>60</v>
      </c>
      <c r="C22" s="1">
        <v>39569</v>
      </c>
      <c r="D22" t="s">
        <v>80</v>
      </c>
      <c r="E22" t="s">
        <v>62</v>
      </c>
      <c r="F22">
        <v>0</v>
      </c>
      <c r="G22" t="s">
        <v>53</v>
      </c>
      <c r="H22">
        <f t="shared" si="1"/>
        <v>95</v>
      </c>
      <c r="I22" t="s">
        <v>31</v>
      </c>
      <c r="J22" t="s">
        <v>31</v>
      </c>
      <c r="K22" t="s">
        <v>22</v>
      </c>
      <c r="L22" t="s">
        <v>31</v>
      </c>
      <c r="M22" t="s">
        <v>41</v>
      </c>
      <c r="N22">
        <v>7</v>
      </c>
      <c r="O22" t="s">
        <v>24</v>
      </c>
      <c r="P22" t="s">
        <v>25</v>
      </c>
      <c r="Q22" t="s">
        <v>77</v>
      </c>
      <c r="R22" t="s">
        <v>59</v>
      </c>
    </row>
    <row r="23" spans="1:18" x14ac:dyDescent="0.3">
      <c r="A23">
        <v>336000</v>
      </c>
      <c r="B23" t="s">
        <v>56</v>
      </c>
      <c r="C23" s="1">
        <v>39569</v>
      </c>
      <c r="D23" t="s">
        <v>81</v>
      </c>
      <c r="E23" t="s">
        <v>58</v>
      </c>
      <c r="F23">
        <v>0</v>
      </c>
      <c r="G23" t="s">
        <v>40</v>
      </c>
      <c r="H23">
        <f t="shared" si="1"/>
        <v>70</v>
      </c>
      <c r="I23" t="s">
        <v>21</v>
      </c>
      <c r="J23" t="s">
        <v>40</v>
      </c>
      <c r="K23" t="s">
        <v>33</v>
      </c>
      <c r="L23" t="s">
        <v>40</v>
      </c>
      <c r="M23" t="s">
        <v>23</v>
      </c>
      <c r="N23">
        <v>45</v>
      </c>
      <c r="O23" t="s">
        <v>24</v>
      </c>
      <c r="P23" t="s">
        <v>25</v>
      </c>
      <c r="Q23" t="s">
        <v>27</v>
      </c>
      <c r="R23" t="s">
        <v>43</v>
      </c>
    </row>
    <row r="24" spans="1:18" x14ac:dyDescent="0.3">
      <c r="A24">
        <v>336001</v>
      </c>
      <c r="B24" t="s">
        <v>65</v>
      </c>
      <c r="C24" s="1">
        <v>39570</v>
      </c>
      <c r="D24" t="s">
        <v>61</v>
      </c>
      <c r="E24" t="s">
        <v>67</v>
      </c>
      <c r="F24">
        <v>0</v>
      </c>
      <c r="G24" t="s">
        <v>32</v>
      </c>
      <c r="H24">
        <f t="shared" si="1"/>
        <v>39</v>
      </c>
      <c r="I24" t="s">
        <v>39</v>
      </c>
      <c r="J24" t="s">
        <v>32</v>
      </c>
      <c r="K24" t="s">
        <v>33</v>
      </c>
      <c r="L24" t="s">
        <v>39</v>
      </c>
      <c r="M24" t="s">
        <v>41</v>
      </c>
      <c r="N24">
        <v>8</v>
      </c>
      <c r="O24" t="s">
        <v>24</v>
      </c>
      <c r="P24" t="s">
        <v>25</v>
      </c>
      <c r="Q24" t="s">
        <v>54</v>
      </c>
      <c r="R24" t="s">
        <v>55</v>
      </c>
    </row>
    <row r="25" spans="1:18" x14ac:dyDescent="0.3">
      <c r="A25">
        <v>336002</v>
      </c>
      <c r="B25" t="s">
        <v>60</v>
      </c>
      <c r="C25" s="1">
        <v>39593</v>
      </c>
      <c r="D25" t="s">
        <v>82</v>
      </c>
      <c r="E25" t="s">
        <v>62</v>
      </c>
      <c r="F25">
        <v>0</v>
      </c>
      <c r="G25" t="s">
        <v>53</v>
      </c>
      <c r="H25">
        <f t="shared" si="1"/>
        <v>94</v>
      </c>
      <c r="I25" t="s">
        <v>20</v>
      </c>
      <c r="J25" t="s">
        <v>53</v>
      </c>
      <c r="K25" t="s">
        <v>33</v>
      </c>
      <c r="L25" t="s">
        <v>20</v>
      </c>
      <c r="M25" t="s">
        <v>41</v>
      </c>
      <c r="N25">
        <v>5</v>
      </c>
      <c r="O25" t="s">
        <v>24</v>
      </c>
      <c r="P25" t="s">
        <v>25</v>
      </c>
      <c r="Q25" t="s">
        <v>26</v>
      </c>
      <c r="R25" t="s">
        <v>27</v>
      </c>
    </row>
    <row r="26" spans="1:18" x14ac:dyDescent="0.3">
      <c r="A26">
        <v>336003</v>
      </c>
      <c r="B26" t="s">
        <v>28</v>
      </c>
      <c r="C26" s="1">
        <v>39571</v>
      </c>
      <c r="D26" t="s">
        <v>83</v>
      </c>
      <c r="E26" t="s">
        <v>30</v>
      </c>
      <c r="F26">
        <v>0</v>
      </c>
      <c r="G26" t="s">
        <v>31</v>
      </c>
      <c r="H26">
        <f t="shared" si="1"/>
        <v>39</v>
      </c>
      <c r="I26" t="s">
        <v>21</v>
      </c>
      <c r="J26" t="s">
        <v>31</v>
      </c>
      <c r="K26" t="s">
        <v>33</v>
      </c>
      <c r="L26" t="s">
        <v>31</v>
      </c>
      <c r="M26" t="s">
        <v>23</v>
      </c>
      <c r="N26">
        <v>9</v>
      </c>
      <c r="O26" t="s">
        <v>24</v>
      </c>
      <c r="P26" t="s">
        <v>25</v>
      </c>
      <c r="Q26" t="s">
        <v>49</v>
      </c>
      <c r="R26" t="s">
        <v>75</v>
      </c>
    </row>
    <row r="27" spans="1:18" x14ac:dyDescent="0.3">
      <c r="A27">
        <v>336004</v>
      </c>
      <c r="B27" t="s">
        <v>44</v>
      </c>
      <c r="C27" s="1">
        <v>39572</v>
      </c>
      <c r="D27" t="s">
        <v>84</v>
      </c>
      <c r="E27" t="s">
        <v>73</v>
      </c>
      <c r="F27">
        <v>0</v>
      </c>
      <c r="G27" t="s">
        <v>47</v>
      </c>
      <c r="H27">
        <f t="shared" si="1"/>
        <v>92</v>
      </c>
      <c r="I27" t="s">
        <v>39</v>
      </c>
      <c r="J27" t="s">
        <v>39</v>
      </c>
      <c r="K27" t="s">
        <v>22</v>
      </c>
      <c r="L27" t="s">
        <v>47</v>
      </c>
      <c r="M27" t="s">
        <v>23</v>
      </c>
      <c r="N27">
        <v>29</v>
      </c>
      <c r="O27" t="s">
        <v>24</v>
      </c>
      <c r="P27" t="s">
        <v>25</v>
      </c>
      <c r="Q27" t="s">
        <v>63</v>
      </c>
      <c r="R27" t="s">
        <v>27</v>
      </c>
    </row>
    <row r="28" spans="1:18" x14ac:dyDescent="0.3">
      <c r="A28">
        <v>336005</v>
      </c>
      <c r="B28" t="s">
        <v>56</v>
      </c>
      <c r="C28" s="1">
        <v>39572</v>
      </c>
      <c r="D28" t="s">
        <v>85</v>
      </c>
      <c r="E28" t="s">
        <v>58</v>
      </c>
      <c r="F28">
        <v>0</v>
      </c>
      <c r="G28" t="s">
        <v>40</v>
      </c>
      <c r="H28">
        <f t="shared" si="1"/>
        <v>108</v>
      </c>
      <c r="I28" t="s">
        <v>32</v>
      </c>
      <c r="J28" t="s">
        <v>32</v>
      </c>
      <c r="K28" t="s">
        <v>33</v>
      </c>
      <c r="L28" t="s">
        <v>40</v>
      </c>
      <c r="M28" t="s">
        <v>41</v>
      </c>
      <c r="N28">
        <v>8</v>
      </c>
      <c r="O28" t="s">
        <v>24</v>
      </c>
      <c r="P28" t="s">
        <v>25</v>
      </c>
      <c r="Q28" t="s">
        <v>26</v>
      </c>
      <c r="R28" t="s">
        <v>71</v>
      </c>
    </row>
    <row r="29" spans="1:18" x14ac:dyDescent="0.3">
      <c r="A29">
        <v>336006</v>
      </c>
      <c r="B29" t="s">
        <v>17</v>
      </c>
      <c r="C29" s="1">
        <v>39573</v>
      </c>
      <c r="D29" t="s">
        <v>86</v>
      </c>
      <c r="E29" t="s">
        <v>19</v>
      </c>
      <c r="F29">
        <v>0</v>
      </c>
      <c r="G29" t="s">
        <v>20</v>
      </c>
      <c r="H29">
        <f t="shared" si="1"/>
        <v>94</v>
      </c>
      <c r="I29" t="s">
        <v>31</v>
      </c>
      <c r="J29" t="s">
        <v>31</v>
      </c>
      <c r="K29" t="s">
        <v>22</v>
      </c>
      <c r="L29" t="s">
        <v>31</v>
      </c>
      <c r="M29" t="s">
        <v>41</v>
      </c>
      <c r="N29">
        <v>6</v>
      </c>
      <c r="O29" t="s">
        <v>24</v>
      </c>
      <c r="P29" t="s">
        <v>25</v>
      </c>
      <c r="Q29" t="s">
        <v>48</v>
      </c>
      <c r="R29" t="s">
        <v>77</v>
      </c>
    </row>
    <row r="30" spans="1:18" x14ac:dyDescent="0.3">
      <c r="A30">
        <v>336007</v>
      </c>
      <c r="B30" t="s">
        <v>65</v>
      </c>
      <c r="C30" s="1">
        <v>39574</v>
      </c>
      <c r="D30" t="s">
        <v>72</v>
      </c>
      <c r="E30" t="s">
        <v>67</v>
      </c>
      <c r="F30">
        <v>0</v>
      </c>
      <c r="G30" t="s">
        <v>32</v>
      </c>
      <c r="H30">
        <f t="shared" si="1"/>
        <v>97</v>
      </c>
      <c r="I30" t="s">
        <v>53</v>
      </c>
      <c r="J30" t="s">
        <v>53</v>
      </c>
      <c r="K30" t="s">
        <v>22</v>
      </c>
      <c r="L30" t="s">
        <v>53</v>
      </c>
      <c r="M30" t="s">
        <v>41</v>
      </c>
      <c r="N30">
        <v>7</v>
      </c>
      <c r="O30" t="s">
        <v>24</v>
      </c>
      <c r="P30" t="s">
        <v>25</v>
      </c>
      <c r="Q30" t="s">
        <v>34</v>
      </c>
      <c r="R30" t="s">
        <v>59</v>
      </c>
    </row>
    <row r="31" spans="1:18" x14ac:dyDescent="0.3">
      <c r="A31">
        <v>336008</v>
      </c>
      <c r="B31" t="s">
        <v>44</v>
      </c>
      <c r="C31" s="1">
        <v>39575</v>
      </c>
      <c r="D31" t="s">
        <v>87</v>
      </c>
      <c r="E31" t="s">
        <v>73</v>
      </c>
      <c r="F31">
        <v>0</v>
      </c>
      <c r="G31" t="s">
        <v>47</v>
      </c>
      <c r="H31">
        <f t="shared" si="1"/>
        <v>92</v>
      </c>
      <c r="I31" t="s">
        <v>40</v>
      </c>
      <c r="J31" t="s">
        <v>47</v>
      </c>
      <c r="K31" t="s">
        <v>22</v>
      </c>
      <c r="L31" t="s">
        <v>47</v>
      </c>
      <c r="M31" t="s">
        <v>41</v>
      </c>
      <c r="N31">
        <v>7</v>
      </c>
      <c r="O31" t="s">
        <v>24</v>
      </c>
      <c r="P31" t="s">
        <v>25</v>
      </c>
      <c r="Q31" t="s">
        <v>49</v>
      </c>
      <c r="R31" t="s">
        <v>27</v>
      </c>
    </row>
    <row r="32" spans="1:18" x14ac:dyDescent="0.3">
      <c r="A32">
        <v>336009</v>
      </c>
      <c r="B32" t="s">
        <v>36</v>
      </c>
      <c r="C32" s="1">
        <v>39576</v>
      </c>
      <c r="D32" t="s">
        <v>76</v>
      </c>
      <c r="E32" t="s">
        <v>38</v>
      </c>
      <c r="F32">
        <v>0</v>
      </c>
      <c r="G32" t="s">
        <v>39</v>
      </c>
      <c r="H32">
        <f t="shared" si="1"/>
        <v>108</v>
      </c>
      <c r="I32" t="s">
        <v>32</v>
      </c>
      <c r="J32" t="s">
        <v>32</v>
      </c>
      <c r="K32" t="s">
        <v>22</v>
      </c>
      <c r="L32" t="s">
        <v>32</v>
      </c>
      <c r="M32" t="s">
        <v>41</v>
      </c>
      <c r="N32">
        <v>4</v>
      </c>
      <c r="O32" t="s">
        <v>24</v>
      </c>
      <c r="P32" t="s">
        <v>25</v>
      </c>
      <c r="Q32" t="s">
        <v>42</v>
      </c>
      <c r="R32" t="s">
        <v>59</v>
      </c>
    </row>
    <row r="33" spans="1:18" x14ac:dyDescent="0.3">
      <c r="A33">
        <v>336010</v>
      </c>
      <c r="B33" t="s">
        <v>50</v>
      </c>
      <c r="C33" s="1">
        <v>39576</v>
      </c>
      <c r="D33" t="s">
        <v>88</v>
      </c>
      <c r="E33" t="s">
        <v>52</v>
      </c>
      <c r="F33">
        <v>0</v>
      </c>
      <c r="G33" t="s">
        <v>21</v>
      </c>
      <c r="H33">
        <f t="shared" si="1"/>
        <v>95</v>
      </c>
      <c r="I33" t="s">
        <v>20</v>
      </c>
      <c r="J33" t="s">
        <v>21</v>
      </c>
      <c r="K33" t="s">
        <v>33</v>
      </c>
      <c r="L33" t="s">
        <v>21</v>
      </c>
      <c r="M33" t="s">
        <v>23</v>
      </c>
      <c r="N33">
        <v>5</v>
      </c>
      <c r="O33" t="s">
        <v>24</v>
      </c>
      <c r="P33" t="s">
        <v>25</v>
      </c>
      <c r="Q33" t="s">
        <v>26</v>
      </c>
      <c r="R33" t="s">
        <v>63</v>
      </c>
    </row>
    <row r="34" spans="1:18" x14ac:dyDescent="0.3">
      <c r="A34">
        <v>336011</v>
      </c>
      <c r="B34" t="s">
        <v>56</v>
      </c>
      <c r="C34" s="1">
        <v>39577</v>
      </c>
      <c r="D34" t="s">
        <v>68</v>
      </c>
      <c r="E34" t="s">
        <v>58</v>
      </c>
      <c r="F34">
        <v>0</v>
      </c>
      <c r="G34" t="s">
        <v>40</v>
      </c>
      <c r="H34">
        <f t="shared" si="1"/>
        <v>83</v>
      </c>
      <c r="I34" t="s">
        <v>53</v>
      </c>
      <c r="J34" t="s">
        <v>40</v>
      </c>
      <c r="K34" t="s">
        <v>22</v>
      </c>
      <c r="L34" t="s">
        <v>40</v>
      </c>
      <c r="M34" t="s">
        <v>41</v>
      </c>
      <c r="N34">
        <v>8</v>
      </c>
      <c r="O34" t="s">
        <v>24</v>
      </c>
      <c r="P34" t="s">
        <v>25</v>
      </c>
      <c r="Q34" t="s">
        <v>34</v>
      </c>
      <c r="R34" t="s">
        <v>64</v>
      </c>
    </row>
    <row r="35" spans="1:18" x14ac:dyDescent="0.3">
      <c r="A35">
        <v>336012</v>
      </c>
      <c r="B35" t="s">
        <v>17</v>
      </c>
      <c r="C35" s="1">
        <v>39596</v>
      </c>
      <c r="D35" t="s">
        <v>89</v>
      </c>
      <c r="E35" t="s">
        <v>19</v>
      </c>
      <c r="F35">
        <v>0</v>
      </c>
      <c r="G35" t="s">
        <v>20</v>
      </c>
      <c r="H35">
        <f t="shared" si="1"/>
        <v>39</v>
      </c>
      <c r="I35" t="s">
        <v>47</v>
      </c>
      <c r="J35" t="s">
        <v>47</v>
      </c>
      <c r="K35" t="s">
        <v>22</v>
      </c>
      <c r="L35" t="s">
        <v>47</v>
      </c>
      <c r="M35" t="s">
        <v>41</v>
      </c>
      <c r="N35">
        <v>9</v>
      </c>
      <c r="O35" t="s">
        <v>24</v>
      </c>
      <c r="P35" t="s">
        <v>25</v>
      </c>
      <c r="Q35" t="s">
        <v>54</v>
      </c>
      <c r="R35" t="s">
        <v>71</v>
      </c>
    </row>
    <row r="36" spans="1:18" x14ac:dyDescent="0.3">
      <c r="A36">
        <v>336013</v>
      </c>
      <c r="B36" t="s">
        <v>65</v>
      </c>
      <c r="C36" s="1">
        <v>39578</v>
      </c>
      <c r="D36" t="s">
        <v>90</v>
      </c>
      <c r="E36" t="s">
        <v>67</v>
      </c>
      <c r="F36">
        <v>0</v>
      </c>
      <c r="G36" t="s">
        <v>32</v>
      </c>
      <c r="H36">
        <f t="shared" si="1"/>
        <v>70</v>
      </c>
      <c r="I36" t="s">
        <v>31</v>
      </c>
      <c r="J36" t="s">
        <v>31</v>
      </c>
      <c r="K36" t="s">
        <v>22</v>
      </c>
      <c r="L36" t="s">
        <v>32</v>
      </c>
      <c r="M36" t="s">
        <v>23</v>
      </c>
      <c r="N36">
        <v>18</v>
      </c>
      <c r="O36" t="s">
        <v>24</v>
      </c>
      <c r="P36" t="s">
        <v>25</v>
      </c>
      <c r="Q36" t="s">
        <v>71</v>
      </c>
      <c r="R36" t="s">
        <v>91</v>
      </c>
    </row>
    <row r="37" spans="1:18" x14ac:dyDescent="0.3">
      <c r="A37">
        <v>336014</v>
      </c>
      <c r="B37" t="s">
        <v>60</v>
      </c>
      <c r="C37" s="1">
        <v>39579</v>
      </c>
      <c r="D37" t="s">
        <v>88</v>
      </c>
      <c r="E37" t="s">
        <v>62</v>
      </c>
      <c r="F37">
        <v>0</v>
      </c>
      <c r="G37" t="s">
        <v>53</v>
      </c>
      <c r="H37">
        <f t="shared" si="1"/>
        <v>94</v>
      </c>
      <c r="I37" t="s">
        <v>21</v>
      </c>
      <c r="J37" t="s">
        <v>21</v>
      </c>
      <c r="K37" t="s">
        <v>33</v>
      </c>
      <c r="L37" t="s">
        <v>21</v>
      </c>
      <c r="M37" t="s">
        <v>23</v>
      </c>
      <c r="N37">
        <v>23</v>
      </c>
      <c r="O37" t="s">
        <v>24</v>
      </c>
      <c r="P37" t="s">
        <v>25</v>
      </c>
      <c r="Q37" t="s">
        <v>63</v>
      </c>
      <c r="R37" t="s">
        <v>64</v>
      </c>
    </row>
    <row r="38" spans="1:18" x14ac:dyDescent="0.3">
      <c r="A38">
        <v>336015</v>
      </c>
      <c r="B38" t="s">
        <v>56</v>
      </c>
      <c r="C38" s="1">
        <v>39579</v>
      </c>
      <c r="D38" t="s">
        <v>57</v>
      </c>
      <c r="E38" t="s">
        <v>58</v>
      </c>
      <c r="F38">
        <v>0</v>
      </c>
      <c r="G38" t="s">
        <v>40</v>
      </c>
      <c r="H38">
        <f t="shared" si="1"/>
        <v>39</v>
      </c>
      <c r="I38" t="s">
        <v>39</v>
      </c>
      <c r="J38" t="s">
        <v>40</v>
      </c>
      <c r="K38" t="s">
        <v>22</v>
      </c>
      <c r="L38" t="s">
        <v>40</v>
      </c>
      <c r="M38" t="s">
        <v>41</v>
      </c>
      <c r="N38">
        <v>3</v>
      </c>
      <c r="O38" t="s">
        <v>24</v>
      </c>
      <c r="P38" t="s">
        <v>25</v>
      </c>
      <c r="Q38" t="s">
        <v>48</v>
      </c>
      <c r="R38" t="s">
        <v>27</v>
      </c>
    </row>
    <row r="39" spans="1:18" x14ac:dyDescent="0.3">
      <c r="A39">
        <v>336016</v>
      </c>
      <c r="B39" t="s">
        <v>28</v>
      </c>
      <c r="C39" s="1">
        <v>39580</v>
      </c>
      <c r="D39" t="s">
        <v>80</v>
      </c>
      <c r="E39" t="s">
        <v>30</v>
      </c>
      <c r="F39">
        <v>0</v>
      </c>
      <c r="G39" t="s">
        <v>31</v>
      </c>
      <c r="H39">
        <f t="shared" si="1"/>
        <v>92</v>
      </c>
      <c r="I39" t="s">
        <v>20</v>
      </c>
      <c r="J39" t="s">
        <v>20</v>
      </c>
      <c r="K39" t="s">
        <v>33</v>
      </c>
      <c r="L39" t="s">
        <v>31</v>
      </c>
      <c r="M39" t="s">
        <v>41</v>
      </c>
      <c r="N39">
        <v>9</v>
      </c>
      <c r="O39" t="s">
        <v>24</v>
      </c>
      <c r="P39" t="s">
        <v>25</v>
      </c>
      <c r="Q39" t="s">
        <v>77</v>
      </c>
      <c r="R39" t="s">
        <v>75</v>
      </c>
    </row>
    <row r="40" spans="1:18" x14ac:dyDescent="0.3">
      <c r="A40">
        <v>336017</v>
      </c>
      <c r="B40" t="s">
        <v>50</v>
      </c>
      <c r="C40" s="1">
        <v>39581</v>
      </c>
      <c r="D40" t="s">
        <v>92</v>
      </c>
      <c r="E40" t="s">
        <v>52</v>
      </c>
      <c r="F40">
        <v>0</v>
      </c>
      <c r="G40" t="s">
        <v>21</v>
      </c>
      <c r="H40">
        <f t="shared" si="1"/>
        <v>97</v>
      </c>
      <c r="I40" t="s">
        <v>39</v>
      </c>
      <c r="J40" t="s">
        <v>21</v>
      </c>
      <c r="K40" t="s">
        <v>33</v>
      </c>
      <c r="L40" t="s">
        <v>21</v>
      </c>
      <c r="M40" t="s">
        <v>23</v>
      </c>
      <c r="N40">
        <v>23</v>
      </c>
      <c r="O40" t="s">
        <v>24</v>
      </c>
      <c r="P40" t="s">
        <v>25</v>
      </c>
      <c r="Q40" t="s">
        <v>26</v>
      </c>
      <c r="R40" t="s">
        <v>63</v>
      </c>
    </row>
    <row r="41" spans="1:18" x14ac:dyDescent="0.3">
      <c r="A41">
        <v>336018</v>
      </c>
      <c r="B41" t="s">
        <v>44</v>
      </c>
      <c r="C41" s="1">
        <v>39582</v>
      </c>
      <c r="D41" t="s">
        <v>78</v>
      </c>
      <c r="E41" t="s">
        <v>46</v>
      </c>
      <c r="F41">
        <v>0</v>
      </c>
      <c r="G41" t="s">
        <v>47</v>
      </c>
      <c r="H41">
        <f t="shared" si="1"/>
        <v>70</v>
      </c>
      <c r="I41" t="s">
        <v>32</v>
      </c>
      <c r="J41" t="s">
        <v>47</v>
      </c>
      <c r="K41" t="s">
        <v>22</v>
      </c>
      <c r="L41" t="s">
        <v>47</v>
      </c>
      <c r="M41" t="s">
        <v>41</v>
      </c>
      <c r="N41">
        <v>9</v>
      </c>
      <c r="O41" t="s">
        <v>24</v>
      </c>
      <c r="P41" t="s">
        <v>25</v>
      </c>
      <c r="Q41" t="s">
        <v>77</v>
      </c>
      <c r="R41" t="s">
        <v>64</v>
      </c>
    </row>
    <row r="42" spans="1:18" x14ac:dyDescent="0.3">
      <c r="A42">
        <v>336019</v>
      </c>
      <c r="B42" t="s">
        <v>28</v>
      </c>
      <c r="C42" s="1">
        <v>39596</v>
      </c>
      <c r="D42" t="s">
        <v>80</v>
      </c>
      <c r="E42" t="s">
        <v>30</v>
      </c>
      <c r="F42">
        <v>0</v>
      </c>
      <c r="G42" t="s">
        <v>31</v>
      </c>
      <c r="H42">
        <f t="shared" si="1"/>
        <v>108</v>
      </c>
      <c r="I42" t="s">
        <v>40</v>
      </c>
      <c r="J42" t="s">
        <v>40</v>
      </c>
      <c r="K42" t="s">
        <v>22</v>
      </c>
      <c r="L42" t="s">
        <v>31</v>
      </c>
      <c r="M42" t="s">
        <v>23</v>
      </c>
      <c r="N42">
        <v>41</v>
      </c>
      <c r="O42" t="s">
        <v>24</v>
      </c>
      <c r="P42" t="s">
        <v>25</v>
      </c>
      <c r="Q42" t="s">
        <v>48</v>
      </c>
      <c r="R42" t="s">
        <v>55</v>
      </c>
    </row>
    <row r="43" spans="1:18" x14ac:dyDescent="0.3">
      <c r="A43">
        <v>336020</v>
      </c>
      <c r="B43" t="s">
        <v>36</v>
      </c>
      <c r="C43" s="1">
        <v>39583</v>
      </c>
      <c r="D43" t="s">
        <v>93</v>
      </c>
      <c r="E43" t="s">
        <v>38</v>
      </c>
      <c r="F43">
        <v>0</v>
      </c>
      <c r="G43" t="s">
        <v>39</v>
      </c>
      <c r="H43">
        <f t="shared" si="1"/>
        <v>94</v>
      </c>
      <c r="I43" t="s">
        <v>53</v>
      </c>
      <c r="J43" t="s">
        <v>53</v>
      </c>
      <c r="K43" t="s">
        <v>22</v>
      </c>
      <c r="L43" t="s">
        <v>39</v>
      </c>
      <c r="M43" t="s">
        <v>23</v>
      </c>
      <c r="N43">
        <v>12</v>
      </c>
      <c r="O43" t="s">
        <v>24</v>
      </c>
      <c r="P43" t="s">
        <v>25</v>
      </c>
      <c r="Q43" t="s">
        <v>91</v>
      </c>
      <c r="R43" t="s">
        <v>43</v>
      </c>
    </row>
    <row r="44" spans="1:18" x14ac:dyDescent="0.3">
      <c r="A44">
        <v>336021</v>
      </c>
      <c r="B44" t="s">
        <v>44</v>
      </c>
      <c r="C44" s="1">
        <v>39584</v>
      </c>
      <c r="D44" t="s">
        <v>84</v>
      </c>
      <c r="E44" t="s">
        <v>46</v>
      </c>
      <c r="F44">
        <v>0</v>
      </c>
      <c r="G44" t="s">
        <v>47</v>
      </c>
      <c r="H44">
        <f t="shared" si="1"/>
        <v>97</v>
      </c>
      <c r="I44" t="s">
        <v>21</v>
      </c>
      <c r="J44" t="s">
        <v>47</v>
      </c>
      <c r="K44" t="s">
        <v>22</v>
      </c>
      <c r="L44" t="s">
        <v>47</v>
      </c>
      <c r="M44" t="s">
        <v>41</v>
      </c>
      <c r="N44">
        <v>8</v>
      </c>
      <c r="O44" t="s">
        <v>24</v>
      </c>
      <c r="P44" t="s">
        <v>25</v>
      </c>
      <c r="Q44" t="s">
        <v>77</v>
      </c>
      <c r="R44" t="s">
        <v>49</v>
      </c>
    </row>
    <row r="45" spans="1:18" x14ac:dyDescent="0.3">
      <c r="A45">
        <v>336022</v>
      </c>
      <c r="B45" t="s">
        <v>36</v>
      </c>
      <c r="C45" s="1">
        <v>39585</v>
      </c>
      <c r="D45" t="s">
        <v>94</v>
      </c>
      <c r="E45" t="s">
        <v>38</v>
      </c>
      <c r="F45">
        <v>0</v>
      </c>
      <c r="G45" t="s">
        <v>39</v>
      </c>
      <c r="H45">
        <f t="shared" si="1"/>
        <v>83</v>
      </c>
      <c r="I45" t="s">
        <v>31</v>
      </c>
      <c r="J45" t="s">
        <v>39</v>
      </c>
      <c r="K45" t="s">
        <v>33</v>
      </c>
      <c r="L45" t="s">
        <v>31</v>
      </c>
      <c r="M45" t="s">
        <v>23</v>
      </c>
      <c r="N45">
        <v>6</v>
      </c>
      <c r="O45" t="s">
        <v>24</v>
      </c>
      <c r="P45" t="s">
        <v>95</v>
      </c>
      <c r="Q45" t="s">
        <v>71</v>
      </c>
      <c r="R45" t="s">
        <v>27</v>
      </c>
    </row>
    <row r="46" spans="1:18" x14ac:dyDescent="0.3">
      <c r="A46">
        <v>336023</v>
      </c>
      <c r="B46" t="s">
        <v>56</v>
      </c>
      <c r="C46" s="1">
        <v>39585</v>
      </c>
      <c r="D46" t="s">
        <v>96</v>
      </c>
      <c r="E46" t="s">
        <v>58</v>
      </c>
      <c r="F46">
        <v>0</v>
      </c>
      <c r="G46" t="s">
        <v>40</v>
      </c>
      <c r="H46">
        <f t="shared" si="1"/>
        <v>95</v>
      </c>
      <c r="I46" t="s">
        <v>20</v>
      </c>
      <c r="J46" t="s">
        <v>20</v>
      </c>
      <c r="K46" t="s">
        <v>22</v>
      </c>
      <c r="L46" t="s">
        <v>40</v>
      </c>
      <c r="M46" t="s">
        <v>23</v>
      </c>
      <c r="N46">
        <v>65</v>
      </c>
      <c r="O46" t="s">
        <v>24</v>
      </c>
      <c r="P46" t="s">
        <v>25</v>
      </c>
      <c r="Q46" t="s">
        <v>54</v>
      </c>
      <c r="R46" t="s">
        <v>35</v>
      </c>
    </row>
    <row r="47" spans="1:18" x14ac:dyDescent="0.3">
      <c r="A47">
        <v>336024</v>
      </c>
      <c r="B47" t="s">
        <v>60</v>
      </c>
      <c r="C47" s="1">
        <v>39586</v>
      </c>
      <c r="D47" t="s">
        <v>97</v>
      </c>
      <c r="E47" t="s">
        <v>62</v>
      </c>
      <c r="F47">
        <v>0</v>
      </c>
      <c r="G47" t="s">
        <v>53</v>
      </c>
      <c r="H47">
        <f t="shared" si="1"/>
        <v>70</v>
      </c>
      <c r="I47" t="s">
        <v>47</v>
      </c>
      <c r="J47" t="s">
        <v>53</v>
      </c>
      <c r="K47" t="s">
        <v>22</v>
      </c>
      <c r="L47" t="s">
        <v>47</v>
      </c>
      <c r="M47" t="s">
        <v>23</v>
      </c>
      <c r="N47">
        <v>25</v>
      </c>
      <c r="O47" t="s">
        <v>24</v>
      </c>
      <c r="P47" t="s">
        <v>25</v>
      </c>
      <c r="Q47" t="s">
        <v>77</v>
      </c>
      <c r="R47" t="s">
        <v>49</v>
      </c>
    </row>
    <row r="48" spans="1:18" x14ac:dyDescent="0.3">
      <c r="A48">
        <v>336025</v>
      </c>
      <c r="B48" t="s">
        <v>50</v>
      </c>
      <c r="C48" s="1">
        <v>39586</v>
      </c>
      <c r="D48" t="s">
        <v>98</v>
      </c>
      <c r="E48" t="s">
        <v>52</v>
      </c>
      <c r="F48">
        <v>0</v>
      </c>
      <c r="G48" t="s">
        <v>21</v>
      </c>
      <c r="H48">
        <f t="shared" si="1"/>
        <v>108</v>
      </c>
      <c r="I48" t="s">
        <v>32</v>
      </c>
      <c r="J48" t="s">
        <v>21</v>
      </c>
      <c r="K48" t="s">
        <v>33</v>
      </c>
      <c r="L48" t="s">
        <v>32</v>
      </c>
      <c r="M48" t="s">
        <v>23</v>
      </c>
      <c r="N48">
        <v>3</v>
      </c>
      <c r="O48" t="s">
        <v>24</v>
      </c>
      <c r="P48" t="s">
        <v>95</v>
      </c>
      <c r="Q48" t="s">
        <v>26</v>
      </c>
      <c r="R48" t="s">
        <v>55</v>
      </c>
    </row>
    <row r="49" spans="1:18" x14ac:dyDescent="0.3">
      <c r="A49">
        <v>336026</v>
      </c>
      <c r="B49" t="s">
        <v>17</v>
      </c>
      <c r="C49" s="1">
        <v>39587</v>
      </c>
      <c r="D49" t="s">
        <v>99</v>
      </c>
      <c r="E49" t="s">
        <v>19</v>
      </c>
      <c r="F49">
        <v>0</v>
      </c>
      <c r="G49" t="s">
        <v>20</v>
      </c>
      <c r="H49">
        <f t="shared" si="1"/>
        <v>94</v>
      </c>
      <c r="I49" t="s">
        <v>39</v>
      </c>
      <c r="J49" t="s">
        <v>39</v>
      </c>
      <c r="K49" t="s">
        <v>22</v>
      </c>
      <c r="L49" t="s">
        <v>39</v>
      </c>
      <c r="M49" t="s">
        <v>41</v>
      </c>
      <c r="N49">
        <v>5</v>
      </c>
      <c r="O49" t="s">
        <v>24</v>
      </c>
      <c r="P49" t="s">
        <v>25</v>
      </c>
      <c r="Q49" t="s">
        <v>48</v>
      </c>
      <c r="R49" t="s">
        <v>43</v>
      </c>
    </row>
    <row r="50" spans="1:18" x14ac:dyDescent="0.3">
      <c r="A50">
        <v>336027</v>
      </c>
      <c r="B50" t="s">
        <v>50</v>
      </c>
      <c r="C50" s="1">
        <v>39588</v>
      </c>
      <c r="D50" t="s">
        <v>68</v>
      </c>
      <c r="E50" t="s">
        <v>52</v>
      </c>
      <c r="F50">
        <v>0</v>
      </c>
      <c r="G50" t="s">
        <v>21</v>
      </c>
      <c r="H50">
        <f t="shared" si="1"/>
        <v>39</v>
      </c>
      <c r="I50" t="s">
        <v>40</v>
      </c>
      <c r="J50" t="s">
        <v>40</v>
      </c>
      <c r="K50" t="s">
        <v>22</v>
      </c>
      <c r="L50" t="s">
        <v>40</v>
      </c>
      <c r="M50" t="s">
        <v>41</v>
      </c>
      <c r="N50">
        <v>6</v>
      </c>
      <c r="O50" t="s">
        <v>24</v>
      </c>
      <c r="P50" t="s">
        <v>25</v>
      </c>
      <c r="Q50" t="s">
        <v>91</v>
      </c>
      <c r="R50" t="s">
        <v>27</v>
      </c>
    </row>
    <row r="51" spans="1:18" x14ac:dyDescent="0.3">
      <c r="A51">
        <v>336028</v>
      </c>
      <c r="B51" t="s">
        <v>44</v>
      </c>
      <c r="C51" s="1">
        <v>39589</v>
      </c>
      <c r="D51" t="s">
        <v>80</v>
      </c>
      <c r="E51" t="s">
        <v>46</v>
      </c>
      <c r="F51">
        <v>0</v>
      </c>
      <c r="G51" t="s">
        <v>47</v>
      </c>
      <c r="H51">
        <f t="shared" si="1"/>
        <v>70</v>
      </c>
      <c r="I51" t="s">
        <v>31</v>
      </c>
      <c r="J51" t="s">
        <v>47</v>
      </c>
      <c r="K51" t="s">
        <v>22</v>
      </c>
      <c r="L51" t="s">
        <v>31</v>
      </c>
      <c r="M51" t="s">
        <v>23</v>
      </c>
      <c r="N51">
        <v>1</v>
      </c>
      <c r="O51" t="s">
        <v>24</v>
      </c>
      <c r="P51" t="s">
        <v>25</v>
      </c>
      <c r="Q51" t="s">
        <v>54</v>
      </c>
      <c r="R51" t="s">
        <v>43</v>
      </c>
    </row>
    <row r="52" spans="1:18" x14ac:dyDescent="0.3">
      <c r="A52">
        <v>336029</v>
      </c>
      <c r="B52" t="s">
        <v>65</v>
      </c>
      <c r="C52" s="1">
        <v>39589</v>
      </c>
      <c r="D52" t="s">
        <v>100</v>
      </c>
      <c r="E52" t="s">
        <v>67</v>
      </c>
      <c r="F52">
        <v>0</v>
      </c>
      <c r="G52" t="s">
        <v>32</v>
      </c>
      <c r="H52">
        <f t="shared" si="1"/>
        <v>92</v>
      </c>
      <c r="I52" t="s">
        <v>20</v>
      </c>
      <c r="J52" t="s">
        <v>20</v>
      </c>
      <c r="K52" t="s">
        <v>33</v>
      </c>
      <c r="L52" t="s">
        <v>20</v>
      </c>
      <c r="M52" t="s">
        <v>23</v>
      </c>
      <c r="N52">
        <v>14</v>
      </c>
      <c r="O52" t="s">
        <v>24</v>
      </c>
      <c r="P52" t="s">
        <v>25</v>
      </c>
      <c r="Q52" t="s">
        <v>49</v>
      </c>
      <c r="R52" t="s">
        <v>75</v>
      </c>
    </row>
    <row r="53" spans="1:18" x14ac:dyDescent="0.3">
      <c r="A53">
        <v>336031</v>
      </c>
      <c r="B53" t="s">
        <v>28</v>
      </c>
      <c r="C53" s="1">
        <v>39591</v>
      </c>
      <c r="D53" t="s">
        <v>80</v>
      </c>
      <c r="E53" t="s">
        <v>30</v>
      </c>
      <c r="F53">
        <v>0</v>
      </c>
      <c r="G53" t="s">
        <v>31</v>
      </c>
      <c r="H53">
        <f t="shared" si="1"/>
        <v>95</v>
      </c>
      <c r="I53" t="s">
        <v>53</v>
      </c>
      <c r="J53" t="s">
        <v>31</v>
      </c>
      <c r="K53" t="s">
        <v>22</v>
      </c>
      <c r="L53" t="s">
        <v>31</v>
      </c>
      <c r="M53" t="s">
        <v>41</v>
      </c>
      <c r="N53">
        <v>6</v>
      </c>
      <c r="O53" t="s">
        <v>24</v>
      </c>
      <c r="P53" t="s">
        <v>25</v>
      </c>
      <c r="Q53" t="s">
        <v>26</v>
      </c>
      <c r="R53" t="s">
        <v>48</v>
      </c>
    </row>
    <row r="54" spans="1:18" x14ac:dyDescent="0.3">
      <c r="A54">
        <v>336032</v>
      </c>
      <c r="B54" t="s">
        <v>36</v>
      </c>
      <c r="C54" s="1">
        <v>39592</v>
      </c>
      <c r="D54" t="s">
        <v>101</v>
      </c>
      <c r="E54" t="s">
        <v>38</v>
      </c>
      <c r="F54">
        <v>0</v>
      </c>
      <c r="G54" t="s">
        <v>39</v>
      </c>
      <c r="H54">
        <f t="shared" si="1"/>
        <v>97</v>
      </c>
      <c r="I54" t="s">
        <v>47</v>
      </c>
      <c r="J54" t="s">
        <v>39</v>
      </c>
      <c r="K54" t="s">
        <v>22</v>
      </c>
      <c r="L54" t="s">
        <v>39</v>
      </c>
      <c r="M54" t="s">
        <v>41</v>
      </c>
      <c r="N54">
        <v>5</v>
      </c>
      <c r="O54" t="s">
        <v>24</v>
      </c>
      <c r="P54" t="s">
        <v>25</v>
      </c>
      <c r="Q54" t="s">
        <v>54</v>
      </c>
      <c r="R54" t="s">
        <v>55</v>
      </c>
    </row>
    <row r="55" spans="1:18" x14ac:dyDescent="0.3">
      <c r="A55">
        <v>336033</v>
      </c>
      <c r="B55" t="s">
        <v>65</v>
      </c>
      <c r="C55" s="1">
        <v>39592</v>
      </c>
      <c r="D55" t="s">
        <v>102</v>
      </c>
      <c r="E55" t="s">
        <v>67</v>
      </c>
      <c r="F55">
        <v>0</v>
      </c>
      <c r="G55" t="s">
        <v>32</v>
      </c>
      <c r="H55">
        <f t="shared" si="1"/>
        <v>92</v>
      </c>
      <c r="I55" t="s">
        <v>40</v>
      </c>
      <c r="J55" t="s">
        <v>40</v>
      </c>
      <c r="K55" t="s">
        <v>33</v>
      </c>
      <c r="L55" t="s">
        <v>40</v>
      </c>
      <c r="M55" t="s">
        <v>23</v>
      </c>
      <c r="N55">
        <v>10</v>
      </c>
      <c r="O55" t="s">
        <v>24</v>
      </c>
      <c r="P55" t="s">
        <v>25</v>
      </c>
      <c r="Q55" t="s">
        <v>49</v>
      </c>
      <c r="R55" t="s">
        <v>35</v>
      </c>
    </row>
    <row r="56" spans="1:18" x14ac:dyDescent="0.3">
      <c r="A56">
        <v>336034</v>
      </c>
      <c r="B56" t="s">
        <v>17</v>
      </c>
      <c r="C56" s="1">
        <v>39571</v>
      </c>
      <c r="D56" t="s">
        <v>103</v>
      </c>
      <c r="E56" t="s">
        <v>19</v>
      </c>
      <c r="F56">
        <v>0</v>
      </c>
      <c r="G56" t="s">
        <v>20</v>
      </c>
      <c r="H56">
        <f t="shared" si="1"/>
        <v>83</v>
      </c>
      <c r="I56" t="s">
        <v>53</v>
      </c>
      <c r="J56" t="s">
        <v>53</v>
      </c>
      <c r="K56" t="s">
        <v>22</v>
      </c>
      <c r="L56" t="s">
        <v>20</v>
      </c>
      <c r="M56" t="s">
        <v>23</v>
      </c>
      <c r="N56">
        <v>3</v>
      </c>
      <c r="O56" t="s">
        <v>24</v>
      </c>
      <c r="P56" t="s">
        <v>25</v>
      </c>
      <c r="Q56" t="s">
        <v>77</v>
      </c>
      <c r="R56" t="s">
        <v>35</v>
      </c>
    </row>
    <row r="57" spans="1:18" x14ac:dyDescent="0.3">
      <c r="A57">
        <v>336035</v>
      </c>
      <c r="B57" t="s">
        <v>50</v>
      </c>
      <c r="C57" s="1">
        <v>39593</v>
      </c>
      <c r="D57" t="s">
        <v>104</v>
      </c>
      <c r="E57" t="s">
        <v>52</v>
      </c>
      <c r="F57">
        <v>0</v>
      </c>
      <c r="G57" t="s">
        <v>21</v>
      </c>
      <c r="H57">
        <f t="shared" si="1"/>
        <v>97</v>
      </c>
      <c r="I57" t="s">
        <v>31</v>
      </c>
      <c r="J57" t="s">
        <v>31</v>
      </c>
      <c r="K57" t="s">
        <v>33</v>
      </c>
      <c r="L57" t="s">
        <v>21</v>
      </c>
      <c r="M57" t="s">
        <v>41</v>
      </c>
      <c r="N57">
        <v>3</v>
      </c>
      <c r="O57" t="s">
        <v>24</v>
      </c>
      <c r="P57" t="s">
        <v>25</v>
      </c>
      <c r="Q57" t="s">
        <v>48</v>
      </c>
      <c r="R57" t="s">
        <v>75</v>
      </c>
    </row>
    <row r="58" spans="1:18" x14ac:dyDescent="0.3">
      <c r="A58">
        <v>336036</v>
      </c>
      <c r="B58" t="s">
        <v>56</v>
      </c>
      <c r="C58" s="1">
        <v>39594</v>
      </c>
      <c r="D58" t="s">
        <v>85</v>
      </c>
      <c r="E58" t="s">
        <v>58</v>
      </c>
      <c r="F58">
        <v>0</v>
      </c>
      <c r="G58" t="s">
        <v>40</v>
      </c>
      <c r="H58">
        <f t="shared" si="1"/>
        <v>83</v>
      </c>
      <c r="I58" t="s">
        <v>47</v>
      </c>
      <c r="J58" t="s">
        <v>40</v>
      </c>
      <c r="K58" t="s">
        <v>22</v>
      </c>
      <c r="L58" t="s">
        <v>40</v>
      </c>
      <c r="M58" t="s">
        <v>41</v>
      </c>
      <c r="N58">
        <v>5</v>
      </c>
      <c r="O58" t="s">
        <v>24</v>
      </c>
      <c r="P58" t="s">
        <v>25</v>
      </c>
      <c r="Q58" t="s">
        <v>54</v>
      </c>
      <c r="R58" t="s">
        <v>55</v>
      </c>
    </row>
    <row r="59" spans="1:18" x14ac:dyDescent="0.3">
      <c r="A59">
        <v>336037</v>
      </c>
      <c r="B59" t="s">
        <v>60</v>
      </c>
      <c r="C59" s="1">
        <v>39595</v>
      </c>
      <c r="D59" t="s">
        <v>105</v>
      </c>
      <c r="E59" t="s">
        <v>62</v>
      </c>
      <c r="F59">
        <v>0</v>
      </c>
      <c r="G59" t="s">
        <v>53</v>
      </c>
      <c r="H59">
        <f t="shared" si="1"/>
        <v>70</v>
      </c>
      <c r="I59" t="s">
        <v>32</v>
      </c>
      <c r="J59" t="s">
        <v>53</v>
      </c>
      <c r="K59" t="s">
        <v>33</v>
      </c>
      <c r="L59" t="s">
        <v>32</v>
      </c>
      <c r="M59" t="s">
        <v>41</v>
      </c>
      <c r="N59">
        <v>7</v>
      </c>
      <c r="O59" t="s">
        <v>24</v>
      </c>
      <c r="P59" t="s">
        <v>25</v>
      </c>
      <c r="Q59" t="s">
        <v>91</v>
      </c>
      <c r="R59" t="s">
        <v>64</v>
      </c>
    </row>
    <row r="60" spans="1:18" x14ac:dyDescent="0.3">
      <c r="A60">
        <v>336038</v>
      </c>
      <c r="B60" t="s">
        <v>44</v>
      </c>
      <c r="C60" s="1">
        <v>39598</v>
      </c>
      <c r="D60" t="s">
        <v>57</v>
      </c>
      <c r="E60" t="s">
        <v>46</v>
      </c>
      <c r="F60">
        <v>0</v>
      </c>
      <c r="G60" t="s">
        <v>39</v>
      </c>
      <c r="H60">
        <f t="shared" si="1"/>
        <v>39</v>
      </c>
      <c r="I60" t="s">
        <v>40</v>
      </c>
      <c r="J60" t="s">
        <v>39</v>
      </c>
      <c r="K60" t="s">
        <v>22</v>
      </c>
      <c r="L60" t="s">
        <v>40</v>
      </c>
      <c r="M60" t="s">
        <v>23</v>
      </c>
      <c r="N60">
        <v>105</v>
      </c>
      <c r="O60" t="s">
        <v>24</v>
      </c>
      <c r="P60" t="s">
        <v>25</v>
      </c>
      <c r="Q60" t="s">
        <v>54</v>
      </c>
      <c r="R60" t="s">
        <v>27</v>
      </c>
    </row>
    <row r="61" spans="1:18" x14ac:dyDescent="0.3">
      <c r="A61">
        <v>336039</v>
      </c>
      <c r="B61" t="s">
        <v>44</v>
      </c>
      <c r="C61" s="1">
        <v>39599</v>
      </c>
      <c r="D61" t="s">
        <v>98</v>
      </c>
      <c r="E61" t="s">
        <v>46</v>
      </c>
      <c r="F61">
        <v>0</v>
      </c>
      <c r="G61" t="s">
        <v>32</v>
      </c>
      <c r="H61">
        <f t="shared" si="1"/>
        <v>95</v>
      </c>
      <c r="I61" t="s">
        <v>31</v>
      </c>
      <c r="J61" t="s">
        <v>31</v>
      </c>
      <c r="K61" t="s">
        <v>33</v>
      </c>
      <c r="L61" t="s">
        <v>32</v>
      </c>
      <c r="M61" t="s">
        <v>41</v>
      </c>
      <c r="N61">
        <v>9</v>
      </c>
      <c r="O61" t="s">
        <v>24</v>
      </c>
      <c r="P61" t="s">
        <v>25</v>
      </c>
      <c r="Q61" t="s">
        <v>26</v>
      </c>
      <c r="R61" t="s">
        <v>49</v>
      </c>
    </row>
    <row r="62" spans="1:18" x14ac:dyDescent="0.3">
      <c r="A62">
        <v>336040</v>
      </c>
      <c r="B62" t="s">
        <v>44</v>
      </c>
      <c r="C62" s="1">
        <v>39600</v>
      </c>
      <c r="D62" t="s">
        <v>68</v>
      </c>
      <c r="E62" t="s">
        <v>73</v>
      </c>
      <c r="F62">
        <v>0</v>
      </c>
      <c r="G62" t="s">
        <v>32</v>
      </c>
      <c r="H62">
        <f t="shared" si="1"/>
        <v>108</v>
      </c>
      <c r="I62" t="s">
        <v>40</v>
      </c>
      <c r="J62" t="s">
        <v>40</v>
      </c>
      <c r="K62" t="s">
        <v>22</v>
      </c>
      <c r="L62" t="s">
        <v>40</v>
      </c>
      <c r="M62" t="s">
        <v>41</v>
      </c>
      <c r="N62">
        <v>3</v>
      </c>
      <c r="O62" t="s">
        <v>24</v>
      </c>
      <c r="P62" t="s">
        <v>25</v>
      </c>
      <c r="Q62" t="s">
        <v>54</v>
      </c>
      <c r="R62" t="s">
        <v>27</v>
      </c>
    </row>
    <row r="63" spans="1:18" x14ac:dyDescent="0.3">
      <c r="A63">
        <v>392181</v>
      </c>
      <c r="B63" t="s">
        <v>106</v>
      </c>
      <c r="C63" s="1">
        <v>39921</v>
      </c>
      <c r="D63" t="s">
        <v>107</v>
      </c>
      <c r="E63" t="s">
        <v>108</v>
      </c>
      <c r="F63">
        <v>1</v>
      </c>
      <c r="G63" t="s">
        <v>32</v>
      </c>
      <c r="H63">
        <f t="shared" si="1"/>
        <v>95</v>
      </c>
      <c r="I63" t="s">
        <v>47</v>
      </c>
      <c r="J63" t="s">
        <v>32</v>
      </c>
      <c r="K63" t="s">
        <v>22</v>
      </c>
      <c r="L63" t="s">
        <v>47</v>
      </c>
      <c r="M63" t="s">
        <v>23</v>
      </c>
      <c r="N63">
        <v>19</v>
      </c>
      <c r="O63" t="s">
        <v>24</v>
      </c>
      <c r="P63" t="s">
        <v>25</v>
      </c>
      <c r="Q63" t="s">
        <v>77</v>
      </c>
      <c r="R63" t="s">
        <v>55</v>
      </c>
    </row>
    <row r="64" spans="1:18" x14ac:dyDescent="0.3">
      <c r="A64">
        <v>392182</v>
      </c>
      <c r="B64" t="s">
        <v>106</v>
      </c>
      <c r="C64" s="1">
        <v>39921</v>
      </c>
      <c r="D64" t="s">
        <v>109</v>
      </c>
      <c r="E64" t="s">
        <v>108</v>
      </c>
      <c r="F64">
        <v>1</v>
      </c>
      <c r="G64" t="s">
        <v>20</v>
      </c>
      <c r="H64">
        <f t="shared" si="1"/>
        <v>97</v>
      </c>
      <c r="I64" t="s">
        <v>40</v>
      </c>
      <c r="J64" t="s">
        <v>20</v>
      </c>
      <c r="K64" t="s">
        <v>33</v>
      </c>
      <c r="L64" t="s">
        <v>20</v>
      </c>
      <c r="M64" t="s">
        <v>23</v>
      </c>
      <c r="N64">
        <v>75</v>
      </c>
      <c r="O64" t="s">
        <v>24</v>
      </c>
      <c r="P64" t="s">
        <v>25</v>
      </c>
      <c r="Q64" t="s">
        <v>77</v>
      </c>
      <c r="R64" t="s">
        <v>59</v>
      </c>
    </row>
    <row r="65" spans="1:18" x14ac:dyDescent="0.3">
      <c r="A65">
        <v>392183</v>
      </c>
      <c r="B65" t="s">
        <v>106</v>
      </c>
      <c r="C65" s="1">
        <v>39922</v>
      </c>
      <c r="D65" t="s">
        <v>110</v>
      </c>
      <c r="E65" t="s">
        <v>108</v>
      </c>
      <c r="F65">
        <v>1</v>
      </c>
      <c r="G65" t="s">
        <v>39</v>
      </c>
      <c r="H65">
        <f t="shared" si="1"/>
        <v>94</v>
      </c>
      <c r="I65" t="s">
        <v>31</v>
      </c>
      <c r="J65" t="s">
        <v>39</v>
      </c>
      <c r="K65" t="s">
        <v>22</v>
      </c>
      <c r="L65" t="s">
        <v>39</v>
      </c>
      <c r="M65" t="s">
        <v>41</v>
      </c>
      <c r="N65">
        <v>10</v>
      </c>
      <c r="O65" t="s">
        <v>24</v>
      </c>
      <c r="P65" t="s">
        <v>95</v>
      </c>
      <c r="Q65" t="s">
        <v>34</v>
      </c>
      <c r="R65" t="s">
        <v>111</v>
      </c>
    </row>
    <row r="66" spans="1:18" x14ac:dyDescent="0.3">
      <c r="A66">
        <v>392184</v>
      </c>
      <c r="B66" t="s">
        <v>106</v>
      </c>
      <c r="C66" s="1">
        <v>39922</v>
      </c>
      <c r="D66" t="s">
        <v>112</v>
      </c>
      <c r="E66" t="s">
        <v>108</v>
      </c>
      <c r="F66">
        <v>1</v>
      </c>
      <c r="G66" t="s">
        <v>53</v>
      </c>
      <c r="H66">
        <f t="shared" si="1"/>
        <v>92</v>
      </c>
      <c r="I66" t="s">
        <v>21</v>
      </c>
      <c r="J66" t="s">
        <v>21</v>
      </c>
      <c r="K66" t="s">
        <v>33</v>
      </c>
      <c r="L66" t="s">
        <v>53</v>
      </c>
      <c r="M66" t="s">
        <v>41</v>
      </c>
      <c r="N66">
        <v>8</v>
      </c>
      <c r="O66" t="s">
        <v>24</v>
      </c>
      <c r="P66" t="s">
        <v>25</v>
      </c>
      <c r="Q66" t="s">
        <v>34</v>
      </c>
      <c r="R66" t="s">
        <v>77</v>
      </c>
    </row>
    <row r="67" spans="1:18" x14ac:dyDescent="0.3">
      <c r="A67">
        <v>392185</v>
      </c>
      <c r="B67" t="s">
        <v>113</v>
      </c>
      <c r="C67" s="1">
        <v>39923</v>
      </c>
      <c r="D67" t="s">
        <v>114</v>
      </c>
      <c r="E67" t="s">
        <v>115</v>
      </c>
      <c r="F67">
        <v>1</v>
      </c>
      <c r="G67" t="s">
        <v>20</v>
      </c>
      <c r="H67">
        <f t="shared" si="1"/>
        <v>83</v>
      </c>
      <c r="I67" t="s">
        <v>32</v>
      </c>
      <c r="J67" t="s">
        <v>32</v>
      </c>
      <c r="K67" t="s">
        <v>33</v>
      </c>
      <c r="L67" t="s">
        <v>32</v>
      </c>
      <c r="M67" t="s">
        <v>23</v>
      </c>
      <c r="N67">
        <v>92</v>
      </c>
      <c r="O67" t="s">
        <v>24</v>
      </c>
      <c r="P67" t="s">
        <v>25</v>
      </c>
      <c r="Q67" t="s">
        <v>91</v>
      </c>
      <c r="R67" t="s">
        <v>116</v>
      </c>
    </row>
    <row r="68" spans="1:18" x14ac:dyDescent="0.3">
      <c r="A68">
        <v>392186</v>
      </c>
      <c r="B68" t="s">
        <v>117</v>
      </c>
      <c r="C68" s="1">
        <v>39924</v>
      </c>
      <c r="D68" t="s">
        <v>118</v>
      </c>
      <c r="E68" t="s">
        <v>119</v>
      </c>
      <c r="F68">
        <v>1</v>
      </c>
      <c r="G68" t="s">
        <v>31</v>
      </c>
      <c r="H68">
        <f t="shared" si="1"/>
        <v>94</v>
      </c>
      <c r="I68" t="s">
        <v>21</v>
      </c>
      <c r="J68" t="s">
        <v>21</v>
      </c>
      <c r="K68" t="s">
        <v>22</v>
      </c>
      <c r="L68" t="s">
        <v>21</v>
      </c>
      <c r="M68" t="s">
        <v>23</v>
      </c>
      <c r="N68">
        <v>11</v>
      </c>
      <c r="O68" t="s">
        <v>24</v>
      </c>
      <c r="P68" t="s">
        <v>95</v>
      </c>
      <c r="Q68" t="s">
        <v>49</v>
      </c>
      <c r="R68" t="s">
        <v>111</v>
      </c>
    </row>
    <row r="69" spans="1:18" x14ac:dyDescent="0.3">
      <c r="A69">
        <v>392188</v>
      </c>
      <c r="B69" t="s">
        <v>106</v>
      </c>
      <c r="C69" s="1">
        <v>39925</v>
      </c>
      <c r="D69" t="s">
        <v>72</v>
      </c>
      <c r="E69" t="s">
        <v>108</v>
      </c>
      <c r="F69">
        <v>1</v>
      </c>
      <c r="G69" t="s">
        <v>20</v>
      </c>
      <c r="H69">
        <f t="shared" si="1"/>
        <v>108</v>
      </c>
      <c r="I69" t="s">
        <v>53</v>
      </c>
      <c r="J69" t="s">
        <v>53</v>
      </c>
      <c r="K69" t="s">
        <v>33</v>
      </c>
      <c r="L69" t="s">
        <v>53</v>
      </c>
      <c r="M69" t="s">
        <v>23</v>
      </c>
      <c r="N69">
        <v>24</v>
      </c>
      <c r="O69" t="s">
        <v>24</v>
      </c>
      <c r="P69" t="s">
        <v>25</v>
      </c>
      <c r="Q69" t="s">
        <v>120</v>
      </c>
      <c r="R69" t="s">
        <v>64</v>
      </c>
    </row>
    <row r="70" spans="1:18" x14ac:dyDescent="0.3">
      <c r="A70">
        <v>392189</v>
      </c>
      <c r="B70" t="s">
        <v>117</v>
      </c>
      <c r="C70" s="1">
        <v>39926</v>
      </c>
      <c r="D70" t="s">
        <v>121</v>
      </c>
      <c r="E70" t="s">
        <v>119</v>
      </c>
      <c r="F70">
        <v>1</v>
      </c>
      <c r="G70" t="s">
        <v>32</v>
      </c>
      <c r="H70">
        <f t="shared" si="1"/>
        <v>95</v>
      </c>
      <c r="I70" t="s">
        <v>39</v>
      </c>
      <c r="J70" t="s">
        <v>39</v>
      </c>
      <c r="K70" t="s">
        <v>33</v>
      </c>
      <c r="L70" t="s">
        <v>39</v>
      </c>
      <c r="M70" t="s">
        <v>23</v>
      </c>
      <c r="N70">
        <v>9</v>
      </c>
      <c r="O70" t="s">
        <v>24</v>
      </c>
      <c r="P70" t="s">
        <v>25</v>
      </c>
      <c r="Q70" t="s">
        <v>77</v>
      </c>
      <c r="R70" t="s">
        <v>116</v>
      </c>
    </row>
    <row r="71" spans="1:18" x14ac:dyDescent="0.3">
      <c r="A71">
        <v>392190</v>
      </c>
      <c r="B71" t="s">
        <v>106</v>
      </c>
      <c r="C71" s="1">
        <v>39926</v>
      </c>
      <c r="D71" t="s">
        <v>68</v>
      </c>
      <c r="E71" t="s">
        <v>108</v>
      </c>
      <c r="F71">
        <v>1</v>
      </c>
      <c r="G71" t="s">
        <v>21</v>
      </c>
      <c r="H71">
        <f t="shared" si="1"/>
        <v>70</v>
      </c>
      <c r="I71" t="s">
        <v>40</v>
      </c>
      <c r="J71" t="s">
        <v>21</v>
      </c>
      <c r="K71" t="s">
        <v>22</v>
      </c>
      <c r="L71" t="s">
        <v>40</v>
      </c>
      <c r="M71" t="s">
        <v>122</v>
      </c>
      <c r="N71" t="s">
        <v>25</v>
      </c>
      <c r="O71" t="s">
        <v>123</v>
      </c>
      <c r="P71" t="s">
        <v>25</v>
      </c>
      <c r="Q71" t="s">
        <v>34</v>
      </c>
      <c r="R71" t="s">
        <v>120</v>
      </c>
    </row>
    <row r="72" spans="1:18" x14ac:dyDescent="0.3">
      <c r="A72">
        <v>392191</v>
      </c>
      <c r="B72" t="s">
        <v>117</v>
      </c>
      <c r="C72" s="1">
        <v>39927</v>
      </c>
      <c r="D72" t="s">
        <v>124</v>
      </c>
      <c r="E72" t="s">
        <v>119</v>
      </c>
      <c r="F72">
        <v>1</v>
      </c>
      <c r="G72" t="s">
        <v>20</v>
      </c>
      <c r="H72">
        <f t="shared" si="1"/>
        <v>39</v>
      </c>
      <c r="I72" t="s">
        <v>31</v>
      </c>
      <c r="J72" t="s">
        <v>20</v>
      </c>
      <c r="K72" t="s">
        <v>33</v>
      </c>
      <c r="L72" t="s">
        <v>31</v>
      </c>
      <c r="M72" t="s">
        <v>41</v>
      </c>
      <c r="N72">
        <v>7</v>
      </c>
      <c r="O72" t="s">
        <v>24</v>
      </c>
      <c r="P72" t="s">
        <v>25</v>
      </c>
      <c r="Q72" t="s">
        <v>77</v>
      </c>
      <c r="R72" t="s">
        <v>125</v>
      </c>
    </row>
    <row r="73" spans="1:18" x14ac:dyDescent="0.3">
      <c r="A73">
        <v>392192</v>
      </c>
      <c r="B73" t="s">
        <v>117</v>
      </c>
      <c r="C73" s="1">
        <v>39928</v>
      </c>
      <c r="D73" t="s">
        <v>126</v>
      </c>
      <c r="E73" t="s">
        <v>119</v>
      </c>
      <c r="F73">
        <v>1</v>
      </c>
      <c r="G73" t="s">
        <v>53</v>
      </c>
      <c r="H73">
        <f t="shared" si="1"/>
        <v>83</v>
      </c>
      <c r="I73" t="s">
        <v>47</v>
      </c>
      <c r="J73" t="s">
        <v>53</v>
      </c>
      <c r="K73" t="s">
        <v>33</v>
      </c>
      <c r="L73" t="s">
        <v>53</v>
      </c>
      <c r="M73" t="s">
        <v>23</v>
      </c>
      <c r="N73">
        <v>12</v>
      </c>
      <c r="O73" t="s">
        <v>24</v>
      </c>
      <c r="P73" t="s">
        <v>25</v>
      </c>
      <c r="Q73" t="s">
        <v>127</v>
      </c>
      <c r="R73" t="s">
        <v>116</v>
      </c>
    </row>
    <row r="74" spans="1:18" x14ac:dyDescent="0.3">
      <c r="A74">
        <v>392194</v>
      </c>
      <c r="B74" t="s">
        <v>113</v>
      </c>
      <c r="C74" s="1">
        <v>39929</v>
      </c>
      <c r="D74" t="s">
        <v>128</v>
      </c>
      <c r="E74" t="s">
        <v>115</v>
      </c>
      <c r="F74">
        <v>1</v>
      </c>
      <c r="G74" t="s">
        <v>20</v>
      </c>
      <c r="H74">
        <f t="shared" si="1"/>
        <v>94</v>
      </c>
      <c r="I74" t="s">
        <v>39</v>
      </c>
      <c r="J74" t="s">
        <v>20</v>
      </c>
      <c r="K74" t="s">
        <v>33</v>
      </c>
      <c r="L74" t="s">
        <v>39</v>
      </c>
      <c r="M74" t="s">
        <v>41</v>
      </c>
      <c r="N74">
        <v>6</v>
      </c>
      <c r="O74" t="s">
        <v>24</v>
      </c>
      <c r="P74" t="s">
        <v>25</v>
      </c>
      <c r="Q74" t="s">
        <v>129</v>
      </c>
      <c r="R74" t="s">
        <v>91</v>
      </c>
    </row>
    <row r="75" spans="1:18" x14ac:dyDescent="0.3">
      <c r="A75">
        <v>392195</v>
      </c>
      <c r="B75" t="s">
        <v>106</v>
      </c>
      <c r="C75" s="1">
        <v>39929</v>
      </c>
      <c r="D75" t="s">
        <v>69</v>
      </c>
      <c r="E75" t="s">
        <v>108</v>
      </c>
      <c r="F75">
        <v>1</v>
      </c>
      <c r="G75" t="s">
        <v>31</v>
      </c>
      <c r="H75">
        <f t="shared" si="1"/>
        <v>94</v>
      </c>
      <c r="I75" t="s">
        <v>40</v>
      </c>
      <c r="J75" t="s">
        <v>31</v>
      </c>
      <c r="K75" t="s">
        <v>33</v>
      </c>
      <c r="L75" t="s">
        <v>31</v>
      </c>
      <c r="M75" t="s">
        <v>23</v>
      </c>
      <c r="N75">
        <v>27</v>
      </c>
      <c r="O75" t="s">
        <v>24</v>
      </c>
      <c r="P75" t="s">
        <v>25</v>
      </c>
      <c r="Q75" t="s">
        <v>120</v>
      </c>
      <c r="R75" t="s">
        <v>55</v>
      </c>
    </row>
    <row r="76" spans="1:18" x14ac:dyDescent="0.3">
      <c r="A76">
        <v>392196</v>
      </c>
      <c r="B76" t="s">
        <v>117</v>
      </c>
      <c r="C76" s="1">
        <v>39930</v>
      </c>
      <c r="D76" t="s">
        <v>130</v>
      </c>
      <c r="E76" t="s">
        <v>119</v>
      </c>
      <c r="F76">
        <v>1</v>
      </c>
      <c r="G76" t="s">
        <v>32</v>
      </c>
      <c r="H76">
        <f t="shared" si="1"/>
        <v>94</v>
      </c>
      <c r="I76" t="s">
        <v>53</v>
      </c>
      <c r="J76" t="s">
        <v>53</v>
      </c>
      <c r="K76" t="s">
        <v>22</v>
      </c>
      <c r="L76" t="s">
        <v>53</v>
      </c>
      <c r="M76" t="s">
        <v>41</v>
      </c>
      <c r="N76">
        <v>6</v>
      </c>
      <c r="O76" t="s">
        <v>24</v>
      </c>
      <c r="P76" t="s">
        <v>25</v>
      </c>
      <c r="Q76" t="s">
        <v>63</v>
      </c>
      <c r="R76" t="s">
        <v>125</v>
      </c>
    </row>
    <row r="77" spans="1:18" x14ac:dyDescent="0.3">
      <c r="A77">
        <v>392197</v>
      </c>
      <c r="B77" t="s">
        <v>113</v>
      </c>
      <c r="C77" s="1">
        <v>39930</v>
      </c>
      <c r="D77" t="s">
        <v>107</v>
      </c>
      <c r="E77" t="s">
        <v>115</v>
      </c>
      <c r="F77">
        <v>1</v>
      </c>
      <c r="G77" t="s">
        <v>21</v>
      </c>
      <c r="H77">
        <f t="shared" si="1"/>
        <v>108</v>
      </c>
      <c r="I77" t="s">
        <v>47</v>
      </c>
      <c r="J77" t="s">
        <v>47</v>
      </c>
      <c r="K77" t="s">
        <v>33</v>
      </c>
      <c r="L77" t="s">
        <v>47</v>
      </c>
      <c r="M77" t="s">
        <v>23</v>
      </c>
      <c r="N77">
        <v>92</v>
      </c>
      <c r="O77" t="s">
        <v>24</v>
      </c>
      <c r="P77" t="s">
        <v>25</v>
      </c>
      <c r="Q77" t="s">
        <v>91</v>
      </c>
      <c r="R77" t="s">
        <v>59</v>
      </c>
    </row>
    <row r="78" spans="1:18" x14ac:dyDescent="0.3">
      <c r="A78">
        <v>392198</v>
      </c>
      <c r="B78" t="s">
        <v>131</v>
      </c>
      <c r="C78" s="1">
        <v>39931</v>
      </c>
      <c r="D78" t="s">
        <v>68</v>
      </c>
      <c r="E78" t="s">
        <v>132</v>
      </c>
      <c r="F78">
        <v>1</v>
      </c>
      <c r="G78" t="s">
        <v>39</v>
      </c>
      <c r="H78">
        <f t="shared" si="1"/>
        <v>83</v>
      </c>
      <c r="I78" t="s">
        <v>40</v>
      </c>
      <c r="J78" t="s">
        <v>39</v>
      </c>
      <c r="K78" t="s">
        <v>33</v>
      </c>
      <c r="L78" t="s">
        <v>40</v>
      </c>
      <c r="M78" t="s">
        <v>41</v>
      </c>
      <c r="N78">
        <v>5</v>
      </c>
      <c r="O78" t="s">
        <v>24</v>
      </c>
      <c r="P78" t="s">
        <v>25</v>
      </c>
      <c r="Q78" t="s">
        <v>133</v>
      </c>
      <c r="R78" t="s">
        <v>27</v>
      </c>
    </row>
    <row r="79" spans="1:18" x14ac:dyDescent="0.3">
      <c r="A79">
        <v>392199</v>
      </c>
      <c r="B79" t="s">
        <v>117</v>
      </c>
      <c r="C79" s="1">
        <v>39932</v>
      </c>
      <c r="D79" t="s">
        <v>45</v>
      </c>
      <c r="E79" t="s">
        <v>119</v>
      </c>
      <c r="F79">
        <v>1</v>
      </c>
      <c r="G79" t="s">
        <v>20</v>
      </c>
      <c r="H79">
        <f t="shared" si="1"/>
        <v>39</v>
      </c>
      <c r="I79" t="s">
        <v>21</v>
      </c>
      <c r="J79" t="s">
        <v>21</v>
      </c>
      <c r="K79" t="s">
        <v>33</v>
      </c>
      <c r="L79" t="s">
        <v>20</v>
      </c>
      <c r="M79" t="s">
        <v>41</v>
      </c>
      <c r="N79">
        <v>5</v>
      </c>
      <c r="O79" t="s">
        <v>24</v>
      </c>
      <c r="P79" t="s">
        <v>25</v>
      </c>
      <c r="Q79" t="s">
        <v>34</v>
      </c>
      <c r="R79" t="s">
        <v>125</v>
      </c>
    </row>
    <row r="80" spans="1:18" x14ac:dyDescent="0.3">
      <c r="A80">
        <v>392200</v>
      </c>
      <c r="B80" t="s">
        <v>117</v>
      </c>
      <c r="C80" s="1">
        <v>39932</v>
      </c>
      <c r="D80" t="s">
        <v>69</v>
      </c>
      <c r="E80" t="s">
        <v>119</v>
      </c>
      <c r="F80">
        <v>1</v>
      </c>
      <c r="G80" t="s">
        <v>31</v>
      </c>
      <c r="H80">
        <f t="shared" si="1"/>
        <v>108</v>
      </c>
      <c r="I80" t="s">
        <v>47</v>
      </c>
      <c r="J80" t="s">
        <v>31</v>
      </c>
      <c r="K80" t="s">
        <v>33</v>
      </c>
      <c r="L80" t="s">
        <v>31</v>
      </c>
      <c r="M80" t="s">
        <v>23</v>
      </c>
      <c r="N80">
        <v>3</v>
      </c>
      <c r="O80" t="s">
        <v>24</v>
      </c>
      <c r="P80" t="s">
        <v>25</v>
      </c>
      <c r="Q80" t="s">
        <v>34</v>
      </c>
      <c r="R80" t="s">
        <v>35</v>
      </c>
    </row>
    <row r="81" spans="1:18" x14ac:dyDescent="0.3">
      <c r="A81">
        <v>392201</v>
      </c>
      <c r="B81" t="s">
        <v>131</v>
      </c>
      <c r="C81" s="1">
        <v>39933</v>
      </c>
      <c r="D81" t="s">
        <v>134</v>
      </c>
      <c r="E81" t="s">
        <v>132</v>
      </c>
      <c r="F81">
        <v>1</v>
      </c>
      <c r="G81" t="s">
        <v>53</v>
      </c>
      <c r="H81">
        <f t="shared" si="1"/>
        <v>92</v>
      </c>
      <c r="I81" t="s">
        <v>39</v>
      </c>
      <c r="J81" t="s">
        <v>39</v>
      </c>
      <c r="K81" t="s">
        <v>22</v>
      </c>
      <c r="L81" t="s">
        <v>39</v>
      </c>
      <c r="M81" t="s">
        <v>41</v>
      </c>
      <c r="N81">
        <v>6</v>
      </c>
      <c r="O81" t="s">
        <v>24</v>
      </c>
      <c r="P81" t="s">
        <v>25</v>
      </c>
      <c r="Q81" t="s">
        <v>133</v>
      </c>
      <c r="R81" t="s">
        <v>64</v>
      </c>
    </row>
    <row r="82" spans="1:18" x14ac:dyDescent="0.3">
      <c r="A82">
        <v>392202</v>
      </c>
      <c r="B82" t="s">
        <v>131</v>
      </c>
      <c r="C82" s="1">
        <v>39933</v>
      </c>
      <c r="D82" t="s">
        <v>105</v>
      </c>
      <c r="E82" t="s">
        <v>132</v>
      </c>
      <c r="F82">
        <v>1</v>
      </c>
      <c r="G82" t="s">
        <v>32</v>
      </c>
      <c r="H82">
        <f t="shared" ref="H82:H145" si="2">COUNTIF(G:G,G69)</f>
        <v>108</v>
      </c>
      <c r="I82" t="s">
        <v>40</v>
      </c>
      <c r="J82" t="s">
        <v>40</v>
      </c>
      <c r="K82" t="s">
        <v>22</v>
      </c>
      <c r="L82" t="s">
        <v>32</v>
      </c>
      <c r="M82" t="s">
        <v>23</v>
      </c>
      <c r="N82">
        <v>38</v>
      </c>
      <c r="O82" t="s">
        <v>24</v>
      </c>
      <c r="P82" t="s">
        <v>25</v>
      </c>
      <c r="Q82" t="s">
        <v>133</v>
      </c>
      <c r="R82" t="s">
        <v>27</v>
      </c>
    </row>
    <row r="83" spans="1:18" x14ac:dyDescent="0.3">
      <c r="A83">
        <v>392203</v>
      </c>
      <c r="B83" t="s">
        <v>135</v>
      </c>
      <c r="C83" s="1">
        <v>39934</v>
      </c>
      <c r="D83" t="s">
        <v>136</v>
      </c>
      <c r="E83" t="s">
        <v>137</v>
      </c>
      <c r="F83">
        <v>1</v>
      </c>
      <c r="G83" t="s">
        <v>21</v>
      </c>
      <c r="H83">
        <f t="shared" si="2"/>
        <v>94</v>
      </c>
      <c r="I83" t="s">
        <v>47</v>
      </c>
      <c r="J83" t="s">
        <v>47</v>
      </c>
      <c r="K83" t="s">
        <v>33</v>
      </c>
      <c r="L83" t="s">
        <v>47</v>
      </c>
      <c r="M83" t="s">
        <v>23</v>
      </c>
      <c r="N83">
        <v>9</v>
      </c>
      <c r="O83" t="s">
        <v>24</v>
      </c>
      <c r="P83" t="s">
        <v>25</v>
      </c>
      <c r="Q83" t="s">
        <v>120</v>
      </c>
      <c r="R83" t="s">
        <v>138</v>
      </c>
    </row>
    <row r="84" spans="1:18" x14ac:dyDescent="0.3">
      <c r="A84">
        <v>392204</v>
      </c>
      <c r="B84" t="s">
        <v>117</v>
      </c>
      <c r="C84" s="1">
        <v>39934</v>
      </c>
      <c r="D84" t="s">
        <v>139</v>
      </c>
      <c r="E84" t="s">
        <v>119</v>
      </c>
      <c r="F84">
        <v>1</v>
      </c>
      <c r="G84" t="s">
        <v>20</v>
      </c>
      <c r="H84">
        <f t="shared" si="2"/>
        <v>95</v>
      </c>
      <c r="I84" t="s">
        <v>31</v>
      </c>
      <c r="J84" t="s">
        <v>20</v>
      </c>
      <c r="K84" t="s">
        <v>33</v>
      </c>
      <c r="L84" t="s">
        <v>20</v>
      </c>
      <c r="M84" t="s">
        <v>23</v>
      </c>
      <c r="N84">
        <v>8</v>
      </c>
      <c r="O84" t="s">
        <v>24</v>
      </c>
      <c r="P84" t="s">
        <v>25</v>
      </c>
      <c r="Q84" t="s">
        <v>127</v>
      </c>
      <c r="R84" t="s">
        <v>140</v>
      </c>
    </row>
    <row r="85" spans="1:18" x14ac:dyDescent="0.3">
      <c r="A85">
        <v>392205</v>
      </c>
      <c r="B85" t="s">
        <v>113</v>
      </c>
      <c r="C85" s="1">
        <v>39935</v>
      </c>
      <c r="D85" t="s">
        <v>68</v>
      </c>
      <c r="E85" t="s">
        <v>115</v>
      </c>
      <c r="F85">
        <v>1</v>
      </c>
      <c r="G85" t="s">
        <v>53</v>
      </c>
      <c r="H85">
        <f t="shared" si="2"/>
        <v>108</v>
      </c>
      <c r="I85" t="s">
        <v>40</v>
      </c>
      <c r="J85" t="s">
        <v>53</v>
      </c>
      <c r="K85" t="s">
        <v>33</v>
      </c>
      <c r="L85" t="s">
        <v>40</v>
      </c>
      <c r="M85" t="s">
        <v>41</v>
      </c>
      <c r="N85">
        <v>3</v>
      </c>
      <c r="O85" t="s">
        <v>24</v>
      </c>
      <c r="P85" t="s">
        <v>25</v>
      </c>
      <c r="Q85" t="s">
        <v>129</v>
      </c>
      <c r="R85" t="s">
        <v>91</v>
      </c>
    </row>
    <row r="86" spans="1:18" x14ac:dyDescent="0.3">
      <c r="A86">
        <v>392206</v>
      </c>
      <c r="B86" t="s">
        <v>141</v>
      </c>
      <c r="C86" s="1">
        <v>39935</v>
      </c>
      <c r="D86" t="s">
        <v>142</v>
      </c>
      <c r="E86" t="s">
        <v>143</v>
      </c>
      <c r="F86">
        <v>1</v>
      </c>
      <c r="G86" t="s">
        <v>32</v>
      </c>
      <c r="H86">
        <f t="shared" si="2"/>
        <v>39</v>
      </c>
      <c r="I86" t="s">
        <v>39</v>
      </c>
      <c r="J86" t="s">
        <v>39</v>
      </c>
      <c r="K86" t="s">
        <v>22</v>
      </c>
      <c r="L86" t="s">
        <v>32</v>
      </c>
      <c r="M86" t="s">
        <v>23</v>
      </c>
      <c r="N86">
        <v>18</v>
      </c>
      <c r="O86" t="s">
        <v>24</v>
      </c>
      <c r="P86" t="s">
        <v>25</v>
      </c>
      <c r="Q86" t="s">
        <v>49</v>
      </c>
      <c r="R86" t="s">
        <v>27</v>
      </c>
    </row>
    <row r="87" spans="1:18" x14ac:dyDescent="0.3">
      <c r="A87">
        <v>392207</v>
      </c>
      <c r="B87" t="s">
        <v>113</v>
      </c>
      <c r="C87" s="1">
        <v>39936</v>
      </c>
      <c r="D87" t="s">
        <v>94</v>
      </c>
      <c r="E87" t="s">
        <v>115</v>
      </c>
      <c r="F87">
        <v>1</v>
      </c>
      <c r="G87" t="s">
        <v>31</v>
      </c>
      <c r="H87">
        <f t="shared" si="2"/>
        <v>108</v>
      </c>
      <c r="I87" t="s">
        <v>21</v>
      </c>
      <c r="J87" t="s">
        <v>21</v>
      </c>
      <c r="K87" t="s">
        <v>33</v>
      </c>
      <c r="L87" t="s">
        <v>31</v>
      </c>
      <c r="M87" t="s">
        <v>41</v>
      </c>
      <c r="N87">
        <v>6</v>
      </c>
      <c r="O87" t="s">
        <v>24</v>
      </c>
      <c r="P87" t="s">
        <v>25</v>
      </c>
      <c r="Q87" t="s">
        <v>129</v>
      </c>
      <c r="R87" t="s">
        <v>34</v>
      </c>
    </row>
    <row r="88" spans="1:18" x14ac:dyDescent="0.3">
      <c r="A88">
        <v>392208</v>
      </c>
      <c r="B88" t="s">
        <v>141</v>
      </c>
      <c r="C88" s="1">
        <v>39936</v>
      </c>
      <c r="D88" t="s">
        <v>144</v>
      </c>
      <c r="E88" t="s">
        <v>143</v>
      </c>
      <c r="F88">
        <v>1</v>
      </c>
      <c r="G88" t="s">
        <v>20</v>
      </c>
      <c r="H88">
        <f t="shared" si="2"/>
        <v>92</v>
      </c>
      <c r="I88" t="s">
        <v>47</v>
      </c>
      <c r="J88" t="s">
        <v>47</v>
      </c>
      <c r="K88" t="s">
        <v>33</v>
      </c>
      <c r="L88" t="s">
        <v>20</v>
      </c>
      <c r="M88" t="s">
        <v>41</v>
      </c>
      <c r="N88">
        <v>9</v>
      </c>
      <c r="O88" t="s">
        <v>24</v>
      </c>
      <c r="P88" t="s">
        <v>25</v>
      </c>
      <c r="Q88" t="s">
        <v>27</v>
      </c>
      <c r="R88" t="s">
        <v>125</v>
      </c>
    </row>
    <row r="89" spans="1:18" x14ac:dyDescent="0.3">
      <c r="A89">
        <v>392209</v>
      </c>
      <c r="B89" t="s">
        <v>135</v>
      </c>
      <c r="C89" s="1">
        <v>39937</v>
      </c>
      <c r="D89" t="s">
        <v>76</v>
      </c>
      <c r="E89" t="s">
        <v>137</v>
      </c>
      <c r="F89">
        <v>1</v>
      </c>
      <c r="G89" t="s">
        <v>32</v>
      </c>
      <c r="H89">
        <f t="shared" si="2"/>
        <v>94</v>
      </c>
      <c r="I89" t="s">
        <v>53</v>
      </c>
      <c r="J89" t="s">
        <v>32</v>
      </c>
      <c r="K89" t="s">
        <v>33</v>
      </c>
      <c r="L89" t="s">
        <v>32</v>
      </c>
      <c r="M89" t="s">
        <v>23</v>
      </c>
      <c r="N89">
        <v>78</v>
      </c>
      <c r="O89" t="s">
        <v>24</v>
      </c>
      <c r="P89" t="s">
        <v>25</v>
      </c>
      <c r="Q89" t="s">
        <v>77</v>
      </c>
      <c r="R89" t="s">
        <v>120</v>
      </c>
    </row>
    <row r="90" spans="1:18" x14ac:dyDescent="0.3">
      <c r="A90">
        <v>392210</v>
      </c>
      <c r="B90" t="s">
        <v>117</v>
      </c>
      <c r="C90" s="1">
        <v>39938</v>
      </c>
      <c r="D90" t="s">
        <v>96</v>
      </c>
      <c r="E90" t="s">
        <v>119</v>
      </c>
      <c r="F90">
        <v>1</v>
      </c>
      <c r="G90" t="s">
        <v>31</v>
      </c>
      <c r="H90">
        <f t="shared" si="2"/>
        <v>95</v>
      </c>
      <c r="I90" t="s">
        <v>40</v>
      </c>
      <c r="J90" t="s">
        <v>31</v>
      </c>
      <c r="K90" t="s">
        <v>22</v>
      </c>
      <c r="L90" t="s">
        <v>40</v>
      </c>
      <c r="M90" t="s">
        <v>23</v>
      </c>
      <c r="N90">
        <v>78</v>
      </c>
      <c r="O90" t="s">
        <v>24</v>
      </c>
      <c r="P90" t="s">
        <v>25</v>
      </c>
      <c r="Q90" t="s">
        <v>145</v>
      </c>
      <c r="R90" t="s">
        <v>63</v>
      </c>
    </row>
    <row r="91" spans="1:18" x14ac:dyDescent="0.3">
      <c r="A91">
        <v>392211</v>
      </c>
      <c r="B91" t="s">
        <v>117</v>
      </c>
      <c r="C91" s="1">
        <v>39938</v>
      </c>
      <c r="D91" t="s">
        <v>146</v>
      </c>
      <c r="E91" t="s">
        <v>119</v>
      </c>
      <c r="F91">
        <v>1</v>
      </c>
      <c r="G91" t="s">
        <v>39</v>
      </c>
      <c r="H91">
        <f t="shared" si="2"/>
        <v>83</v>
      </c>
      <c r="I91" t="s">
        <v>21</v>
      </c>
      <c r="J91" t="s">
        <v>21</v>
      </c>
      <c r="K91" t="s">
        <v>33</v>
      </c>
      <c r="L91" t="s">
        <v>39</v>
      </c>
      <c r="M91" t="s">
        <v>41</v>
      </c>
      <c r="N91">
        <v>9</v>
      </c>
      <c r="O91" t="s">
        <v>24</v>
      </c>
      <c r="P91" t="s">
        <v>25</v>
      </c>
      <c r="Q91" t="s">
        <v>133</v>
      </c>
      <c r="R91" t="s">
        <v>63</v>
      </c>
    </row>
    <row r="92" spans="1:18" x14ac:dyDescent="0.3">
      <c r="A92">
        <v>392212</v>
      </c>
      <c r="B92" t="s">
        <v>131</v>
      </c>
      <c r="C92" s="1">
        <v>39939</v>
      </c>
      <c r="D92" t="s">
        <v>147</v>
      </c>
      <c r="E92" t="s">
        <v>132</v>
      </c>
      <c r="F92">
        <v>1</v>
      </c>
      <c r="G92" t="s">
        <v>53</v>
      </c>
      <c r="H92">
        <f t="shared" si="2"/>
        <v>108</v>
      </c>
      <c r="I92" t="s">
        <v>47</v>
      </c>
      <c r="J92" t="s">
        <v>53</v>
      </c>
      <c r="K92" t="s">
        <v>33</v>
      </c>
      <c r="L92" t="s">
        <v>53</v>
      </c>
      <c r="M92" t="s">
        <v>23</v>
      </c>
      <c r="N92">
        <v>19</v>
      </c>
      <c r="O92" t="s">
        <v>24</v>
      </c>
      <c r="P92" t="s">
        <v>25</v>
      </c>
      <c r="Q92" t="s">
        <v>34</v>
      </c>
      <c r="R92" t="s">
        <v>127</v>
      </c>
    </row>
    <row r="93" spans="1:18" x14ac:dyDescent="0.3">
      <c r="A93">
        <v>392213</v>
      </c>
      <c r="B93" t="s">
        <v>131</v>
      </c>
      <c r="C93" s="1">
        <v>39940</v>
      </c>
      <c r="D93" t="s">
        <v>148</v>
      </c>
      <c r="E93" t="s">
        <v>132</v>
      </c>
      <c r="F93">
        <v>1</v>
      </c>
      <c r="G93" t="s">
        <v>20</v>
      </c>
      <c r="H93">
        <f t="shared" si="2"/>
        <v>92</v>
      </c>
      <c r="I93" t="s">
        <v>40</v>
      </c>
      <c r="J93" t="s">
        <v>40</v>
      </c>
      <c r="K93" t="s">
        <v>22</v>
      </c>
      <c r="L93" t="s">
        <v>40</v>
      </c>
      <c r="M93" t="s">
        <v>41</v>
      </c>
      <c r="N93">
        <v>7</v>
      </c>
      <c r="O93" t="s">
        <v>24</v>
      </c>
      <c r="P93" t="s">
        <v>25</v>
      </c>
      <c r="Q93" t="s">
        <v>55</v>
      </c>
      <c r="R93" t="s">
        <v>49</v>
      </c>
    </row>
    <row r="94" spans="1:18" x14ac:dyDescent="0.3">
      <c r="A94">
        <v>392214</v>
      </c>
      <c r="B94" t="s">
        <v>131</v>
      </c>
      <c r="C94" s="1">
        <v>39940</v>
      </c>
      <c r="D94" t="s">
        <v>66</v>
      </c>
      <c r="E94" t="s">
        <v>132</v>
      </c>
      <c r="F94">
        <v>1</v>
      </c>
      <c r="G94" t="s">
        <v>32</v>
      </c>
      <c r="H94">
        <f t="shared" si="2"/>
        <v>39</v>
      </c>
      <c r="I94" t="s">
        <v>31</v>
      </c>
      <c r="J94" t="s">
        <v>32</v>
      </c>
      <c r="K94" t="s">
        <v>33</v>
      </c>
      <c r="L94" t="s">
        <v>32</v>
      </c>
      <c r="M94" t="s">
        <v>23</v>
      </c>
      <c r="N94">
        <v>12</v>
      </c>
      <c r="O94" t="s">
        <v>24</v>
      </c>
      <c r="P94" t="s">
        <v>95</v>
      </c>
      <c r="Q94" t="s">
        <v>49</v>
      </c>
      <c r="R94" t="s">
        <v>125</v>
      </c>
    </row>
    <row r="95" spans="1:18" x14ac:dyDescent="0.3">
      <c r="A95">
        <v>392215</v>
      </c>
      <c r="B95" t="s">
        <v>135</v>
      </c>
      <c r="C95" s="1">
        <v>39941</v>
      </c>
      <c r="D95" t="s">
        <v>87</v>
      </c>
      <c r="E95" t="s">
        <v>137</v>
      </c>
      <c r="F95">
        <v>1</v>
      </c>
      <c r="G95" t="s">
        <v>39</v>
      </c>
      <c r="H95">
        <f t="shared" si="2"/>
        <v>94</v>
      </c>
      <c r="I95" t="s">
        <v>47</v>
      </c>
      <c r="J95" t="s">
        <v>47</v>
      </c>
      <c r="K95" t="s">
        <v>33</v>
      </c>
      <c r="L95" t="s">
        <v>39</v>
      </c>
      <c r="M95" t="s">
        <v>41</v>
      </c>
      <c r="N95">
        <v>7</v>
      </c>
      <c r="O95" t="s">
        <v>24</v>
      </c>
      <c r="P95" t="s">
        <v>25</v>
      </c>
      <c r="Q95" t="s">
        <v>120</v>
      </c>
      <c r="R95" t="s">
        <v>138</v>
      </c>
    </row>
    <row r="96" spans="1:18" x14ac:dyDescent="0.3">
      <c r="A96">
        <v>392216</v>
      </c>
      <c r="B96" t="s">
        <v>149</v>
      </c>
      <c r="C96" s="1">
        <v>39942</v>
      </c>
      <c r="D96" t="s">
        <v>94</v>
      </c>
      <c r="E96" t="s">
        <v>150</v>
      </c>
      <c r="F96">
        <v>1</v>
      </c>
      <c r="G96" t="s">
        <v>53</v>
      </c>
      <c r="H96">
        <f t="shared" si="2"/>
        <v>95</v>
      </c>
      <c r="I96" t="s">
        <v>31</v>
      </c>
      <c r="J96" t="s">
        <v>31</v>
      </c>
      <c r="K96" t="s">
        <v>22</v>
      </c>
      <c r="L96" t="s">
        <v>31</v>
      </c>
      <c r="M96" t="s">
        <v>41</v>
      </c>
      <c r="N96">
        <v>3</v>
      </c>
      <c r="O96" t="s">
        <v>24</v>
      </c>
      <c r="P96" t="s">
        <v>25</v>
      </c>
      <c r="Q96" t="s">
        <v>133</v>
      </c>
      <c r="R96" t="s">
        <v>64</v>
      </c>
    </row>
    <row r="97" spans="1:18" x14ac:dyDescent="0.3">
      <c r="A97">
        <v>392217</v>
      </c>
      <c r="B97" t="s">
        <v>149</v>
      </c>
      <c r="C97" s="1">
        <v>39942</v>
      </c>
      <c r="D97" t="s">
        <v>151</v>
      </c>
      <c r="E97" t="s">
        <v>150</v>
      </c>
      <c r="F97">
        <v>1</v>
      </c>
      <c r="G97" t="s">
        <v>32</v>
      </c>
      <c r="H97">
        <f t="shared" si="2"/>
        <v>108</v>
      </c>
      <c r="I97" t="s">
        <v>40</v>
      </c>
      <c r="J97" t="s">
        <v>40</v>
      </c>
      <c r="K97" t="s">
        <v>33</v>
      </c>
      <c r="L97" t="s">
        <v>32</v>
      </c>
      <c r="M97" t="s">
        <v>41</v>
      </c>
      <c r="N97">
        <v>7</v>
      </c>
      <c r="O97" t="s">
        <v>24</v>
      </c>
      <c r="P97" t="s">
        <v>25</v>
      </c>
      <c r="Q97" t="s">
        <v>133</v>
      </c>
      <c r="R97" t="s">
        <v>127</v>
      </c>
    </row>
    <row r="98" spans="1:18" x14ac:dyDescent="0.3">
      <c r="A98">
        <v>392218</v>
      </c>
      <c r="B98" t="s">
        <v>113</v>
      </c>
      <c r="C98" s="1">
        <v>39943</v>
      </c>
      <c r="D98" t="s">
        <v>136</v>
      </c>
      <c r="E98" t="s">
        <v>115</v>
      </c>
      <c r="F98">
        <v>1</v>
      </c>
      <c r="G98" t="s">
        <v>20</v>
      </c>
      <c r="H98">
        <f t="shared" si="2"/>
        <v>39</v>
      </c>
      <c r="I98" t="s">
        <v>47</v>
      </c>
      <c r="J98" t="s">
        <v>47</v>
      </c>
      <c r="K98" t="s">
        <v>33</v>
      </c>
      <c r="L98" t="s">
        <v>47</v>
      </c>
      <c r="M98" t="s">
        <v>23</v>
      </c>
      <c r="N98">
        <v>16</v>
      </c>
      <c r="O98" t="s">
        <v>24</v>
      </c>
      <c r="P98" t="s">
        <v>25</v>
      </c>
      <c r="Q98" t="s">
        <v>77</v>
      </c>
      <c r="R98" t="s">
        <v>91</v>
      </c>
    </row>
    <row r="99" spans="1:18" x14ac:dyDescent="0.3">
      <c r="A99">
        <v>392219</v>
      </c>
      <c r="B99" t="s">
        <v>141</v>
      </c>
      <c r="C99" s="1">
        <v>39943</v>
      </c>
      <c r="D99" t="s">
        <v>93</v>
      </c>
      <c r="E99" t="s">
        <v>143</v>
      </c>
      <c r="F99">
        <v>1</v>
      </c>
      <c r="G99" t="s">
        <v>39</v>
      </c>
      <c r="H99">
        <f t="shared" si="2"/>
        <v>94</v>
      </c>
      <c r="I99" t="s">
        <v>21</v>
      </c>
      <c r="J99" t="s">
        <v>39</v>
      </c>
      <c r="K99" t="s">
        <v>22</v>
      </c>
      <c r="L99" t="s">
        <v>39</v>
      </c>
      <c r="M99" t="s">
        <v>41</v>
      </c>
      <c r="N99">
        <v>7</v>
      </c>
      <c r="O99" t="s">
        <v>24</v>
      </c>
      <c r="P99" t="s">
        <v>25</v>
      </c>
      <c r="Q99" t="s">
        <v>35</v>
      </c>
      <c r="R99" t="s">
        <v>59</v>
      </c>
    </row>
    <row r="100" spans="1:18" x14ac:dyDescent="0.3">
      <c r="A100">
        <v>392220</v>
      </c>
      <c r="B100" t="s">
        <v>149</v>
      </c>
      <c r="C100" s="1">
        <v>39944</v>
      </c>
      <c r="D100" t="s">
        <v>152</v>
      </c>
      <c r="E100" t="s">
        <v>150</v>
      </c>
      <c r="F100">
        <v>1</v>
      </c>
      <c r="G100" t="s">
        <v>53</v>
      </c>
      <c r="H100">
        <f t="shared" si="2"/>
        <v>92</v>
      </c>
      <c r="I100" t="s">
        <v>40</v>
      </c>
      <c r="J100" t="s">
        <v>53</v>
      </c>
      <c r="K100" t="s">
        <v>33</v>
      </c>
      <c r="L100" t="s">
        <v>53</v>
      </c>
      <c r="M100" t="s">
        <v>23</v>
      </c>
      <c r="N100">
        <v>53</v>
      </c>
      <c r="O100" t="s">
        <v>24</v>
      </c>
      <c r="P100" t="s">
        <v>25</v>
      </c>
      <c r="Q100" t="s">
        <v>133</v>
      </c>
      <c r="R100" t="s">
        <v>127</v>
      </c>
    </row>
    <row r="101" spans="1:18" x14ac:dyDescent="0.3">
      <c r="A101">
        <v>392221</v>
      </c>
      <c r="B101" t="s">
        <v>131</v>
      </c>
      <c r="C101" s="1">
        <v>39945</v>
      </c>
      <c r="D101" t="s">
        <v>153</v>
      </c>
      <c r="E101" t="s">
        <v>132</v>
      </c>
      <c r="F101">
        <v>1</v>
      </c>
      <c r="G101" t="s">
        <v>20</v>
      </c>
      <c r="H101">
        <f t="shared" si="2"/>
        <v>108</v>
      </c>
      <c r="I101" t="s">
        <v>21</v>
      </c>
      <c r="J101" t="s">
        <v>20</v>
      </c>
      <c r="K101" t="s">
        <v>22</v>
      </c>
      <c r="L101" t="s">
        <v>20</v>
      </c>
      <c r="M101" t="s">
        <v>41</v>
      </c>
      <c r="N101">
        <v>6</v>
      </c>
      <c r="O101" t="s">
        <v>24</v>
      </c>
      <c r="P101" t="s">
        <v>25</v>
      </c>
      <c r="Q101" t="s">
        <v>120</v>
      </c>
      <c r="R101" t="s">
        <v>145</v>
      </c>
    </row>
    <row r="102" spans="1:18" x14ac:dyDescent="0.3">
      <c r="A102">
        <v>392222</v>
      </c>
      <c r="B102" t="s">
        <v>131</v>
      </c>
      <c r="C102" s="1">
        <v>39945</v>
      </c>
      <c r="D102" t="s">
        <v>154</v>
      </c>
      <c r="E102" t="s">
        <v>132</v>
      </c>
      <c r="F102">
        <v>1</v>
      </c>
      <c r="G102" t="s">
        <v>31</v>
      </c>
      <c r="H102">
        <f t="shared" si="2"/>
        <v>94</v>
      </c>
      <c r="I102" t="s">
        <v>47</v>
      </c>
      <c r="J102" t="s">
        <v>31</v>
      </c>
      <c r="K102" t="s">
        <v>33</v>
      </c>
      <c r="L102" t="s">
        <v>47</v>
      </c>
      <c r="M102" t="s">
        <v>41</v>
      </c>
      <c r="N102">
        <v>8</v>
      </c>
      <c r="O102" t="s">
        <v>24</v>
      </c>
      <c r="P102" t="s">
        <v>25</v>
      </c>
      <c r="Q102" t="s">
        <v>145</v>
      </c>
      <c r="R102" t="s">
        <v>27</v>
      </c>
    </row>
    <row r="103" spans="1:18" x14ac:dyDescent="0.3">
      <c r="A103">
        <v>392223</v>
      </c>
      <c r="B103" t="s">
        <v>117</v>
      </c>
      <c r="C103" s="1">
        <v>39946</v>
      </c>
      <c r="D103" t="s">
        <v>155</v>
      </c>
      <c r="E103" t="s">
        <v>119</v>
      </c>
      <c r="F103">
        <v>1</v>
      </c>
      <c r="G103" t="s">
        <v>53</v>
      </c>
      <c r="H103">
        <f t="shared" si="2"/>
        <v>92</v>
      </c>
      <c r="I103" t="s">
        <v>39</v>
      </c>
      <c r="J103" t="s">
        <v>53</v>
      </c>
      <c r="K103" t="s">
        <v>22</v>
      </c>
      <c r="L103" t="s">
        <v>39</v>
      </c>
      <c r="M103" t="s">
        <v>23</v>
      </c>
      <c r="N103">
        <v>12</v>
      </c>
      <c r="O103" t="s">
        <v>24</v>
      </c>
      <c r="P103" t="s">
        <v>25</v>
      </c>
      <c r="Q103" t="s">
        <v>49</v>
      </c>
      <c r="R103" t="s">
        <v>35</v>
      </c>
    </row>
    <row r="104" spans="1:18" x14ac:dyDescent="0.3">
      <c r="A104">
        <v>392224</v>
      </c>
      <c r="B104" t="s">
        <v>117</v>
      </c>
      <c r="C104" s="1">
        <v>39947</v>
      </c>
      <c r="D104" t="s">
        <v>153</v>
      </c>
      <c r="E104" t="s">
        <v>119</v>
      </c>
      <c r="F104">
        <v>1</v>
      </c>
      <c r="G104" t="s">
        <v>20</v>
      </c>
      <c r="H104">
        <f t="shared" si="2"/>
        <v>83</v>
      </c>
      <c r="I104" t="s">
        <v>32</v>
      </c>
      <c r="J104" t="s">
        <v>32</v>
      </c>
      <c r="K104" t="s">
        <v>33</v>
      </c>
      <c r="L104" t="s">
        <v>20</v>
      </c>
      <c r="M104" t="s">
        <v>41</v>
      </c>
      <c r="N104">
        <v>2</v>
      </c>
      <c r="O104" t="s">
        <v>24</v>
      </c>
      <c r="P104" t="s">
        <v>25</v>
      </c>
      <c r="Q104" t="s">
        <v>77</v>
      </c>
      <c r="R104" t="s">
        <v>49</v>
      </c>
    </row>
    <row r="105" spans="1:18" x14ac:dyDescent="0.3">
      <c r="A105">
        <v>392225</v>
      </c>
      <c r="B105" t="s">
        <v>117</v>
      </c>
      <c r="C105" s="1">
        <v>39947</v>
      </c>
      <c r="D105" t="s">
        <v>156</v>
      </c>
      <c r="E105" t="s">
        <v>119</v>
      </c>
      <c r="F105">
        <v>1</v>
      </c>
      <c r="G105" t="s">
        <v>47</v>
      </c>
      <c r="H105">
        <f t="shared" si="2"/>
        <v>39</v>
      </c>
      <c r="I105" t="s">
        <v>40</v>
      </c>
      <c r="J105" t="s">
        <v>40</v>
      </c>
      <c r="K105" t="s">
        <v>33</v>
      </c>
      <c r="L105" t="s">
        <v>40</v>
      </c>
      <c r="M105" t="s">
        <v>23</v>
      </c>
      <c r="N105">
        <v>2</v>
      </c>
      <c r="O105" t="s">
        <v>24</v>
      </c>
      <c r="P105" t="s">
        <v>25</v>
      </c>
      <c r="Q105" t="s">
        <v>77</v>
      </c>
      <c r="R105" t="s">
        <v>49</v>
      </c>
    </row>
    <row r="106" spans="1:18" x14ac:dyDescent="0.3">
      <c r="A106">
        <v>392226</v>
      </c>
      <c r="B106" t="s">
        <v>157</v>
      </c>
      <c r="C106" s="1">
        <v>39948</v>
      </c>
      <c r="D106" t="s">
        <v>158</v>
      </c>
      <c r="E106" t="s">
        <v>159</v>
      </c>
      <c r="F106">
        <v>1</v>
      </c>
      <c r="G106" t="s">
        <v>39</v>
      </c>
      <c r="H106">
        <f t="shared" si="2"/>
        <v>108</v>
      </c>
      <c r="I106" t="s">
        <v>31</v>
      </c>
      <c r="J106" t="s">
        <v>31</v>
      </c>
      <c r="K106" t="s">
        <v>22</v>
      </c>
      <c r="L106" t="s">
        <v>31</v>
      </c>
      <c r="M106" t="s">
        <v>41</v>
      </c>
      <c r="N106">
        <v>6</v>
      </c>
      <c r="O106" t="s">
        <v>24</v>
      </c>
      <c r="P106" t="s">
        <v>25</v>
      </c>
      <c r="Q106" t="s">
        <v>127</v>
      </c>
      <c r="R106" t="s">
        <v>63</v>
      </c>
    </row>
    <row r="107" spans="1:18" x14ac:dyDescent="0.3">
      <c r="A107">
        <v>392227</v>
      </c>
      <c r="B107" t="s">
        <v>113</v>
      </c>
      <c r="C107" s="1">
        <v>39949</v>
      </c>
      <c r="D107" t="s">
        <v>66</v>
      </c>
      <c r="E107" t="s">
        <v>115</v>
      </c>
      <c r="F107">
        <v>1</v>
      </c>
      <c r="G107" t="s">
        <v>32</v>
      </c>
      <c r="H107">
        <f t="shared" si="2"/>
        <v>94</v>
      </c>
      <c r="I107" t="s">
        <v>47</v>
      </c>
      <c r="J107" t="s">
        <v>47</v>
      </c>
      <c r="K107" t="s">
        <v>33</v>
      </c>
      <c r="L107" t="s">
        <v>32</v>
      </c>
      <c r="M107" t="s">
        <v>41</v>
      </c>
      <c r="N107">
        <v>7</v>
      </c>
      <c r="O107" t="s">
        <v>24</v>
      </c>
      <c r="P107" t="s">
        <v>25</v>
      </c>
      <c r="Q107" t="s">
        <v>138</v>
      </c>
      <c r="R107" t="s">
        <v>116</v>
      </c>
    </row>
    <row r="108" spans="1:18" x14ac:dyDescent="0.3">
      <c r="A108">
        <v>392228</v>
      </c>
      <c r="B108" t="s">
        <v>141</v>
      </c>
      <c r="C108" s="1">
        <v>39949</v>
      </c>
      <c r="D108" t="s">
        <v>147</v>
      </c>
      <c r="E108" t="s">
        <v>143</v>
      </c>
      <c r="F108">
        <v>1</v>
      </c>
      <c r="G108" t="s">
        <v>53</v>
      </c>
      <c r="H108">
        <f t="shared" si="2"/>
        <v>83</v>
      </c>
      <c r="I108" t="s">
        <v>21</v>
      </c>
      <c r="J108" t="s">
        <v>53</v>
      </c>
      <c r="K108" t="s">
        <v>22</v>
      </c>
      <c r="L108" t="s">
        <v>53</v>
      </c>
      <c r="M108" t="s">
        <v>41</v>
      </c>
      <c r="N108">
        <v>6</v>
      </c>
      <c r="O108" t="s">
        <v>24</v>
      </c>
      <c r="P108" t="s">
        <v>25</v>
      </c>
      <c r="Q108" t="s">
        <v>27</v>
      </c>
      <c r="R108" t="s">
        <v>140</v>
      </c>
    </row>
    <row r="109" spans="1:18" x14ac:dyDescent="0.3">
      <c r="A109">
        <v>392229</v>
      </c>
      <c r="B109" t="s">
        <v>141</v>
      </c>
      <c r="C109" s="1">
        <v>39950</v>
      </c>
      <c r="D109" t="s">
        <v>139</v>
      </c>
      <c r="E109" t="s">
        <v>143</v>
      </c>
      <c r="F109">
        <v>1</v>
      </c>
      <c r="G109" t="s">
        <v>53</v>
      </c>
      <c r="H109">
        <f t="shared" si="2"/>
        <v>39</v>
      </c>
      <c r="I109" t="s">
        <v>31</v>
      </c>
      <c r="J109" t="s">
        <v>53</v>
      </c>
      <c r="K109" t="s">
        <v>22</v>
      </c>
      <c r="L109" t="s">
        <v>31</v>
      </c>
      <c r="M109" t="s">
        <v>23</v>
      </c>
      <c r="N109">
        <v>1</v>
      </c>
      <c r="O109" t="s">
        <v>24</v>
      </c>
      <c r="P109" t="s">
        <v>25</v>
      </c>
      <c r="Q109" t="s">
        <v>140</v>
      </c>
      <c r="R109" t="s">
        <v>59</v>
      </c>
    </row>
    <row r="110" spans="1:18" x14ac:dyDescent="0.3">
      <c r="A110">
        <v>392230</v>
      </c>
      <c r="B110" t="s">
        <v>157</v>
      </c>
      <c r="C110" s="1">
        <v>39950</v>
      </c>
      <c r="D110" t="s">
        <v>121</v>
      </c>
      <c r="E110" t="s">
        <v>159</v>
      </c>
      <c r="F110">
        <v>1</v>
      </c>
      <c r="G110" t="s">
        <v>39</v>
      </c>
      <c r="H110">
        <f t="shared" si="2"/>
        <v>94</v>
      </c>
      <c r="I110" t="s">
        <v>40</v>
      </c>
      <c r="J110" t="s">
        <v>39</v>
      </c>
      <c r="K110" t="s">
        <v>33</v>
      </c>
      <c r="L110" t="s">
        <v>39</v>
      </c>
      <c r="M110" t="s">
        <v>23</v>
      </c>
      <c r="N110">
        <v>14</v>
      </c>
      <c r="O110" t="s">
        <v>24</v>
      </c>
      <c r="P110" t="s">
        <v>25</v>
      </c>
      <c r="Q110" t="s">
        <v>145</v>
      </c>
      <c r="R110" t="s">
        <v>63</v>
      </c>
    </row>
    <row r="111" spans="1:18" x14ac:dyDescent="0.3">
      <c r="A111">
        <v>392231</v>
      </c>
      <c r="B111" t="s">
        <v>131</v>
      </c>
      <c r="C111" s="1">
        <v>39951</v>
      </c>
      <c r="D111" t="s">
        <v>160</v>
      </c>
      <c r="E111" t="s">
        <v>132</v>
      </c>
      <c r="F111">
        <v>1</v>
      </c>
      <c r="G111" t="s">
        <v>32</v>
      </c>
      <c r="H111">
        <f t="shared" si="2"/>
        <v>108</v>
      </c>
      <c r="I111" t="s">
        <v>21</v>
      </c>
      <c r="J111" t="s">
        <v>32</v>
      </c>
      <c r="K111" t="s">
        <v>33</v>
      </c>
      <c r="L111" t="s">
        <v>21</v>
      </c>
      <c r="M111" t="s">
        <v>41</v>
      </c>
      <c r="N111">
        <v>7</v>
      </c>
      <c r="O111" t="s">
        <v>24</v>
      </c>
      <c r="P111" t="s">
        <v>25</v>
      </c>
      <c r="Q111" t="s">
        <v>116</v>
      </c>
      <c r="R111" t="s">
        <v>59</v>
      </c>
    </row>
    <row r="112" spans="1:18" x14ac:dyDescent="0.3">
      <c r="A112">
        <v>392232</v>
      </c>
      <c r="B112" t="s">
        <v>141</v>
      </c>
      <c r="C112" s="1">
        <v>39952</v>
      </c>
      <c r="D112" t="s">
        <v>144</v>
      </c>
      <c r="E112" t="s">
        <v>143</v>
      </c>
      <c r="F112">
        <v>1</v>
      </c>
      <c r="G112" t="s">
        <v>20</v>
      </c>
      <c r="H112">
        <f t="shared" si="2"/>
        <v>83</v>
      </c>
      <c r="I112" t="s">
        <v>39</v>
      </c>
      <c r="J112" t="s">
        <v>39</v>
      </c>
      <c r="K112" t="s">
        <v>33</v>
      </c>
      <c r="L112" t="s">
        <v>20</v>
      </c>
      <c r="M112" t="s">
        <v>41</v>
      </c>
      <c r="N112">
        <v>7</v>
      </c>
      <c r="O112" t="s">
        <v>24</v>
      </c>
      <c r="P112" t="s">
        <v>25</v>
      </c>
      <c r="Q112" t="s">
        <v>63</v>
      </c>
      <c r="R112" t="s">
        <v>59</v>
      </c>
    </row>
    <row r="113" spans="1:18" x14ac:dyDescent="0.3">
      <c r="A113">
        <v>392233</v>
      </c>
      <c r="B113" t="s">
        <v>117</v>
      </c>
      <c r="C113" s="1">
        <v>39953</v>
      </c>
      <c r="D113" t="s">
        <v>161</v>
      </c>
      <c r="E113" t="s">
        <v>119</v>
      </c>
      <c r="F113">
        <v>1</v>
      </c>
      <c r="G113" t="s">
        <v>21</v>
      </c>
      <c r="H113">
        <f t="shared" si="2"/>
        <v>39</v>
      </c>
      <c r="I113" t="s">
        <v>40</v>
      </c>
      <c r="J113" t="s">
        <v>21</v>
      </c>
      <c r="K113" t="s">
        <v>22</v>
      </c>
      <c r="L113" t="s">
        <v>21</v>
      </c>
      <c r="M113" t="s">
        <v>41</v>
      </c>
      <c r="N113">
        <v>4</v>
      </c>
      <c r="O113" t="s">
        <v>24</v>
      </c>
      <c r="P113" t="s">
        <v>25</v>
      </c>
      <c r="Q113" t="s">
        <v>91</v>
      </c>
      <c r="R113" t="s">
        <v>116</v>
      </c>
    </row>
    <row r="114" spans="1:18" x14ac:dyDescent="0.3">
      <c r="A114">
        <v>392234</v>
      </c>
      <c r="B114" t="s">
        <v>117</v>
      </c>
      <c r="C114" s="1">
        <v>39953</v>
      </c>
      <c r="D114" t="s">
        <v>114</v>
      </c>
      <c r="E114" t="s">
        <v>119</v>
      </c>
      <c r="F114">
        <v>1</v>
      </c>
      <c r="G114" t="s">
        <v>32</v>
      </c>
      <c r="H114">
        <f t="shared" si="2"/>
        <v>108</v>
      </c>
      <c r="I114" t="s">
        <v>31</v>
      </c>
      <c r="J114" t="s">
        <v>32</v>
      </c>
      <c r="K114" t="s">
        <v>33</v>
      </c>
      <c r="L114" t="s">
        <v>32</v>
      </c>
      <c r="M114" t="s">
        <v>23</v>
      </c>
      <c r="N114">
        <v>24</v>
      </c>
      <c r="O114" t="s">
        <v>24</v>
      </c>
      <c r="P114" t="s">
        <v>25</v>
      </c>
      <c r="Q114" t="s">
        <v>91</v>
      </c>
      <c r="R114" t="s">
        <v>116</v>
      </c>
    </row>
    <row r="115" spans="1:18" x14ac:dyDescent="0.3">
      <c r="A115">
        <v>392235</v>
      </c>
      <c r="B115" t="s">
        <v>131</v>
      </c>
      <c r="C115" s="1">
        <v>39954</v>
      </c>
      <c r="D115" t="s">
        <v>61</v>
      </c>
      <c r="E115" t="s">
        <v>132</v>
      </c>
      <c r="F115">
        <v>1</v>
      </c>
      <c r="G115" t="s">
        <v>39</v>
      </c>
      <c r="H115">
        <f t="shared" si="2"/>
        <v>92</v>
      </c>
      <c r="I115" t="s">
        <v>47</v>
      </c>
      <c r="J115" t="s">
        <v>39</v>
      </c>
      <c r="K115" t="s">
        <v>22</v>
      </c>
      <c r="L115" t="s">
        <v>39</v>
      </c>
      <c r="M115" t="s">
        <v>41</v>
      </c>
      <c r="N115">
        <v>4</v>
      </c>
      <c r="O115" t="s">
        <v>24</v>
      </c>
      <c r="P115" t="s">
        <v>25</v>
      </c>
      <c r="Q115" t="s">
        <v>63</v>
      </c>
      <c r="R115" t="s">
        <v>140</v>
      </c>
    </row>
    <row r="116" spans="1:18" x14ac:dyDescent="0.3">
      <c r="A116">
        <v>392236</v>
      </c>
      <c r="B116" t="s">
        <v>131</v>
      </c>
      <c r="C116" s="1">
        <v>39954</v>
      </c>
      <c r="D116" t="s">
        <v>162</v>
      </c>
      <c r="E116" t="s">
        <v>132</v>
      </c>
      <c r="F116">
        <v>1</v>
      </c>
      <c r="G116" t="s">
        <v>20</v>
      </c>
      <c r="H116">
        <f t="shared" si="2"/>
        <v>39</v>
      </c>
      <c r="I116" t="s">
        <v>53</v>
      </c>
      <c r="J116" t="s">
        <v>20</v>
      </c>
      <c r="K116" t="s">
        <v>33</v>
      </c>
      <c r="L116" t="s">
        <v>20</v>
      </c>
      <c r="M116" t="s">
        <v>23</v>
      </c>
      <c r="N116">
        <v>12</v>
      </c>
      <c r="O116" t="s">
        <v>24</v>
      </c>
      <c r="P116" t="s">
        <v>25</v>
      </c>
      <c r="Q116" t="s">
        <v>63</v>
      </c>
      <c r="R116" t="s">
        <v>140</v>
      </c>
    </row>
    <row r="117" spans="1:18" x14ac:dyDescent="0.3">
      <c r="A117">
        <v>392237</v>
      </c>
      <c r="B117" t="s">
        <v>131</v>
      </c>
      <c r="C117" s="1">
        <v>39955</v>
      </c>
      <c r="D117" t="s">
        <v>72</v>
      </c>
      <c r="E117" t="s">
        <v>132</v>
      </c>
      <c r="F117">
        <v>1</v>
      </c>
      <c r="G117" t="s">
        <v>39</v>
      </c>
      <c r="H117">
        <f t="shared" si="2"/>
        <v>108</v>
      </c>
      <c r="I117" t="s">
        <v>53</v>
      </c>
      <c r="J117" t="s">
        <v>53</v>
      </c>
      <c r="K117" t="s">
        <v>22</v>
      </c>
      <c r="L117" t="s">
        <v>53</v>
      </c>
      <c r="M117" t="s">
        <v>41</v>
      </c>
      <c r="N117">
        <v>6</v>
      </c>
      <c r="O117" t="s">
        <v>24</v>
      </c>
      <c r="P117" t="s">
        <v>25</v>
      </c>
      <c r="Q117" t="s">
        <v>77</v>
      </c>
      <c r="R117" t="s">
        <v>49</v>
      </c>
    </row>
    <row r="118" spans="1:18" x14ac:dyDescent="0.3">
      <c r="A118">
        <v>392238</v>
      </c>
      <c r="B118" t="s">
        <v>141</v>
      </c>
      <c r="C118" s="1">
        <v>39956</v>
      </c>
      <c r="D118" t="s">
        <v>162</v>
      </c>
      <c r="E118" t="s">
        <v>143</v>
      </c>
      <c r="F118">
        <v>1</v>
      </c>
      <c r="G118" t="s">
        <v>20</v>
      </c>
      <c r="H118">
        <f t="shared" si="2"/>
        <v>97</v>
      </c>
      <c r="I118" t="s">
        <v>32</v>
      </c>
      <c r="J118" t="s">
        <v>20</v>
      </c>
      <c r="K118" t="s">
        <v>22</v>
      </c>
      <c r="L118" t="s">
        <v>20</v>
      </c>
      <c r="M118" t="s">
        <v>41</v>
      </c>
      <c r="N118">
        <v>6</v>
      </c>
      <c r="O118" t="s">
        <v>24</v>
      </c>
      <c r="P118" t="s">
        <v>25</v>
      </c>
      <c r="Q118" t="s">
        <v>27</v>
      </c>
      <c r="R118" t="s">
        <v>116</v>
      </c>
    </row>
    <row r="119" spans="1:18" x14ac:dyDescent="0.3">
      <c r="A119">
        <v>392239</v>
      </c>
      <c r="B119" t="s">
        <v>141</v>
      </c>
      <c r="C119" s="1">
        <v>39957</v>
      </c>
      <c r="D119" t="s">
        <v>100</v>
      </c>
      <c r="E119" t="s">
        <v>143</v>
      </c>
      <c r="F119">
        <v>1</v>
      </c>
      <c r="G119" t="s">
        <v>20</v>
      </c>
      <c r="H119">
        <f t="shared" si="2"/>
        <v>83</v>
      </c>
      <c r="I119" t="s">
        <v>53</v>
      </c>
      <c r="J119" t="s">
        <v>20</v>
      </c>
      <c r="K119" t="s">
        <v>22</v>
      </c>
      <c r="L119" t="s">
        <v>53</v>
      </c>
      <c r="M119" t="s">
        <v>23</v>
      </c>
      <c r="N119">
        <v>6</v>
      </c>
      <c r="O119" t="s">
        <v>24</v>
      </c>
      <c r="P119" t="s">
        <v>25</v>
      </c>
      <c r="Q119" t="s">
        <v>27</v>
      </c>
      <c r="R119" t="s">
        <v>116</v>
      </c>
    </row>
    <row r="120" spans="1:18" x14ac:dyDescent="0.3">
      <c r="A120">
        <v>419106</v>
      </c>
      <c r="B120" t="s">
        <v>44</v>
      </c>
      <c r="C120" s="1">
        <v>40249</v>
      </c>
      <c r="D120" t="s">
        <v>163</v>
      </c>
      <c r="E120" t="s">
        <v>73</v>
      </c>
      <c r="F120">
        <v>0</v>
      </c>
      <c r="G120" t="s">
        <v>53</v>
      </c>
      <c r="H120">
        <f t="shared" si="2"/>
        <v>94</v>
      </c>
      <c r="I120" t="s">
        <v>21</v>
      </c>
      <c r="J120" t="s">
        <v>53</v>
      </c>
      <c r="K120" t="s">
        <v>22</v>
      </c>
      <c r="L120" t="s">
        <v>21</v>
      </c>
      <c r="M120" t="s">
        <v>23</v>
      </c>
      <c r="N120">
        <v>11</v>
      </c>
      <c r="O120" t="s">
        <v>24</v>
      </c>
      <c r="P120" t="s">
        <v>25</v>
      </c>
      <c r="Q120" t="s">
        <v>27</v>
      </c>
      <c r="R120" t="s">
        <v>59</v>
      </c>
    </row>
    <row r="121" spans="1:18" x14ac:dyDescent="0.3">
      <c r="A121">
        <v>419107</v>
      </c>
      <c r="B121" t="s">
        <v>44</v>
      </c>
      <c r="C121" s="1">
        <v>40250</v>
      </c>
      <c r="D121" t="s">
        <v>68</v>
      </c>
      <c r="E121" t="s">
        <v>164</v>
      </c>
      <c r="F121">
        <v>0</v>
      </c>
      <c r="G121" t="s">
        <v>47</v>
      </c>
      <c r="H121">
        <f t="shared" si="2"/>
        <v>39</v>
      </c>
      <c r="I121" t="s">
        <v>40</v>
      </c>
      <c r="J121" t="s">
        <v>47</v>
      </c>
      <c r="K121" t="s">
        <v>33</v>
      </c>
      <c r="L121" t="s">
        <v>47</v>
      </c>
      <c r="M121" t="s">
        <v>23</v>
      </c>
      <c r="N121">
        <v>4</v>
      </c>
      <c r="O121" t="s">
        <v>24</v>
      </c>
      <c r="P121" t="s">
        <v>25</v>
      </c>
      <c r="Q121" t="s">
        <v>27</v>
      </c>
      <c r="R121" t="s">
        <v>59</v>
      </c>
    </row>
    <row r="122" spans="1:18" x14ac:dyDescent="0.3">
      <c r="A122">
        <v>419108</v>
      </c>
      <c r="B122" t="s">
        <v>28</v>
      </c>
      <c r="C122" s="1">
        <v>40250</v>
      </c>
      <c r="D122" t="s">
        <v>146</v>
      </c>
      <c r="E122" t="s">
        <v>30</v>
      </c>
      <c r="F122">
        <v>0</v>
      </c>
      <c r="G122" t="s">
        <v>31</v>
      </c>
      <c r="H122">
        <f t="shared" si="2"/>
        <v>39</v>
      </c>
      <c r="I122" t="s">
        <v>39</v>
      </c>
      <c r="J122" t="s">
        <v>39</v>
      </c>
      <c r="K122" t="s">
        <v>22</v>
      </c>
      <c r="L122" t="s">
        <v>39</v>
      </c>
      <c r="M122" t="s">
        <v>41</v>
      </c>
      <c r="N122">
        <v>5</v>
      </c>
      <c r="O122" t="s">
        <v>24</v>
      </c>
      <c r="P122" t="s">
        <v>25</v>
      </c>
      <c r="Q122" t="s">
        <v>77</v>
      </c>
      <c r="R122" t="s">
        <v>140</v>
      </c>
    </row>
    <row r="123" spans="1:18" x14ac:dyDescent="0.3">
      <c r="A123">
        <v>419109</v>
      </c>
      <c r="B123" t="s">
        <v>50</v>
      </c>
      <c r="C123" s="1">
        <v>40251</v>
      </c>
      <c r="D123" t="s">
        <v>165</v>
      </c>
      <c r="E123" t="s">
        <v>52</v>
      </c>
      <c r="F123">
        <v>0</v>
      </c>
      <c r="G123" t="s">
        <v>21</v>
      </c>
      <c r="H123">
        <f t="shared" si="2"/>
        <v>83</v>
      </c>
      <c r="I123" t="s">
        <v>20</v>
      </c>
      <c r="J123" t="s">
        <v>21</v>
      </c>
      <c r="K123" t="s">
        <v>22</v>
      </c>
      <c r="L123" t="s">
        <v>21</v>
      </c>
      <c r="M123" t="s">
        <v>41</v>
      </c>
      <c r="N123">
        <v>7</v>
      </c>
      <c r="O123" t="s">
        <v>24</v>
      </c>
      <c r="P123" t="s">
        <v>25</v>
      </c>
      <c r="Q123" t="s">
        <v>127</v>
      </c>
      <c r="R123" t="s">
        <v>64</v>
      </c>
    </row>
    <row r="124" spans="1:18" x14ac:dyDescent="0.3">
      <c r="A124">
        <v>419110</v>
      </c>
      <c r="B124" t="s">
        <v>65</v>
      </c>
      <c r="C124" s="1">
        <v>40251</v>
      </c>
      <c r="D124" t="s">
        <v>166</v>
      </c>
      <c r="E124" t="s">
        <v>67</v>
      </c>
      <c r="F124">
        <v>0</v>
      </c>
      <c r="G124" t="s">
        <v>32</v>
      </c>
      <c r="H124">
        <f t="shared" si="2"/>
        <v>94</v>
      </c>
      <c r="I124" t="s">
        <v>53</v>
      </c>
      <c r="J124" t="s">
        <v>53</v>
      </c>
      <c r="K124" t="s">
        <v>33</v>
      </c>
      <c r="L124" t="s">
        <v>53</v>
      </c>
      <c r="M124" t="s">
        <v>23</v>
      </c>
      <c r="N124">
        <v>31</v>
      </c>
      <c r="O124" t="s">
        <v>24</v>
      </c>
      <c r="P124" t="s">
        <v>25</v>
      </c>
      <c r="Q124" t="s">
        <v>55</v>
      </c>
      <c r="R124" t="s">
        <v>49</v>
      </c>
    </row>
    <row r="125" spans="1:18" x14ac:dyDescent="0.3">
      <c r="A125">
        <v>419111</v>
      </c>
      <c r="B125" t="s">
        <v>167</v>
      </c>
      <c r="C125" s="1">
        <v>40252</v>
      </c>
      <c r="D125" t="s">
        <v>61</v>
      </c>
      <c r="E125" t="s">
        <v>168</v>
      </c>
      <c r="F125">
        <v>0</v>
      </c>
      <c r="G125" t="s">
        <v>40</v>
      </c>
      <c r="H125">
        <f t="shared" si="2"/>
        <v>108</v>
      </c>
      <c r="I125" t="s">
        <v>39</v>
      </c>
      <c r="J125" t="s">
        <v>39</v>
      </c>
      <c r="K125" t="s">
        <v>22</v>
      </c>
      <c r="L125" t="s">
        <v>39</v>
      </c>
      <c r="M125" t="s">
        <v>41</v>
      </c>
      <c r="N125">
        <v>6</v>
      </c>
      <c r="O125" t="s">
        <v>24</v>
      </c>
      <c r="P125" t="s">
        <v>25</v>
      </c>
      <c r="Q125" t="s">
        <v>91</v>
      </c>
      <c r="R125" t="s">
        <v>27</v>
      </c>
    </row>
    <row r="126" spans="1:18" x14ac:dyDescent="0.3">
      <c r="A126">
        <v>419112</v>
      </c>
      <c r="B126" t="s">
        <v>17</v>
      </c>
      <c r="C126" s="1">
        <v>40253</v>
      </c>
      <c r="D126" t="s">
        <v>144</v>
      </c>
      <c r="E126" t="s">
        <v>19</v>
      </c>
      <c r="F126">
        <v>0</v>
      </c>
      <c r="G126" t="s">
        <v>20</v>
      </c>
      <c r="H126">
        <f t="shared" si="2"/>
        <v>95</v>
      </c>
      <c r="I126" t="s">
        <v>31</v>
      </c>
      <c r="J126" t="s">
        <v>31</v>
      </c>
      <c r="K126" t="s">
        <v>33</v>
      </c>
      <c r="L126" t="s">
        <v>20</v>
      </c>
      <c r="M126" t="s">
        <v>41</v>
      </c>
      <c r="N126">
        <v>8</v>
      </c>
      <c r="O126" t="s">
        <v>24</v>
      </c>
      <c r="P126" t="s">
        <v>25</v>
      </c>
      <c r="Q126" t="s">
        <v>169</v>
      </c>
      <c r="R126" t="s">
        <v>49</v>
      </c>
    </row>
    <row r="127" spans="1:18" x14ac:dyDescent="0.3">
      <c r="A127">
        <v>419113</v>
      </c>
      <c r="B127" t="s">
        <v>50</v>
      </c>
      <c r="C127" s="1">
        <v>40253</v>
      </c>
      <c r="D127" t="s">
        <v>76</v>
      </c>
      <c r="E127" t="s">
        <v>52</v>
      </c>
      <c r="F127">
        <v>0</v>
      </c>
      <c r="G127" t="s">
        <v>21</v>
      </c>
      <c r="H127">
        <f t="shared" si="2"/>
        <v>94</v>
      </c>
      <c r="I127" t="s">
        <v>32</v>
      </c>
      <c r="J127" t="s">
        <v>32</v>
      </c>
      <c r="K127" t="s">
        <v>33</v>
      </c>
      <c r="L127" t="s">
        <v>32</v>
      </c>
      <c r="M127" t="s">
        <v>23</v>
      </c>
      <c r="N127">
        <v>55</v>
      </c>
      <c r="O127" t="s">
        <v>24</v>
      </c>
      <c r="P127" t="s">
        <v>25</v>
      </c>
      <c r="Q127" t="s">
        <v>127</v>
      </c>
      <c r="R127" t="s">
        <v>64</v>
      </c>
    </row>
    <row r="128" spans="1:18" x14ac:dyDescent="0.3">
      <c r="A128">
        <v>419114</v>
      </c>
      <c r="B128" t="s">
        <v>36</v>
      </c>
      <c r="C128" s="1">
        <v>40254</v>
      </c>
      <c r="D128" t="s">
        <v>107</v>
      </c>
      <c r="E128" t="s">
        <v>38</v>
      </c>
      <c r="F128">
        <v>0</v>
      </c>
      <c r="G128" t="s">
        <v>39</v>
      </c>
      <c r="H128">
        <f t="shared" si="2"/>
        <v>83</v>
      </c>
      <c r="I128" t="s">
        <v>47</v>
      </c>
      <c r="J128" t="s">
        <v>39</v>
      </c>
      <c r="K128" t="s">
        <v>22</v>
      </c>
      <c r="L128" t="s">
        <v>47</v>
      </c>
      <c r="M128" t="s">
        <v>23</v>
      </c>
      <c r="N128">
        <v>98</v>
      </c>
      <c r="O128" t="s">
        <v>24</v>
      </c>
      <c r="P128" t="s">
        <v>25</v>
      </c>
      <c r="Q128" t="s">
        <v>77</v>
      </c>
      <c r="R128" t="s">
        <v>138</v>
      </c>
    </row>
    <row r="129" spans="1:18" x14ac:dyDescent="0.3">
      <c r="A129">
        <v>419115</v>
      </c>
      <c r="B129" t="s">
        <v>17</v>
      </c>
      <c r="C129" s="1">
        <v>40255</v>
      </c>
      <c r="D129" t="s">
        <v>144</v>
      </c>
      <c r="E129" t="s">
        <v>19</v>
      </c>
      <c r="F129">
        <v>0</v>
      </c>
      <c r="G129" t="s">
        <v>20</v>
      </c>
      <c r="H129">
        <f t="shared" si="2"/>
        <v>108</v>
      </c>
      <c r="I129" t="s">
        <v>40</v>
      </c>
      <c r="J129" t="s">
        <v>20</v>
      </c>
      <c r="K129" t="s">
        <v>22</v>
      </c>
      <c r="L129" t="s">
        <v>20</v>
      </c>
      <c r="M129" t="s">
        <v>41</v>
      </c>
      <c r="N129">
        <v>10</v>
      </c>
      <c r="O129" t="s">
        <v>24</v>
      </c>
      <c r="P129" t="s">
        <v>25</v>
      </c>
      <c r="Q129" t="s">
        <v>55</v>
      </c>
      <c r="R129" t="s">
        <v>49</v>
      </c>
    </row>
    <row r="130" spans="1:18" x14ac:dyDescent="0.3">
      <c r="A130">
        <v>419116</v>
      </c>
      <c r="B130" t="s">
        <v>36</v>
      </c>
      <c r="C130" s="1">
        <v>40256</v>
      </c>
      <c r="D130" t="s">
        <v>66</v>
      </c>
      <c r="E130" t="s">
        <v>38</v>
      </c>
      <c r="F130">
        <v>0</v>
      </c>
      <c r="G130" t="s">
        <v>39</v>
      </c>
      <c r="H130">
        <f t="shared" si="2"/>
        <v>83</v>
      </c>
      <c r="I130" t="s">
        <v>32</v>
      </c>
      <c r="J130" t="s">
        <v>39</v>
      </c>
      <c r="K130" t="s">
        <v>33</v>
      </c>
      <c r="L130" t="s">
        <v>32</v>
      </c>
      <c r="M130" t="s">
        <v>41</v>
      </c>
      <c r="N130">
        <v>5</v>
      </c>
      <c r="O130" t="s">
        <v>24</v>
      </c>
      <c r="P130" t="s">
        <v>25</v>
      </c>
      <c r="Q130" t="s">
        <v>77</v>
      </c>
      <c r="R130" t="s">
        <v>138</v>
      </c>
    </row>
    <row r="131" spans="1:18" x14ac:dyDescent="0.3">
      <c r="A131">
        <v>419117</v>
      </c>
      <c r="B131" t="s">
        <v>170</v>
      </c>
      <c r="C131" s="1">
        <v>40256</v>
      </c>
      <c r="D131" t="s">
        <v>171</v>
      </c>
      <c r="E131" t="s">
        <v>172</v>
      </c>
      <c r="F131">
        <v>0</v>
      </c>
      <c r="G131" t="s">
        <v>53</v>
      </c>
      <c r="H131">
        <f t="shared" si="2"/>
        <v>108</v>
      </c>
      <c r="I131" t="s">
        <v>31</v>
      </c>
      <c r="J131" t="s">
        <v>31</v>
      </c>
      <c r="K131" t="s">
        <v>22</v>
      </c>
      <c r="L131" t="s">
        <v>53</v>
      </c>
      <c r="M131" t="s">
        <v>23</v>
      </c>
      <c r="N131">
        <v>6</v>
      </c>
      <c r="O131" t="s">
        <v>24</v>
      </c>
      <c r="P131" t="s">
        <v>25</v>
      </c>
      <c r="Q131" t="s">
        <v>54</v>
      </c>
      <c r="R131" t="s">
        <v>120</v>
      </c>
    </row>
    <row r="132" spans="1:18" x14ac:dyDescent="0.3">
      <c r="A132">
        <v>419118</v>
      </c>
      <c r="B132" t="s">
        <v>167</v>
      </c>
      <c r="C132" s="1">
        <v>40257</v>
      </c>
      <c r="D132" t="s">
        <v>173</v>
      </c>
      <c r="E132" t="s">
        <v>168</v>
      </c>
      <c r="F132">
        <v>0</v>
      </c>
      <c r="G132" t="s">
        <v>40</v>
      </c>
      <c r="H132">
        <f t="shared" si="2"/>
        <v>108</v>
      </c>
      <c r="I132" t="s">
        <v>21</v>
      </c>
      <c r="J132" t="s">
        <v>40</v>
      </c>
      <c r="K132" t="s">
        <v>33</v>
      </c>
      <c r="L132" t="s">
        <v>40</v>
      </c>
      <c r="M132" t="s">
        <v>23</v>
      </c>
      <c r="N132">
        <v>34</v>
      </c>
      <c r="O132" t="s">
        <v>24</v>
      </c>
      <c r="P132" t="s">
        <v>25</v>
      </c>
      <c r="Q132" t="s">
        <v>27</v>
      </c>
      <c r="R132" t="s">
        <v>59</v>
      </c>
    </row>
    <row r="133" spans="1:18" x14ac:dyDescent="0.3">
      <c r="A133">
        <v>419119</v>
      </c>
      <c r="B133" t="s">
        <v>44</v>
      </c>
      <c r="C133" s="1">
        <v>40257</v>
      </c>
      <c r="D133" t="s">
        <v>144</v>
      </c>
      <c r="E133" t="s">
        <v>164</v>
      </c>
      <c r="F133">
        <v>0</v>
      </c>
      <c r="G133" t="s">
        <v>47</v>
      </c>
      <c r="H133">
        <f t="shared" si="2"/>
        <v>39</v>
      </c>
      <c r="I133" t="s">
        <v>20</v>
      </c>
      <c r="J133" t="s">
        <v>47</v>
      </c>
      <c r="K133" t="s">
        <v>33</v>
      </c>
      <c r="L133" t="s">
        <v>20</v>
      </c>
      <c r="M133" t="s">
        <v>41</v>
      </c>
      <c r="N133">
        <v>7</v>
      </c>
      <c r="O133" t="s">
        <v>24</v>
      </c>
      <c r="P133" t="s">
        <v>25</v>
      </c>
      <c r="Q133" t="s">
        <v>127</v>
      </c>
      <c r="R133" t="s">
        <v>145</v>
      </c>
    </row>
    <row r="134" spans="1:18" x14ac:dyDescent="0.3">
      <c r="A134">
        <v>419120</v>
      </c>
      <c r="B134" t="s">
        <v>170</v>
      </c>
      <c r="C134" s="1">
        <v>40258</v>
      </c>
      <c r="D134" t="s">
        <v>171</v>
      </c>
      <c r="E134" t="s">
        <v>172</v>
      </c>
      <c r="F134">
        <v>0</v>
      </c>
      <c r="G134" t="s">
        <v>53</v>
      </c>
      <c r="H134">
        <f t="shared" si="2"/>
        <v>97</v>
      </c>
      <c r="I134" t="s">
        <v>39</v>
      </c>
      <c r="J134" t="s">
        <v>53</v>
      </c>
      <c r="K134" t="s">
        <v>33</v>
      </c>
      <c r="L134" t="s">
        <v>53</v>
      </c>
      <c r="M134" t="s">
        <v>23</v>
      </c>
      <c r="N134">
        <v>10</v>
      </c>
      <c r="O134" t="s">
        <v>24</v>
      </c>
      <c r="P134" t="s">
        <v>25</v>
      </c>
      <c r="Q134" t="s">
        <v>54</v>
      </c>
      <c r="R134" t="s">
        <v>120</v>
      </c>
    </row>
    <row r="135" spans="1:18" x14ac:dyDescent="0.3">
      <c r="A135">
        <v>419121</v>
      </c>
      <c r="B135" t="s">
        <v>65</v>
      </c>
      <c r="C135" s="1">
        <v>40258</v>
      </c>
      <c r="D135" t="s">
        <v>174</v>
      </c>
      <c r="E135" t="s">
        <v>67</v>
      </c>
      <c r="F135">
        <v>0</v>
      </c>
      <c r="G135" t="s">
        <v>32</v>
      </c>
      <c r="H135">
        <f t="shared" si="2"/>
        <v>92</v>
      </c>
      <c r="I135" t="s">
        <v>31</v>
      </c>
      <c r="J135" t="s">
        <v>32</v>
      </c>
      <c r="K135" t="s">
        <v>22</v>
      </c>
      <c r="L135" t="s">
        <v>31</v>
      </c>
      <c r="M135" t="s">
        <v>122</v>
      </c>
      <c r="N135" t="s">
        <v>25</v>
      </c>
      <c r="O135" t="s">
        <v>123</v>
      </c>
      <c r="P135" t="s">
        <v>25</v>
      </c>
      <c r="Q135" t="s">
        <v>55</v>
      </c>
      <c r="R135" t="s">
        <v>49</v>
      </c>
    </row>
    <row r="136" spans="1:18" x14ac:dyDescent="0.3">
      <c r="A136">
        <v>419122</v>
      </c>
      <c r="B136" t="s">
        <v>44</v>
      </c>
      <c r="C136" s="1">
        <v>40259</v>
      </c>
      <c r="D136" t="s">
        <v>107</v>
      </c>
      <c r="E136" t="s">
        <v>164</v>
      </c>
      <c r="F136">
        <v>0</v>
      </c>
      <c r="G136" t="s">
        <v>47</v>
      </c>
      <c r="H136">
        <f t="shared" si="2"/>
        <v>95</v>
      </c>
      <c r="I136" t="s">
        <v>21</v>
      </c>
      <c r="J136" t="s">
        <v>21</v>
      </c>
      <c r="K136" t="s">
        <v>33</v>
      </c>
      <c r="L136" t="s">
        <v>47</v>
      </c>
      <c r="M136" t="s">
        <v>41</v>
      </c>
      <c r="N136">
        <v>7</v>
      </c>
      <c r="O136" t="s">
        <v>24</v>
      </c>
      <c r="P136" t="s">
        <v>25</v>
      </c>
      <c r="Q136" t="s">
        <v>145</v>
      </c>
      <c r="R136" t="s">
        <v>116</v>
      </c>
    </row>
    <row r="137" spans="1:18" x14ac:dyDescent="0.3">
      <c r="A137">
        <v>419123</v>
      </c>
      <c r="B137" t="s">
        <v>17</v>
      </c>
      <c r="C137" s="1">
        <v>40260</v>
      </c>
      <c r="D137" t="s">
        <v>175</v>
      </c>
      <c r="E137" t="s">
        <v>19</v>
      </c>
      <c r="F137">
        <v>0</v>
      </c>
      <c r="G137" t="s">
        <v>20</v>
      </c>
      <c r="H137">
        <f t="shared" si="2"/>
        <v>94</v>
      </c>
      <c r="I137" t="s">
        <v>32</v>
      </c>
      <c r="J137" t="s">
        <v>32</v>
      </c>
      <c r="K137" t="s">
        <v>22</v>
      </c>
      <c r="L137" t="s">
        <v>20</v>
      </c>
      <c r="M137" t="s">
        <v>23</v>
      </c>
      <c r="N137">
        <v>36</v>
      </c>
      <c r="O137" t="s">
        <v>24</v>
      </c>
      <c r="P137" t="s">
        <v>25</v>
      </c>
      <c r="Q137" t="s">
        <v>27</v>
      </c>
      <c r="R137" t="s">
        <v>59</v>
      </c>
    </row>
    <row r="138" spans="1:18" x14ac:dyDescent="0.3">
      <c r="A138">
        <v>419124</v>
      </c>
      <c r="B138" t="s">
        <v>28</v>
      </c>
      <c r="C138" s="1">
        <v>40261</v>
      </c>
      <c r="D138" t="s">
        <v>176</v>
      </c>
      <c r="E138" t="s">
        <v>30</v>
      </c>
      <c r="F138">
        <v>0</v>
      </c>
      <c r="G138" t="s">
        <v>31</v>
      </c>
      <c r="H138">
        <f t="shared" si="2"/>
        <v>70</v>
      </c>
      <c r="I138" t="s">
        <v>40</v>
      </c>
      <c r="J138" t="s">
        <v>31</v>
      </c>
      <c r="K138" t="s">
        <v>22</v>
      </c>
      <c r="L138" t="s">
        <v>40</v>
      </c>
      <c r="M138" t="s">
        <v>23</v>
      </c>
      <c r="N138">
        <v>31</v>
      </c>
      <c r="O138" t="s">
        <v>24</v>
      </c>
      <c r="P138" t="s">
        <v>25</v>
      </c>
      <c r="Q138" t="s">
        <v>77</v>
      </c>
      <c r="R138" t="s">
        <v>138</v>
      </c>
    </row>
    <row r="139" spans="1:18" x14ac:dyDescent="0.3">
      <c r="A139">
        <v>419125</v>
      </c>
      <c r="B139" t="s">
        <v>44</v>
      </c>
      <c r="C139" s="1">
        <v>40262</v>
      </c>
      <c r="D139" t="s">
        <v>107</v>
      </c>
      <c r="E139" t="s">
        <v>164</v>
      </c>
      <c r="F139">
        <v>0</v>
      </c>
      <c r="G139" t="s">
        <v>47</v>
      </c>
      <c r="H139">
        <f t="shared" si="2"/>
        <v>108</v>
      </c>
      <c r="I139" t="s">
        <v>32</v>
      </c>
      <c r="J139" t="s">
        <v>47</v>
      </c>
      <c r="K139" t="s">
        <v>22</v>
      </c>
      <c r="L139" t="s">
        <v>47</v>
      </c>
      <c r="M139" t="s">
        <v>41</v>
      </c>
      <c r="N139">
        <v>5</v>
      </c>
      <c r="O139" t="s">
        <v>24</v>
      </c>
      <c r="P139" t="s">
        <v>25</v>
      </c>
      <c r="Q139" t="s">
        <v>54</v>
      </c>
      <c r="R139" t="s">
        <v>64</v>
      </c>
    </row>
    <row r="140" spans="1:18" x14ac:dyDescent="0.3">
      <c r="A140">
        <v>419126</v>
      </c>
      <c r="B140" t="s">
        <v>167</v>
      </c>
      <c r="C140" s="1">
        <v>40263</v>
      </c>
      <c r="D140" t="s">
        <v>68</v>
      </c>
      <c r="E140" t="s">
        <v>168</v>
      </c>
      <c r="F140">
        <v>0</v>
      </c>
      <c r="G140" t="s">
        <v>40</v>
      </c>
      <c r="H140">
        <f t="shared" si="2"/>
        <v>95</v>
      </c>
      <c r="I140" t="s">
        <v>53</v>
      </c>
      <c r="J140" t="s">
        <v>53</v>
      </c>
      <c r="K140" t="s">
        <v>33</v>
      </c>
      <c r="L140" t="s">
        <v>40</v>
      </c>
      <c r="M140" t="s">
        <v>41</v>
      </c>
      <c r="N140">
        <v>8</v>
      </c>
      <c r="O140" t="s">
        <v>24</v>
      </c>
      <c r="P140" t="s">
        <v>25</v>
      </c>
      <c r="Q140" t="s">
        <v>127</v>
      </c>
      <c r="R140" t="s">
        <v>116</v>
      </c>
    </row>
    <row r="141" spans="1:18" x14ac:dyDescent="0.3">
      <c r="A141">
        <v>419127</v>
      </c>
      <c r="B141" t="s">
        <v>28</v>
      </c>
      <c r="C141" s="1">
        <v>40264</v>
      </c>
      <c r="D141" t="s">
        <v>165</v>
      </c>
      <c r="E141" t="s">
        <v>30</v>
      </c>
      <c r="F141">
        <v>0</v>
      </c>
      <c r="G141" t="s">
        <v>31</v>
      </c>
      <c r="H141">
        <f t="shared" si="2"/>
        <v>83</v>
      </c>
      <c r="I141" t="s">
        <v>21</v>
      </c>
      <c r="J141" t="s">
        <v>21</v>
      </c>
      <c r="K141" t="s">
        <v>33</v>
      </c>
      <c r="L141" t="s">
        <v>21</v>
      </c>
      <c r="M141" t="s">
        <v>23</v>
      </c>
      <c r="N141">
        <v>39</v>
      </c>
      <c r="O141" t="s">
        <v>24</v>
      </c>
      <c r="P141" t="s">
        <v>25</v>
      </c>
      <c r="Q141" t="s">
        <v>77</v>
      </c>
      <c r="R141" t="s">
        <v>140</v>
      </c>
    </row>
    <row r="142" spans="1:18" x14ac:dyDescent="0.3">
      <c r="A142">
        <v>419128</v>
      </c>
      <c r="B142" t="s">
        <v>17</v>
      </c>
      <c r="C142" s="1">
        <v>40262</v>
      </c>
      <c r="D142" t="s">
        <v>177</v>
      </c>
      <c r="E142" t="s">
        <v>19</v>
      </c>
      <c r="F142">
        <v>0</v>
      </c>
      <c r="G142" t="s">
        <v>20</v>
      </c>
      <c r="H142">
        <f t="shared" si="2"/>
        <v>108</v>
      </c>
      <c r="I142" t="s">
        <v>39</v>
      </c>
      <c r="J142" t="s">
        <v>20</v>
      </c>
      <c r="K142" t="s">
        <v>22</v>
      </c>
      <c r="L142" t="s">
        <v>39</v>
      </c>
      <c r="M142" t="s">
        <v>23</v>
      </c>
      <c r="N142">
        <v>17</v>
      </c>
      <c r="O142" t="s">
        <v>24</v>
      </c>
      <c r="P142" t="s">
        <v>25</v>
      </c>
      <c r="Q142" t="s">
        <v>91</v>
      </c>
      <c r="R142" t="s">
        <v>27</v>
      </c>
    </row>
    <row r="143" spans="1:18" x14ac:dyDescent="0.3">
      <c r="A143">
        <v>419129</v>
      </c>
      <c r="B143" t="s">
        <v>167</v>
      </c>
      <c r="C143" s="1">
        <v>40265</v>
      </c>
      <c r="D143" t="s">
        <v>178</v>
      </c>
      <c r="E143" t="s">
        <v>168</v>
      </c>
      <c r="F143">
        <v>0</v>
      </c>
      <c r="G143" t="s">
        <v>40</v>
      </c>
      <c r="H143">
        <f t="shared" si="2"/>
        <v>83</v>
      </c>
      <c r="I143" t="s">
        <v>32</v>
      </c>
      <c r="J143" t="s">
        <v>40</v>
      </c>
      <c r="K143" t="s">
        <v>33</v>
      </c>
      <c r="L143" t="s">
        <v>40</v>
      </c>
      <c r="M143" t="s">
        <v>23</v>
      </c>
      <c r="N143">
        <v>17</v>
      </c>
      <c r="O143" t="s">
        <v>24</v>
      </c>
      <c r="P143" t="s">
        <v>25</v>
      </c>
      <c r="Q143" t="s">
        <v>145</v>
      </c>
      <c r="R143" t="s">
        <v>116</v>
      </c>
    </row>
    <row r="144" spans="1:18" x14ac:dyDescent="0.3">
      <c r="A144">
        <v>419130</v>
      </c>
      <c r="B144" t="s">
        <v>44</v>
      </c>
      <c r="C144" s="1">
        <v>40265</v>
      </c>
      <c r="D144" t="s">
        <v>154</v>
      </c>
      <c r="E144" t="s">
        <v>73</v>
      </c>
      <c r="F144">
        <v>0</v>
      </c>
      <c r="G144" t="s">
        <v>53</v>
      </c>
      <c r="H144">
        <f t="shared" si="2"/>
        <v>39</v>
      </c>
      <c r="I144" t="s">
        <v>47</v>
      </c>
      <c r="J144" t="s">
        <v>53</v>
      </c>
      <c r="K144" t="s">
        <v>22</v>
      </c>
      <c r="L144" t="s">
        <v>47</v>
      </c>
      <c r="M144" t="s">
        <v>23</v>
      </c>
      <c r="N144">
        <v>41</v>
      </c>
      <c r="O144" t="s">
        <v>24</v>
      </c>
      <c r="P144" t="s">
        <v>25</v>
      </c>
      <c r="Q144" t="s">
        <v>169</v>
      </c>
      <c r="R144" t="s">
        <v>55</v>
      </c>
    </row>
    <row r="145" spans="1:18" x14ac:dyDescent="0.3">
      <c r="A145">
        <v>419131</v>
      </c>
      <c r="B145" t="s">
        <v>36</v>
      </c>
      <c r="C145" s="1">
        <v>40266</v>
      </c>
      <c r="D145" t="s">
        <v>179</v>
      </c>
      <c r="E145" t="s">
        <v>38</v>
      </c>
      <c r="F145">
        <v>0</v>
      </c>
      <c r="G145" t="s">
        <v>39</v>
      </c>
      <c r="H145">
        <f t="shared" si="2"/>
        <v>70</v>
      </c>
      <c r="I145" t="s">
        <v>21</v>
      </c>
      <c r="J145" t="s">
        <v>39</v>
      </c>
      <c r="K145" t="s">
        <v>33</v>
      </c>
      <c r="L145" t="s">
        <v>39</v>
      </c>
      <c r="M145" t="s">
        <v>23</v>
      </c>
      <c r="N145">
        <v>40</v>
      </c>
      <c r="O145" t="s">
        <v>24</v>
      </c>
      <c r="P145" t="s">
        <v>25</v>
      </c>
      <c r="Q145" t="s">
        <v>145</v>
      </c>
      <c r="R145" t="s">
        <v>116</v>
      </c>
    </row>
    <row r="146" spans="1:18" x14ac:dyDescent="0.3">
      <c r="A146">
        <v>419132</v>
      </c>
      <c r="B146" t="s">
        <v>44</v>
      </c>
      <c r="C146" s="1">
        <v>40267</v>
      </c>
      <c r="D146" t="s">
        <v>180</v>
      </c>
      <c r="E146" t="s">
        <v>164</v>
      </c>
      <c r="F146">
        <v>0</v>
      </c>
      <c r="G146" t="s">
        <v>47</v>
      </c>
      <c r="H146">
        <f t="shared" ref="H146:H209" si="3">COUNTIF(G:G,G133)</f>
        <v>97</v>
      </c>
      <c r="I146" t="s">
        <v>31</v>
      </c>
      <c r="J146" t="s">
        <v>47</v>
      </c>
      <c r="K146" t="s">
        <v>22</v>
      </c>
      <c r="L146" t="s">
        <v>47</v>
      </c>
      <c r="M146" t="s">
        <v>41</v>
      </c>
      <c r="N146">
        <v>4</v>
      </c>
      <c r="O146" t="s">
        <v>24</v>
      </c>
      <c r="P146" t="s">
        <v>25</v>
      </c>
      <c r="Q146" t="s">
        <v>77</v>
      </c>
      <c r="R146" t="s">
        <v>138</v>
      </c>
    </row>
    <row r="147" spans="1:18" x14ac:dyDescent="0.3">
      <c r="A147">
        <v>419133</v>
      </c>
      <c r="B147" t="s">
        <v>65</v>
      </c>
      <c r="C147" s="1">
        <v>40268</v>
      </c>
      <c r="D147" t="s">
        <v>181</v>
      </c>
      <c r="E147" t="s">
        <v>67</v>
      </c>
      <c r="F147">
        <v>0</v>
      </c>
      <c r="G147" t="s">
        <v>32</v>
      </c>
      <c r="H147">
        <f t="shared" si="3"/>
        <v>39</v>
      </c>
      <c r="I147" t="s">
        <v>20</v>
      </c>
      <c r="J147" t="s">
        <v>20</v>
      </c>
      <c r="K147" t="s">
        <v>33</v>
      </c>
      <c r="L147" t="s">
        <v>32</v>
      </c>
      <c r="M147" t="s">
        <v>41</v>
      </c>
      <c r="N147">
        <v>5</v>
      </c>
      <c r="O147" t="s">
        <v>24</v>
      </c>
      <c r="P147" t="s">
        <v>25</v>
      </c>
      <c r="Q147" t="s">
        <v>91</v>
      </c>
      <c r="R147" t="s">
        <v>27</v>
      </c>
    </row>
    <row r="148" spans="1:18" x14ac:dyDescent="0.3">
      <c r="A148">
        <v>419134</v>
      </c>
      <c r="B148" t="s">
        <v>36</v>
      </c>
      <c r="C148" s="1">
        <v>40268</v>
      </c>
      <c r="D148" t="s">
        <v>101</v>
      </c>
      <c r="E148" t="s">
        <v>38</v>
      </c>
      <c r="F148">
        <v>0</v>
      </c>
      <c r="G148" t="s">
        <v>39</v>
      </c>
      <c r="H148">
        <f t="shared" si="3"/>
        <v>94</v>
      </c>
      <c r="I148" t="s">
        <v>40</v>
      </c>
      <c r="J148" t="s">
        <v>39</v>
      </c>
      <c r="K148" t="s">
        <v>33</v>
      </c>
      <c r="L148" t="s">
        <v>39</v>
      </c>
      <c r="M148" t="s">
        <v>23</v>
      </c>
      <c r="N148">
        <v>67</v>
      </c>
      <c r="O148" t="s">
        <v>24</v>
      </c>
      <c r="P148" t="s">
        <v>25</v>
      </c>
      <c r="Q148" t="s">
        <v>127</v>
      </c>
      <c r="R148" t="s">
        <v>116</v>
      </c>
    </row>
    <row r="149" spans="1:18" x14ac:dyDescent="0.3">
      <c r="A149">
        <v>419135</v>
      </c>
      <c r="B149" t="s">
        <v>50</v>
      </c>
      <c r="C149" s="1">
        <v>40269</v>
      </c>
      <c r="D149" t="s">
        <v>88</v>
      </c>
      <c r="E149" t="s">
        <v>52</v>
      </c>
      <c r="F149">
        <v>0</v>
      </c>
      <c r="G149" t="s">
        <v>21</v>
      </c>
      <c r="H149">
        <f t="shared" si="3"/>
        <v>97</v>
      </c>
      <c r="I149" t="s">
        <v>53</v>
      </c>
      <c r="J149" t="s">
        <v>21</v>
      </c>
      <c r="K149" t="s">
        <v>33</v>
      </c>
      <c r="L149" t="s">
        <v>21</v>
      </c>
      <c r="M149" t="s">
        <v>23</v>
      </c>
      <c r="N149">
        <v>24</v>
      </c>
      <c r="O149" t="s">
        <v>24</v>
      </c>
      <c r="P149" t="s">
        <v>25</v>
      </c>
      <c r="Q149" t="s">
        <v>55</v>
      </c>
      <c r="R149" t="s">
        <v>49</v>
      </c>
    </row>
    <row r="150" spans="1:18" x14ac:dyDescent="0.3">
      <c r="A150">
        <v>419136</v>
      </c>
      <c r="B150" t="s">
        <v>28</v>
      </c>
      <c r="C150" s="1">
        <v>40270</v>
      </c>
      <c r="D150" t="s">
        <v>182</v>
      </c>
      <c r="E150" t="s">
        <v>30</v>
      </c>
      <c r="F150">
        <v>0</v>
      </c>
      <c r="G150" t="s">
        <v>31</v>
      </c>
      <c r="H150">
        <f t="shared" si="3"/>
        <v>108</v>
      </c>
      <c r="I150" t="s">
        <v>20</v>
      </c>
      <c r="J150" t="s">
        <v>31</v>
      </c>
      <c r="K150" t="s">
        <v>33</v>
      </c>
      <c r="L150" t="s">
        <v>20</v>
      </c>
      <c r="M150" t="s">
        <v>41</v>
      </c>
      <c r="N150">
        <v>6</v>
      </c>
      <c r="O150" t="s">
        <v>24</v>
      </c>
      <c r="P150" t="s">
        <v>25</v>
      </c>
      <c r="Q150" t="s">
        <v>54</v>
      </c>
      <c r="R150" t="s">
        <v>120</v>
      </c>
    </row>
    <row r="151" spans="1:18" x14ac:dyDescent="0.3">
      <c r="A151">
        <v>419137</v>
      </c>
      <c r="B151" t="s">
        <v>65</v>
      </c>
      <c r="C151" s="1">
        <v>40271</v>
      </c>
      <c r="D151" t="s">
        <v>181</v>
      </c>
      <c r="E151" t="s">
        <v>67</v>
      </c>
      <c r="F151">
        <v>0</v>
      </c>
      <c r="G151" t="s">
        <v>32</v>
      </c>
      <c r="H151">
        <f t="shared" si="3"/>
        <v>92</v>
      </c>
      <c r="I151" t="s">
        <v>40</v>
      </c>
      <c r="J151" t="s">
        <v>32</v>
      </c>
      <c r="K151" t="s">
        <v>33</v>
      </c>
      <c r="L151" t="s">
        <v>32</v>
      </c>
      <c r="M151" t="s">
        <v>23</v>
      </c>
      <c r="N151">
        <v>23</v>
      </c>
      <c r="O151" t="s">
        <v>24</v>
      </c>
      <c r="P151" t="s">
        <v>25</v>
      </c>
      <c r="Q151" t="s">
        <v>27</v>
      </c>
      <c r="R151" t="s">
        <v>59</v>
      </c>
    </row>
    <row r="152" spans="1:18" x14ac:dyDescent="0.3">
      <c r="A152">
        <v>419138</v>
      </c>
      <c r="B152" t="s">
        <v>44</v>
      </c>
      <c r="C152" s="1">
        <v>40271</v>
      </c>
      <c r="D152" t="s">
        <v>183</v>
      </c>
      <c r="E152" t="s">
        <v>164</v>
      </c>
      <c r="F152">
        <v>0</v>
      </c>
      <c r="G152" t="s">
        <v>47</v>
      </c>
      <c r="H152">
        <f t="shared" si="3"/>
        <v>97</v>
      </c>
      <c r="I152" t="s">
        <v>53</v>
      </c>
      <c r="J152" t="s">
        <v>47</v>
      </c>
      <c r="K152" t="s">
        <v>33</v>
      </c>
      <c r="L152" t="s">
        <v>47</v>
      </c>
      <c r="M152" t="s">
        <v>23</v>
      </c>
      <c r="N152">
        <v>63</v>
      </c>
      <c r="O152" t="s">
        <v>24</v>
      </c>
      <c r="P152" t="s">
        <v>25</v>
      </c>
      <c r="Q152" t="s">
        <v>77</v>
      </c>
      <c r="R152" t="s">
        <v>140</v>
      </c>
    </row>
    <row r="153" spans="1:18" x14ac:dyDescent="0.3">
      <c r="A153">
        <v>419139</v>
      </c>
      <c r="B153" t="s">
        <v>50</v>
      </c>
      <c r="C153" s="1">
        <v>40272</v>
      </c>
      <c r="D153" t="s">
        <v>94</v>
      </c>
      <c r="E153" t="s">
        <v>52</v>
      </c>
      <c r="F153">
        <v>0</v>
      </c>
      <c r="G153" t="s">
        <v>21</v>
      </c>
      <c r="H153">
        <f t="shared" si="3"/>
        <v>70</v>
      </c>
      <c r="I153" t="s">
        <v>31</v>
      </c>
      <c r="J153" t="s">
        <v>21</v>
      </c>
      <c r="K153" t="s">
        <v>33</v>
      </c>
      <c r="L153" t="s">
        <v>31</v>
      </c>
      <c r="M153" t="s">
        <v>41</v>
      </c>
      <c r="N153">
        <v>8</v>
      </c>
      <c r="O153" t="s">
        <v>24</v>
      </c>
      <c r="P153" t="s">
        <v>25</v>
      </c>
      <c r="Q153" t="s">
        <v>129</v>
      </c>
      <c r="R153" t="s">
        <v>49</v>
      </c>
    </row>
    <row r="154" spans="1:18" x14ac:dyDescent="0.3">
      <c r="A154">
        <v>419140</v>
      </c>
      <c r="B154" t="s">
        <v>36</v>
      </c>
      <c r="C154" s="1">
        <v>40272</v>
      </c>
      <c r="D154" t="s">
        <v>184</v>
      </c>
      <c r="E154" t="s">
        <v>38</v>
      </c>
      <c r="F154">
        <v>0</v>
      </c>
      <c r="G154" t="s">
        <v>39</v>
      </c>
      <c r="H154">
        <f t="shared" si="3"/>
        <v>92</v>
      </c>
      <c r="I154" t="s">
        <v>20</v>
      </c>
      <c r="J154" t="s">
        <v>39</v>
      </c>
      <c r="K154" t="s">
        <v>33</v>
      </c>
      <c r="L154" t="s">
        <v>39</v>
      </c>
      <c r="M154" t="s">
        <v>23</v>
      </c>
      <c r="N154">
        <v>37</v>
      </c>
      <c r="O154" t="s">
        <v>24</v>
      </c>
      <c r="P154" t="s">
        <v>25</v>
      </c>
      <c r="Q154" t="s">
        <v>54</v>
      </c>
      <c r="R154" t="s">
        <v>120</v>
      </c>
    </row>
    <row r="155" spans="1:18" x14ac:dyDescent="0.3">
      <c r="A155">
        <v>419141</v>
      </c>
      <c r="B155" t="s">
        <v>185</v>
      </c>
      <c r="C155" s="1">
        <v>40273</v>
      </c>
      <c r="D155" t="s">
        <v>156</v>
      </c>
      <c r="E155" t="s">
        <v>186</v>
      </c>
      <c r="F155">
        <v>0</v>
      </c>
      <c r="G155" t="s">
        <v>53</v>
      </c>
      <c r="H155">
        <f t="shared" si="3"/>
        <v>108</v>
      </c>
      <c r="I155" t="s">
        <v>40</v>
      </c>
      <c r="J155" t="s">
        <v>40</v>
      </c>
      <c r="K155" t="s">
        <v>33</v>
      </c>
      <c r="L155" t="s">
        <v>40</v>
      </c>
      <c r="M155" t="s">
        <v>23</v>
      </c>
      <c r="N155">
        <v>2</v>
      </c>
      <c r="O155" t="s">
        <v>24</v>
      </c>
      <c r="P155" t="s">
        <v>25</v>
      </c>
      <c r="Q155" t="s">
        <v>127</v>
      </c>
      <c r="R155" t="s">
        <v>116</v>
      </c>
    </row>
    <row r="156" spans="1:18" x14ac:dyDescent="0.3">
      <c r="A156">
        <v>419142</v>
      </c>
      <c r="B156" t="s">
        <v>65</v>
      </c>
      <c r="C156" s="1">
        <v>40274</v>
      </c>
      <c r="D156" t="s">
        <v>105</v>
      </c>
      <c r="E156" t="s">
        <v>67</v>
      </c>
      <c r="F156">
        <v>0</v>
      </c>
      <c r="G156" t="s">
        <v>32</v>
      </c>
      <c r="H156">
        <f t="shared" si="3"/>
        <v>70</v>
      </c>
      <c r="I156" t="s">
        <v>47</v>
      </c>
      <c r="J156" t="s">
        <v>32</v>
      </c>
      <c r="K156" t="s">
        <v>33</v>
      </c>
      <c r="L156" t="s">
        <v>32</v>
      </c>
      <c r="M156" t="s">
        <v>23</v>
      </c>
      <c r="N156">
        <v>24</v>
      </c>
      <c r="O156" t="s">
        <v>24</v>
      </c>
      <c r="P156" t="s">
        <v>25</v>
      </c>
      <c r="Q156" t="s">
        <v>129</v>
      </c>
      <c r="R156" t="s">
        <v>49</v>
      </c>
    </row>
    <row r="157" spans="1:18" x14ac:dyDescent="0.3">
      <c r="A157">
        <v>419143</v>
      </c>
      <c r="B157" t="s">
        <v>56</v>
      </c>
      <c r="C157" s="1">
        <v>40275</v>
      </c>
      <c r="D157" t="s">
        <v>187</v>
      </c>
      <c r="E157" t="s">
        <v>58</v>
      </c>
      <c r="F157">
        <v>0</v>
      </c>
      <c r="G157" t="s">
        <v>40</v>
      </c>
      <c r="H157">
        <f t="shared" si="3"/>
        <v>39</v>
      </c>
      <c r="I157" t="s">
        <v>31</v>
      </c>
      <c r="J157" t="s">
        <v>31</v>
      </c>
      <c r="K157" t="s">
        <v>33</v>
      </c>
      <c r="L157" t="s">
        <v>40</v>
      </c>
      <c r="M157" t="s">
        <v>41</v>
      </c>
      <c r="N157">
        <v>9</v>
      </c>
      <c r="O157" t="s">
        <v>24</v>
      </c>
      <c r="P157" t="s">
        <v>25</v>
      </c>
      <c r="Q157" t="s">
        <v>140</v>
      </c>
      <c r="R157" t="s">
        <v>138</v>
      </c>
    </row>
    <row r="158" spans="1:18" x14ac:dyDescent="0.3">
      <c r="A158">
        <v>419144</v>
      </c>
      <c r="B158" t="s">
        <v>50</v>
      </c>
      <c r="C158" s="1">
        <v>40275</v>
      </c>
      <c r="D158" t="s">
        <v>88</v>
      </c>
      <c r="E158" t="s">
        <v>52</v>
      </c>
      <c r="F158">
        <v>0</v>
      </c>
      <c r="G158" t="s">
        <v>21</v>
      </c>
      <c r="H158">
        <f t="shared" si="3"/>
        <v>83</v>
      </c>
      <c r="I158" t="s">
        <v>39</v>
      </c>
      <c r="J158" t="s">
        <v>21</v>
      </c>
      <c r="K158" t="s">
        <v>33</v>
      </c>
      <c r="L158" t="s">
        <v>21</v>
      </c>
      <c r="M158" t="s">
        <v>23</v>
      </c>
      <c r="N158">
        <v>14</v>
      </c>
      <c r="O158" t="s">
        <v>24</v>
      </c>
      <c r="P158" t="s">
        <v>25</v>
      </c>
      <c r="Q158" t="s">
        <v>91</v>
      </c>
      <c r="R158" t="s">
        <v>27</v>
      </c>
    </row>
    <row r="159" spans="1:18" x14ac:dyDescent="0.3">
      <c r="A159">
        <v>419145</v>
      </c>
      <c r="B159" t="s">
        <v>17</v>
      </c>
      <c r="C159" s="1">
        <v>40276</v>
      </c>
      <c r="D159" t="s">
        <v>188</v>
      </c>
      <c r="E159" t="s">
        <v>19</v>
      </c>
      <c r="F159">
        <v>0</v>
      </c>
      <c r="G159" t="s">
        <v>20</v>
      </c>
      <c r="H159">
        <f t="shared" si="3"/>
        <v>97</v>
      </c>
      <c r="I159" t="s">
        <v>53</v>
      </c>
      <c r="J159" t="s">
        <v>53</v>
      </c>
      <c r="K159" t="s">
        <v>22</v>
      </c>
      <c r="L159" t="s">
        <v>53</v>
      </c>
      <c r="M159" t="s">
        <v>41</v>
      </c>
      <c r="N159">
        <v>7</v>
      </c>
      <c r="O159" t="s">
        <v>24</v>
      </c>
      <c r="P159" t="s">
        <v>25</v>
      </c>
      <c r="Q159" t="s">
        <v>129</v>
      </c>
      <c r="R159" t="s">
        <v>49</v>
      </c>
    </row>
    <row r="160" spans="1:18" x14ac:dyDescent="0.3">
      <c r="A160">
        <v>419146</v>
      </c>
      <c r="B160" t="s">
        <v>28</v>
      </c>
      <c r="C160" s="1">
        <v>40277</v>
      </c>
      <c r="D160" t="s">
        <v>69</v>
      </c>
      <c r="E160" t="s">
        <v>30</v>
      </c>
      <c r="F160">
        <v>0</v>
      </c>
      <c r="G160" t="s">
        <v>31</v>
      </c>
      <c r="H160">
        <f t="shared" si="3"/>
        <v>94</v>
      </c>
      <c r="I160" t="s">
        <v>47</v>
      </c>
      <c r="J160" t="s">
        <v>47</v>
      </c>
      <c r="K160" t="s">
        <v>33</v>
      </c>
      <c r="L160" t="s">
        <v>31</v>
      </c>
      <c r="M160" t="s">
        <v>41</v>
      </c>
      <c r="N160">
        <v>6</v>
      </c>
      <c r="O160" t="s">
        <v>24</v>
      </c>
      <c r="P160" t="s">
        <v>25</v>
      </c>
      <c r="Q160" t="s">
        <v>120</v>
      </c>
      <c r="R160" t="s">
        <v>64</v>
      </c>
    </row>
    <row r="161" spans="1:18" x14ac:dyDescent="0.3">
      <c r="A161">
        <v>419147</v>
      </c>
      <c r="B161" t="s">
        <v>185</v>
      </c>
      <c r="C161" s="1">
        <v>40278</v>
      </c>
      <c r="D161" t="s">
        <v>189</v>
      </c>
      <c r="E161" t="s">
        <v>186</v>
      </c>
      <c r="F161">
        <v>0</v>
      </c>
      <c r="G161" t="s">
        <v>53</v>
      </c>
      <c r="H161">
        <f t="shared" si="3"/>
        <v>83</v>
      </c>
      <c r="I161" t="s">
        <v>32</v>
      </c>
      <c r="J161" t="s">
        <v>32</v>
      </c>
      <c r="K161" t="s">
        <v>33</v>
      </c>
      <c r="L161" t="s">
        <v>53</v>
      </c>
      <c r="M161" t="s">
        <v>41</v>
      </c>
      <c r="N161">
        <v>6</v>
      </c>
      <c r="O161" t="s">
        <v>24</v>
      </c>
      <c r="P161" t="s">
        <v>25</v>
      </c>
      <c r="Q161" t="s">
        <v>127</v>
      </c>
      <c r="R161" t="s">
        <v>116</v>
      </c>
    </row>
    <row r="162" spans="1:18" x14ac:dyDescent="0.3">
      <c r="A162">
        <v>419148</v>
      </c>
      <c r="B162" t="s">
        <v>17</v>
      </c>
      <c r="C162" s="1">
        <v>40278</v>
      </c>
      <c r="D162" t="s">
        <v>82</v>
      </c>
      <c r="E162" t="s">
        <v>19</v>
      </c>
      <c r="F162">
        <v>0</v>
      </c>
      <c r="G162" t="s">
        <v>20</v>
      </c>
      <c r="H162">
        <f t="shared" si="3"/>
        <v>95</v>
      </c>
      <c r="I162" t="s">
        <v>21</v>
      </c>
      <c r="J162" t="s">
        <v>20</v>
      </c>
      <c r="K162" t="s">
        <v>22</v>
      </c>
      <c r="L162" t="s">
        <v>20</v>
      </c>
      <c r="M162" t="s">
        <v>41</v>
      </c>
      <c r="N162">
        <v>7</v>
      </c>
      <c r="O162" t="s">
        <v>24</v>
      </c>
      <c r="P162" t="s">
        <v>25</v>
      </c>
      <c r="Q162" t="s">
        <v>55</v>
      </c>
      <c r="R162" t="s">
        <v>49</v>
      </c>
    </row>
    <row r="163" spans="1:18" x14ac:dyDescent="0.3">
      <c r="A163">
        <v>419149</v>
      </c>
      <c r="B163" t="s">
        <v>36</v>
      </c>
      <c r="C163" s="1">
        <v>40279</v>
      </c>
      <c r="D163" t="s">
        <v>190</v>
      </c>
      <c r="E163" t="s">
        <v>38</v>
      </c>
      <c r="F163">
        <v>0</v>
      </c>
      <c r="G163" t="s">
        <v>39</v>
      </c>
      <c r="H163">
        <f t="shared" si="3"/>
        <v>92</v>
      </c>
      <c r="I163" t="s">
        <v>31</v>
      </c>
      <c r="J163" t="s">
        <v>39</v>
      </c>
      <c r="K163" t="s">
        <v>33</v>
      </c>
      <c r="L163" t="s">
        <v>31</v>
      </c>
      <c r="M163" t="s">
        <v>41</v>
      </c>
      <c r="N163">
        <v>7</v>
      </c>
      <c r="O163" t="s">
        <v>24</v>
      </c>
      <c r="P163" t="s">
        <v>25</v>
      </c>
      <c r="Q163" t="s">
        <v>54</v>
      </c>
      <c r="R163" t="s">
        <v>64</v>
      </c>
    </row>
    <row r="164" spans="1:18" x14ac:dyDescent="0.3">
      <c r="A164">
        <v>419150</v>
      </c>
      <c r="B164" t="s">
        <v>56</v>
      </c>
      <c r="C164" s="1">
        <v>40279</v>
      </c>
      <c r="D164" t="s">
        <v>107</v>
      </c>
      <c r="E164" t="s">
        <v>58</v>
      </c>
      <c r="F164">
        <v>0</v>
      </c>
      <c r="G164" t="s">
        <v>40</v>
      </c>
      <c r="H164">
        <f t="shared" si="3"/>
        <v>94</v>
      </c>
      <c r="I164" t="s">
        <v>47</v>
      </c>
      <c r="J164" t="s">
        <v>40</v>
      </c>
      <c r="K164" t="s">
        <v>22</v>
      </c>
      <c r="L164" t="s">
        <v>47</v>
      </c>
      <c r="M164" t="s">
        <v>23</v>
      </c>
      <c r="N164">
        <v>37</v>
      </c>
      <c r="O164" t="s">
        <v>24</v>
      </c>
      <c r="P164" t="s">
        <v>25</v>
      </c>
      <c r="Q164" t="s">
        <v>77</v>
      </c>
      <c r="R164" t="s">
        <v>138</v>
      </c>
    </row>
    <row r="165" spans="1:18" x14ac:dyDescent="0.3">
      <c r="A165">
        <v>419151</v>
      </c>
      <c r="B165" t="s">
        <v>185</v>
      </c>
      <c r="C165" s="1">
        <v>40280</v>
      </c>
      <c r="D165" t="s">
        <v>191</v>
      </c>
      <c r="E165" t="s">
        <v>186</v>
      </c>
      <c r="F165">
        <v>0</v>
      </c>
      <c r="G165" t="s">
        <v>53</v>
      </c>
      <c r="H165">
        <f t="shared" si="3"/>
        <v>97</v>
      </c>
      <c r="I165" t="s">
        <v>20</v>
      </c>
      <c r="J165" t="s">
        <v>20</v>
      </c>
      <c r="K165" t="s">
        <v>22</v>
      </c>
      <c r="L165" t="s">
        <v>53</v>
      </c>
      <c r="M165" t="s">
        <v>23</v>
      </c>
      <c r="N165">
        <v>13</v>
      </c>
      <c r="O165" t="s">
        <v>24</v>
      </c>
      <c r="P165" t="s">
        <v>25</v>
      </c>
      <c r="Q165" t="s">
        <v>27</v>
      </c>
      <c r="R165" t="s">
        <v>59</v>
      </c>
    </row>
    <row r="166" spans="1:18" x14ac:dyDescent="0.3">
      <c r="A166">
        <v>419152</v>
      </c>
      <c r="B166" t="s">
        <v>44</v>
      </c>
      <c r="C166" s="1">
        <v>40281</v>
      </c>
      <c r="D166" t="s">
        <v>192</v>
      </c>
      <c r="E166" t="s">
        <v>164</v>
      </c>
      <c r="F166">
        <v>0</v>
      </c>
      <c r="G166" t="s">
        <v>47</v>
      </c>
      <c r="H166">
        <f t="shared" si="3"/>
        <v>95</v>
      </c>
      <c r="I166" t="s">
        <v>39</v>
      </c>
      <c r="J166" t="s">
        <v>47</v>
      </c>
      <c r="K166" t="s">
        <v>33</v>
      </c>
      <c r="L166" t="s">
        <v>47</v>
      </c>
      <c r="M166" t="s">
        <v>23</v>
      </c>
      <c r="N166">
        <v>39</v>
      </c>
      <c r="O166" t="s">
        <v>24</v>
      </c>
      <c r="P166" t="s">
        <v>25</v>
      </c>
      <c r="Q166" t="s">
        <v>129</v>
      </c>
      <c r="R166" t="s">
        <v>49</v>
      </c>
    </row>
    <row r="167" spans="1:18" x14ac:dyDescent="0.3">
      <c r="A167">
        <v>419153</v>
      </c>
      <c r="B167" t="s">
        <v>65</v>
      </c>
      <c r="C167" s="1">
        <v>40281</v>
      </c>
      <c r="D167" t="s">
        <v>193</v>
      </c>
      <c r="E167" t="s">
        <v>67</v>
      </c>
      <c r="F167">
        <v>0</v>
      </c>
      <c r="G167" t="s">
        <v>32</v>
      </c>
      <c r="H167">
        <f t="shared" si="3"/>
        <v>83</v>
      </c>
      <c r="I167" t="s">
        <v>21</v>
      </c>
      <c r="J167" t="s">
        <v>21</v>
      </c>
      <c r="K167" t="s">
        <v>33</v>
      </c>
      <c r="L167" t="s">
        <v>32</v>
      </c>
      <c r="M167" t="s">
        <v>41</v>
      </c>
      <c r="N167">
        <v>9</v>
      </c>
      <c r="O167" t="s">
        <v>24</v>
      </c>
      <c r="P167" t="s">
        <v>25</v>
      </c>
      <c r="Q167" t="s">
        <v>145</v>
      </c>
      <c r="R167" t="s">
        <v>116</v>
      </c>
    </row>
    <row r="168" spans="1:18" x14ac:dyDescent="0.3">
      <c r="A168">
        <v>419154</v>
      </c>
      <c r="B168" t="s">
        <v>56</v>
      </c>
      <c r="C168" s="1">
        <v>40282</v>
      </c>
      <c r="D168" t="s">
        <v>182</v>
      </c>
      <c r="E168" t="s">
        <v>58</v>
      </c>
      <c r="F168">
        <v>0</v>
      </c>
      <c r="G168" t="s">
        <v>40</v>
      </c>
      <c r="H168">
        <f t="shared" si="3"/>
        <v>39</v>
      </c>
      <c r="I168" t="s">
        <v>20</v>
      </c>
      <c r="J168" t="s">
        <v>40</v>
      </c>
      <c r="K168" t="s">
        <v>33</v>
      </c>
      <c r="L168" t="s">
        <v>20</v>
      </c>
      <c r="M168" t="s">
        <v>41</v>
      </c>
      <c r="N168">
        <v>5</v>
      </c>
      <c r="O168" t="s">
        <v>24</v>
      </c>
      <c r="P168" t="s">
        <v>25</v>
      </c>
      <c r="Q168" t="s">
        <v>77</v>
      </c>
      <c r="R168" t="s">
        <v>140</v>
      </c>
    </row>
    <row r="169" spans="1:18" x14ac:dyDescent="0.3">
      <c r="A169">
        <v>419155</v>
      </c>
      <c r="B169" t="s">
        <v>65</v>
      </c>
      <c r="C169" s="1">
        <v>40283</v>
      </c>
      <c r="D169" t="s">
        <v>146</v>
      </c>
      <c r="E169" t="s">
        <v>67</v>
      </c>
      <c r="F169">
        <v>0</v>
      </c>
      <c r="G169" t="s">
        <v>32</v>
      </c>
      <c r="H169">
        <f t="shared" si="3"/>
        <v>94</v>
      </c>
      <c r="I169" t="s">
        <v>39</v>
      </c>
      <c r="J169" t="s">
        <v>32</v>
      </c>
      <c r="K169" t="s">
        <v>33</v>
      </c>
      <c r="L169" t="s">
        <v>39</v>
      </c>
      <c r="M169" t="s">
        <v>41</v>
      </c>
      <c r="N169">
        <v>6</v>
      </c>
      <c r="O169" t="s">
        <v>24</v>
      </c>
      <c r="P169" t="s">
        <v>25</v>
      </c>
      <c r="Q169" t="s">
        <v>127</v>
      </c>
      <c r="R169" t="s">
        <v>145</v>
      </c>
    </row>
    <row r="170" spans="1:18" x14ac:dyDescent="0.3">
      <c r="A170">
        <v>419156</v>
      </c>
      <c r="B170" t="s">
        <v>194</v>
      </c>
      <c r="C170" s="1">
        <v>40284</v>
      </c>
      <c r="D170" t="s">
        <v>147</v>
      </c>
      <c r="E170" t="s">
        <v>195</v>
      </c>
      <c r="F170">
        <v>0</v>
      </c>
      <c r="G170" t="s">
        <v>31</v>
      </c>
      <c r="H170">
        <f t="shared" si="3"/>
        <v>70</v>
      </c>
      <c r="I170" t="s">
        <v>53</v>
      </c>
      <c r="J170" t="s">
        <v>53</v>
      </c>
      <c r="K170" t="s">
        <v>22</v>
      </c>
      <c r="L170" t="s">
        <v>53</v>
      </c>
      <c r="M170" t="s">
        <v>41</v>
      </c>
      <c r="N170">
        <v>5</v>
      </c>
      <c r="O170" t="s">
        <v>24</v>
      </c>
      <c r="P170" t="s">
        <v>25</v>
      </c>
      <c r="Q170" t="s">
        <v>120</v>
      </c>
      <c r="R170" t="s">
        <v>64</v>
      </c>
    </row>
    <row r="171" spans="1:18" x14ac:dyDescent="0.3">
      <c r="A171">
        <v>419157</v>
      </c>
      <c r="B171" t="s">
        <v>17</v>
      </c>
      <c r="C171" s="1">
        <v>40285</v>
      </c>
      <c r="D171" t="s">
        <v>196</v>
      </c>
      <c r="E171" t="s">
        <v>19</v>
      </c>
      <c r="F171">
        <v>0</v>
      </c>
      <c r="G171" t="s">
        <v>20</v>
      </c>
      <c r="H171">
        <f t="shared" si="3"/>
        <v>95</v>
      </c>
      <c r="I171" t="s">
        <v>47</v>
      </c>
      <c r="J171" t="s">
        <v>20</v>
      </c>
      <c r="K171" t="s">
        <v>22</v>
      </c>
      <c r="L171" t="s">
        <v>47</v>
      </c>
      <c r="M171" t="s">
        <v>23</v>
      </c>
      <c r="N171">
        <v>57</v>
      </c>
      <c r="O171" t="s">
        <v>24</v>
      </c>
      <c r="P171" t="s">
        <v>25</v>
      </c>
      <c r="Q171" t="s">
        <v>127</v>
      </c>
      <c r="R171" t="s">
        <v>116</v>
      </c>
    </row>
    <row r="172" spans="1:18" x14ac:dyDescent="0.3">
      <c r="A172">
        <v>419158</v>
      </c>
      <c r="B172" t="s">
        <v>50</v>
      </c>
      <c r="C172" s="1">
        <v>40285</v>
      </c>
      <c r="D172" t="s">
        <v>197</v>
      </c>
      <c r="E172" t="s">
        <v>52</v>
      </c>
      <c r="F172">
        <v>0</v>
      </c>
      <c r="G172" t="s">
        <v>21</v>
      </c>
      <c r="H172">
        <f t="shared" si="3"/>
        <v>108</v>
      </c>
      <c r="I172" t="s">
        <v>40</v>
      </c>
      <c r="J172" t="s">
        <v>40</v>
      </c>
      <c r="K172" t="s">
        <v>33</v>
      </c>
      <c r="L172" t="s">
        <v>21</v>
      </c>
      <c r="M172" t="s">
        <v>41</v>
      </c>
      <c r="N172">
        <v>8</v>
      </c>
      <c r="O172" t="s">
        <v>24</v>
      </c>
      <c r="P172" t="s">
        <v>25</v>
      </c>
      <c r="Q172" t="s">
        <v>91</v>
      </c>
      <c r="R172" t="s">
        <v>59</v>
      </c>
    </row>
    <row r="173" spans="1:18" x14ac:dyDescent="0.3">
      <c r="A173">
        <v>419159</v>
      </c>
      <c r="B173" t="s">
        <v>194</v>
      </c>
      <c r="C173" s="1">
        <v>40286</v>
      </c>
      <c r="D173" t="s">
        <v>76</v>
      </c>
      <c r="E173" t="s">
        <v>195</v>
      </c>
      <c r="F173">
        <v>0</v>
      </c>
      <c r="G173" t="s">
        <v>31</v>
      </c>
      <c r="H173">
        <f t="shared" si="3"/>
        <v>92</v>
      </c>
      <c r="I173" t="s">
        <v>32</v>
      </c>
      <c r="J173" t="s">
        <v>32</v>
      </c>
      <c r="K173" t="s">
        <v>22</v>
      </c>
      <c r="L173" t="s">
        <v>32</v>
      </c>
      <c r="M173" t="s">
        <v>41</v>
      </c>
      <c r="N173">
        <v>6</v>
      </c>
      <c r="O173" t="s">
        <v>24</v>
      </c>
      <c r="P173" t="s">
        <v>25</v>
      </c>
      <c r="Q173" t="s">
        <v>54</v>
      </c>
      <c r="R173" t="s">
        <v>64</v>
      </c>
    </row>
    <row r="174" spans="1:18" x14ac:dyDescent="0.3">
      <c r="A174">
        <v>419160</v>
      </c>
      <c r="B174" t="s">
        <v>36</v>
      </c>
      <c r="C174" s="1">
        <v>40286</v>
      </c>
      <c r="D174" t="s">
        <v>171</v>
      </c>
      <c r="E174" t="s">
        <v>38</v>
      </c>
      <c r="F174">
        <v>0</v>
      </c>
      <c r="G174" t="s">
        <v>39</v>
      </c>
      <c r="H174">
        <f t="shared" si="3"/>
        <v>39</v>
      </c>
      <c r="I174" t="s">
        <v>53</v>
      </c>
      <c r="J174" t="s">
        <v>53</v>
      </c>
      <c r="K174" t="s">
        <v>33</v>
      </c>
      <c r="L174" t="s">
        <v>53</v>
      </c>
      <c r="M174" t="s">
        <v>23</v>
      </c>
      <c r="N174">
        <v>11</v>
      </c>
      <c r="O174" t="s">
        <v>24</v>
      </c>
      <c r="P174" t="s">
        <v>25</v>
      </c>
      <c r="Q174" t="s">
        <v>77</v>
      </c>
      <c r="R174" t="s">
        <v>138</v>
      </c>
    </row>
    <row r="175" spans="1:18" x14ac:dyDescent="0.3">
      <c r="A175">
        <v>419161</v>
      </c>
      <c r="B175" t="s">
        <v>50</v>
      </c>
      <c r="C175" s="1">
        <v>40287</v>
      </c>
      <c r="D175" t="s">
        <v>198</v>
      </c>
      <c r="E175" t="s">
        <v>52</v>
      </c>
      <c r="F175">
        <v>0</v>
      </c>
      <c r="G175" t="s">
        <v>21</v>
      </c>
      <c r="H175">
        <f t="shared" si="3"/>
        <v>108</v>
      </c>
      <c r="I175" t="s">
        <v>47</v>
      </c>
      <c r="J175" t="s">
        <v>47</v>
      </c>
      <c r="K175" t="s">
        <v>33</v>
      </c>
      <c r="L175" t="s">
        <v>21</v>
      </c>
      <c r="M175" t="s">
        <v>41</v>
      </c>
      <c r="N175">
        <v>9</v>
      </c>
      <c r="O175" t="s">
        <v>24</v>
      </c>
      <c r="P175" t="s">
        <v>25</v>
      </c>
      <c r="Q175" t="s">
        <v>91</v>
      </c>
      <c r="R175" t="s">
        <v>27</v>
      </c>
    </row>
    <row r="176" spans="1:18" x14ac:dyDescent="0.3">
      <c r="A176">
        <v>419162</v>
      </c>
      <c r="B176" t="s">
        <v>44</v>
      </c>
      <c r="C176" s="1">
        <v>40289</v>
      </c>
      <c r="D176" t="s">
        <v>192</v>
      </c>
      <c r="E176" t="s">
        <v>73</v>
      </c>
      <c r="F176">
        <v>0</v>
      </c>
      <c r="G176" t="s">
        <v>20</v>
      </c>
      <c r="H176">
        <f t="shared" si="3"/>
        <v>83</v>
      </c>
      <c r="I176" t="s">
        <v>47</v>
      </c>
      <c r="J176" t="s">
        <v>47</v>
      </c>
      <c r="K176" t="s">
        <v>33</v>
      </c>
      <c r="L176" t="s">
        <v>47</v>
      </c>
      <c r="M176" t="s">
        <v>23</v>
      </c>
      <c r="N176">
        <v>35</v>
      </c>
      <c r="O176" t="s">
        <v>24</v>
      </c>
      <c r="P176" t="s">
        <v>25</v>
      </c>
      <c r="Q176" t="s">
        <v>77</v>
      </c>
      <c r="R176" t="s">
        <v>59</v>
      </c>
    </row>
    <row r="177" spans="1:18" x14ac:dyDescent="0.3">
      <c r="A177">
        <v>419163</v>
      </c>
      <c r="B177" t="s">
        <v>44</v>
      </c>
      <c r="C177" s="1">
        <v>40290</v>
      </c>
      <c r="D177" t="s">
        <v>199</v>
      </c>
      <c r="E177" t="s">
        <v>73</v>
      </c>
      <c r="F177">
        <v>0</v>
      </c>
      <c r="G177" t="s">
        <v>32</v>
      </c>
      <c r="H177">
        <f t="shared" si="3"/>
        <v>70</v>
      </c>
      <c r="I177" t="s">
        <v>53</v>
      </c>
      <c r="J177" t="s">
        <v>32</v>
      </c>
      <c r="K177" t="s">
        <v>33</v>
      </c>
      <c r="L177" t="s">
        <v>32</v>
      </c>
      <c r="M177" t="s">
        <v>23</v>
      </c>
      <c r="N177">
        <v>38</v>
      </c>
      <c r="O177" t="s">
        <v>24</v>
      </c>
      <c r="P177" t="s">
        <v>25</v>
      </c>
      <c r="Q177" t="s">
        <v>77</v>
      </c>
      <c r="R177" t="s">
        <v>59</v>
      </c>
    </row>
    <row r="178" spans="1:18" x14ac:dyDescent="0.3">
      <c r="A178">
        <v>419164</v>
      </c>
      <c r="B178" t="s">
        <v>44</v>
      </c>
      <c r="C178" s="1">
        <v>40292</v>
      </c>
      <c r="D178" t="s">
        <v>100</v>
      </c>
      <c r="E178" t="s">
        <v>73</v>
      </c>
      <c r="F178">
        <v>0</v>
      </c>
      <c r="G178" t="s">
        <v>20</v>
      </c>
      <c r="H178">
        <f t="shared" si="3"/>
        <v>39</v>
      </c>
      <c r="I178" t="s">
        <v>53</v>
      </c>
      <c r="J178" t="s">
        <v>53</v>
      </c>
      <c r="K178" t="s">
        <v>33</v>
      </c>
      <c r="L178" t="s">
        <v>20</v>
      </c>
      <c r="M178" t="s">
        <v>41</v>
      </c>
      <c r="N178">
        <v>9</v>
      </c>
      <c r="O178" t="s">
        <v>24</v>
      </c>
      <c r="P178" t="s">
        <v>25</v>
      </c>
      <c r="Q178" t="s">
        <v>27</v>
      </c>
      <c r="R178" t="s">
        <v>116</v>
      </c>
    </row>
    <row r="179" spans="1:18" x14ac:dyDescent="0.3">
      <c r="A179">
        <v>419165</v>
      </c>
      <c r="B179" t="s">
        <v>44</v>
      </c>
      <c r="C179" s="1">
        <v>40293</v>
      </c>
      <c r="D179" t="s">
        <v>105</v>
      </c>
      <c r="E179" t="s">
        <v>73</v>
      </c>
      <c r="F179">
        <v>0</v>
      </c>
      <c r="G179" t="s">
        <v>32</v>
      </c>
      <c r="H179">
        <f t="shared" si="3"/>
        <v>97</v>
      </c>
      <c r="I179" t="s">
        <v>47</v>
      </c>
      <c r="J179" t="s">
        <v>32</v>
      </c>
      <c r="K179" t="s">
        <v>33</v>
      </c>
      <c r="L179" t="s">
        <v>32</v>
      </c>
      <c r="M179" t="s">
        <v>23</v>
      </c>
      <c r="N179">
        <v>22</v>
      </c>
      <c r="O179" t="s">
        <v>24</v>
      </c>
      <c r="P179" t="s">
        <v>25</v>
      </c>
      <c r="Q179" t="s">
        <v>27</v>
      </c>
      <c r="R179" t="s">
        <v>116</v>
      </c>
    </row>
    <row r="180" spans="1:18" x14ac:dyDescent="0.3">
      <c r="A180">
        <v>501198</v>
      </c>
      <c r="B180" t="s">
        <v>65</v>
      </c>
      <c r="C180" s="1">
        <v>40641</v>
      </c>
      <c r="D180" t="s">
        <v>200</v>
      </c>
      <c r="E180" t="s">
        <v>67</v>
      </c>
      <c r="F180">
        <v>0</v>
      </c>
      <c r="G180" t="s">
        <v>32</v>
      </c>
      <c r="H180">
        <f t="shared" si="3"/>
        <v>94</v>
      </c>
      <c r="I180" t="s">
        <v>21</v>
      </c>
      <c r="J180" t="s">
        <v>32</v>
      </c>
      <c r="K180" t="s">
        <v>33</v>
      </c>
      <c r="L180" t="s">
        <v>32</v>
      </c>
      <c r="M180" t="s">
        <v>23</v>
      </c>
      <c r="N180">
        <v>2</v>
      </c>
      <c r="O180" t="s">
        <v>24</v>
      </c>
      <c r="P180" t="s">
        <v>25</v>
      </c>
      <c r="Q180" t="s">
        <v>77</v>
      </c>
      <c r="R180" t="s">
        <v>201</v>
      </c>
    </row>
    <row r="181" spans="1:18" x14ac:dyDescent="0.3">
      <c r="A181">
        <v>501199</v>
      </c>
      <c r="B181" t="s">
        <v>60</v>
      </c>
      <c r="C181" s="1">
        <v>40642</v>
      </c>
      <c r="D181" t="s">
        <v>202</v>
      </c>
      <c r="E181" t="s">
        <v>62</v>
      </c>
      <c r="F181">
        <v>0</v>
      </c>
      <c r="G181" t="s">
        <v>53</v>
      </c>
      <c r="H181">
        <f t="shared" si="3"/>
        <v>70</v>
      </c>
      <c r="I181" t="s">
        <v>40</v>
      </c>
      <c r="J181" t="s">
        <v>40</v>
      </c>
      <c r="K181" t="s">
        <v>22</v>
      </c>
      <c r="L181" t="s">
        <v>40</v>
      </c>
      <c r="M181" t="s">
        <v>41</v>
      </c>
      <c r="N181">
        <v>8</v>
      </c>
      <c r="O181" t="s">
        <v>24</v>
      </c>
      <c r="P181" t="s">
        <v>25</v>
      </c>
      <c r="Q181" t="s">
        <v>27</v>
      </c>
      <c r="R181" t="s">
        <v>138</v>
      </c>
    </row>
    <row r="182" spans="1:18" x14ac:dyDescent="0.3">
      <c r="A182">
        <v>501200</v>
      </c>
      <c r="B182" t="s">
        <v>203</v>
      </c>
      <c r="C182" s="1">
        <v>40642</v>
      </c>
      <c r="D182" t="s">
        <v>121</v>
      </c>
      <c r="E182" t="s">
        <v>204</v>
      </c>
      <c r="F182">
        <v>0</v>
      </c>
      <c r="G182" t="s">
        <v>205</v>
      </c>
      <c r="H182">
        <f t="shared" si="3"/>
        <v>94</v>
      </c>
      <c r="I182" t="s">
        <v>20</v>
      </c>
      <c r="J182" t="s">
        <v>205</v>
      </c>
      <c r="K182" t="s">
        <v>33</v>
      </c>
      <c r="L182" t="s">
        <v>20</v>
      </c>
      <c r="M182" t="s">
        <v>41</v>
      </c>
      <c r="N182">
        <v>6</v>
      </c>
      <c r="O182" t="s">
        <v>24</v>
      </c>
      <c r="P182" t="s">
        <v>25</v>
      </c>
      <c r="Q182" t="s">
        <v>127</v>
      </c>
      <c r="R182" t="s">
        <v>55</v>
      </c>
    </row>
    <row r="183" spans="1:18" x14ac:dyDescent="0.3">
      <c r="A183">
        <v>501201</v>
      </c>
      <c r="B183" t="s">
        <v>36</v>
      </c>
      <c r="C183" s="1">
        <v>40643</v>
      </c>
      <c r="D183" t="s">
        <v>180</v>
      </c>
      <c r="E183" t="s">
        <v>38</v>
      </c>
      <c r="F183">
        <v>0</v>
      </c>
      <c r="G183" t="s">
        <v>39</v>
      </c>
      <c r="H183">
        <f t="shared" si="3"/>
        <v>92</v>
      </c>
      <c r="I183" t="s">
        <v>47</v>
      </c>
      <c r="J183" t="s">
        <v>39</v>
      </c>
      <c r="K183" t="s">
        <v>33</v>
      </c>
      <c r="L183" t="s">
        <v>47</v>
      </c>
      <c r="M183" t="s">
        <v>41</v>
      </c>
      <c r="N183">
        <v>8</v>
      </c>
      <c r="O183" t="s">
        <v>24</v>
      </c>
      <c r="P183" t="s">
        <v>25</v>
      </c>
      <c r="Q183" t="s">
        <v>64</v>
      </c>
      <c r="R183" t="s">
        <v>59</v>
      </c>
    </row>
    <row r="184" spans="1:18" x14ac:dyDescent="0.3">
      <c r="A184">
        <v>501202</v>
      </c>
      <c r="B184" t="s">
        <v>44</v>
      </c>
      <c r="C184" s="1">
        <v>40643</v>
      </c>
      <c r="D184" t="s">
        <v>206</v>
      </c>
      <c r="E184" t="s">
        <v>73</v>
      </c>
      <c r="F184">
        <v>0</v>
      </c>
      <c r="G184" t="s">
        <v>207</v>
      </c>
      <c r="H184">
        <f t="shared" si="3"/>
        <v>108</v>
      </c>
      <c r="I184" t="s">
        <v>31</v>
      </c>
      <c r="J184" t="s">
        <v>31</v>
      </c>
      <c r="K184" t="s">
        <v>33</v>
      </c>
      <c r="L184" t="s">
        <v>207</v>
      </c>
      <c r="M184" t="s">
        <v>41</v>
      </c>
      <c r="N184">
        <v>7</v>
      </c>
      <c r="O184" t="s">
        <v>24</v>
      </c>
      <c r="P184" t="s">
        <v>25</v>
      </c>
      <c r="Q184" t="s">
        <v>77</v>
      </c>
      <c r="R184" t="s">
        <v>201</v>
      </c>
    </row>
    <row r="185" spans="1:18" x14ac:dyDescent="0.3">
      <c r="A185">
        <v>501203</v>
      </c>
      <c r="B185" t="s">
        <v>50</v>
      </c>
      <c r="C185" s="1">
        <v>40644</v>
      </c>
      <c r="D185" t="s">
        <v>144</v>
      </c>
      <c r="E185" t="s">
        <v>52</v>
      </c>
      <c r="F185">
        <v>0</v>
      </c>
      <c r="G185" t="s">
        <v>21</v>
      </c>
      <c r="H185">
        <f t="shared" si="3"/>
        <v>95</v>
      </c>
      <c r="I185" t="s">
        <v>53</v>
      </c>
      <c r="J185" t="s">
        <v>21</v>
      </c>
      <c r="K185" t="s">
        <v>33</v>
      </c>
      <c r="L185" t="s">
        <v>21</v>
      </c>
      <c r="M185" t="s">
        <v>23</v>
      </c>
      <c r="N185">
        <v>9</v>
      </c>
      <c r="O185" t="s">
        <v>24</v>
      </c>
      <c r="P185" t="s">
        <v>25</v>
      </c>
      <c r="Q185" t="s">
        <v>27</v>
      </c>
      <c r="R185" t="s">
        <v>138</v>
      </c>
    </row>
    <row r="186" spans="1:18" x14ac:dyDescent="0.3">
      <c r="A186">
        <v>501204</v>
      </c>
      <c r="B186" t="s">
        <v>56</v>
      </c>
      <c r="C186" s="1">
        <v>40645</v>
      </c>
      <c r="D186" t="s">
        <v>156</v>
      </c>
      <c r="E186" t="s">
        <v>58</v>
      </c>
      <c r="F186">
        <v>0</v>
      </c>
      <c r="G186" t="s">
        <v>40</v>
      </c>
      <c r="H186">
        <f t="shared" si="3"/>
        <v>92</v>
      </c>
      <c r="I186" t="s">
        <v>39</v>
      </c>
      <c r="J186" t="s">
        <v>39</v>
      </c>
      <c r="K186" t="s">
        <v>33</v>
      </c>
      <c r="L186" t="s">
        <v>40</v>
      </c>
      <c r="M186" t="s">
        <v>41</v>
      </c>
      <c r="N186">
        <v>6</v>
      </c>
      <c r="O186" t="s">
        <v>24</v>
      </c>
      <c r="P186" t="s">
        <v>25</v>
      </c>
      <c r="Q186" t="s">
        <v>42</v>
      </c>
      <c r="R186" t="s">
        <v>59</v>
      </c>
    </row>
    <row r="187" spans="1:18" x14ac:dyDescent="0.3">
      <c r="A187">
        <v>501205</v>
      </c>
      <c r="B187" t="s">
        <v>17</v>
      </c>
      <c r="C187" s="1">
        <v>40645</v>
      </c>
      <c r="D187" t="s">
        <v>107</v>
      </c>
      <c r="E187" t="s">
        <v>19</v>
      </c>
      <c r="F187">
        <v>0</v>
      </c>
      <c r="G187" t="s">
        <v>20</v>
      </c>
      <c r="H187">
        <f t="shared" si="3"/>
        <v>83</v>
      </c>
      <c r="I187" t="s">
        <v>47</v>
      </c>
      <c r="J187" t="s">
        <v>47</v>
      </c>
      <c r="K187" t="s">
        <v>22</v>
      </c>
      <c r="L187" t="s">
        <v>47</v>
      </c>
      <c r="M187" t="s">
        <v>41</v>
      </c>
      <c r="N187">
        <v>9</v>
      </c>
      <c r="O187" t="s">
        <v>24</v>
      </c>
      <c r="P187" t="s">
        <v>25</v>
      </c>
      <c r="Q187" t="s">
        <v>127</v>
      </c>
      <c r="R187" t="s">
        <v>208</v>
      </c>
    </row>
    <row r="188" spans="1:18" x14ac:dyDescent="0.3">
      <c r="A188">
        <v>501206</v>
      </c>
      <c r="B188" t="s">
        <v>28</v>
      </c>
      <c r="C188" s="1">
        <v>40646</v>
      </c>
      <c r="D188" t="s">
        <v>209</v>
      </c>
      <c r="E188" t="s">
        <v>30</v>
      </c>
      <c r="F188">
        <v>0</v>
      </c>
      <c r="G188" t="s">
        <v>31</v>
      </c>
      <c r="H188">
        <f t="shared" si="3"/>
        <v>95</v>
      </c>
      <c r="I188" t="s">
        <v>32</v>
      </c>
      <c r="J188" t="s">
        <v>31</v>
      </c>
      <c r="K188" t="s">
        <v>22</v>
      </c>
      <c r="L188" t="s">
        <v>31</v>
      </c>
      <c r="M188" t="s">
        <v>41</v>
      </c>
      <c r="N188">
        <v>6</v>
      </c>
      <c r="O188" t="s">
        <v>24</v>
      </c>
      <c r="P188" t="s">
        <v>25</v>
      </c>
      <c r="Q188" t="s">
        <v>26</v>
      </c>
      <c r="R188" t="s">
        <v>35</v>
      </c>
    </row>
    <row r="189" spans="1:18" x14ac:dyDescent="0.3">
      <c r="A189">
        <v>501207</v>
      </c>
      <c r="B189" t="s">
        <v>44</v>
      </c>
      <c r="C189" s="1">
        <v>40646</v>
      </c>
      <c r="D189" t="s">
        <v>210</v>
      </c>
      <c r="E189" t="s">
        <v>73</v>
      </c>
      <c r="F189">
        <v>0</v>
      </c>
      <c r="G189" t="s">
        <v>207</v>
      </c>
      <c r="H189">
        <f t="shared" si="3"/>
        <v>108</v>
      </c>
      <c r="I189" t="s">
        <v>205</v>
      </c>
      <c r="J189" t="s">
        <v>205</v>
      </c>
      <c r="K189" t="s">
        <v>33</v>
      </c>
      <c r="L189" t="s">
        <v>207</v>
      </c>
      <c r="M189" t="s">
        <v>41</v>
      </c>
      <c r="N189">
        <v>4</v>
      </c>
      <c r="O189" t="s">
        <v>24</v>
      </c>
      <c r="P189" t="s">
        <v>25</v>
      </c>
      <c r="Q189" t="s">
        <v>129</v>
      </c>
      <c r="R189" t="s">
        <v>201</v>
      </c>
    </row>
    <row r="190" spans="1:18" x14ac:dyDescent="0.3">
      <c r="A190">
        <v>501208</v>
      </c>
      <c r="B190" t="s">
        <v>60</v>
      </c>
      <c r="C190" s="1">
        <v>40647</v>
      </c>
      <c r="D190" t="s">
        <v>211</v>
      </c>
      <c r="E190" t="s">
        <v>62</v>
      </c>
      <c r="F190">
        <v>0</v>
      </c>
      <c r="G190" t="s">
        <v>53</v>
      </c>
      <c r="H190">
        <f t="shared" si="3"/>
        <v>94</v>
      </c>
      <c r="I190" t="s">
        <v>20</v>
      </c>
      <c r="J190" t="s">
        <v>20</v>
      </c>
      <c r="K190" t="s">
        <v>22</v>
      </c>
      <c r="L190" t="s">
        <v>53</v>
      </c>
      <c r="M190" t="s">
        <v>23</v>
      </c>
      <c r="N190">
        <v>33</v>
      </c>
      <c r="O190" t="s">
        <v>24</v>
      </c>
      <c r="P190" t="s">
        <v>25</v>
      </c>
      <c r="Q190" t="s">
        <v>27</v>
      </c>
      <c r="R190" t="s">
        <v>140</v>
      </c>
    </row>
    <row r="191" spans="1:18" x14ac:dyDescent="0.3">
      <c r="A191">
        <v>501209</v>
      </c>
      <c r="B191" t="s">
        <v>56</v>
      </c>
      <c r="C191" s="1">
        <v>40648</v>
      </c>
      <c r="D191" t="s">
        <v>146</v>
      </c>
      <c r="E191" t="s">
        <v>58</v>
      </c>
      <c r="F191">
        <v>0</v>
      </c>
      <c r="G191" t="s">
        <v>40</v>
      </c>
      <c r="H191">
        <f t="shared" si="3"/>
        <v>108</v>
      </c>
      <c r="I191" t="s">
        <v>21</v>
      </c>
      <c r="J191" t="s">
        <v>21</v>
      </c>
      <c r="K191" t="s">
        <v>22</v>
      </c>
      <c r="L191" t="s">
        <v>21</v>
      </c>
      <c r="M191" t="s">
        <v>41</v>
      </c>
      <c r="N191">
        <v>9</v>
      </c>
      <c r="O191" t="s">
        <v>24</v>
      </c>
      <c r="P191" t="s">
        <v>25</v>
      </c>
      <c r="Q191" t="s">
        <v>42</v>
      </c>
      <c r="R191" t="s">
        <v>145</v>
      </c>
    </row>
    <row r="192" spans="1:18" x14ac:dyDescent="0.3">
      <c r="A192">
        <v>501210</v>
      </c>
      <c r="B192" t="s">
        <v>44</v>
      </c>
      <c r="C192" s="1">
        <v>40648</v>
      </c>
      <c r="D192" t="s">
        <v>18</v>
      </c>
      <c r="E192" t="s">
        <v>46</v>
      </c>
      <c r="F192">
        <v>0</v>
      </c>
      <c r="G192" t="s">
        <v>47</v>
      </c>
      <c r="H192">
        <f t="shared" si="3"/>
        <v>94</v>
      </c>
      <c r="I192" t="s">
        <v>205</v>
      </c>
      <c r="J192" t="s">
        <v>205</v>
      </c>
      <c r="K192" t="s">
        <v>22</v>
      </c>
      <c r="L192" t="s">
        <v>205</v>
      </c>
      <c r="M192" t="s">
        <v>41</v>
      </c>
      <c r="N192">
        <v>8</v>
      </c>
      <c r="O192" t="s">
        <v>24</v>
      </c>
      <c r="P192" t="s">
        <v>25</v>
      </c>
      <c r="Q192" t="s">
        <v>77</v>
      </c>
      <c r="R192" t="s">
        <v>201</v>
      </c>
    </row>
    <row r="193" spans="1:18" x14ac:dyDescent="0.3">
      <c r="A193">
        <v>501211</v>
      </c>
      <c r="B193" t="s">
        <v>65</v>
      </c>
      <c r="C193" s="1">
        <v>40649</v>
      </c>
      <c r="D193" t="s">
        <v>29</v>
      </c>
      <c r="E193" t="s">
        <v>67</v>
      </c>
      <c r="F193">
        <v>0</v>
      </c>
      <c r="G193" t="s">
        <v>32</v>
      </c>
      <c r="H193">
        <f t="shared" si="3"/>
        <v>94</v>
      </c>
      <c r="I193" t="s">
        <v>20</v>
      </c>
      <c r="J193" t="s">
        <v>32</v>
      </c>
      <c r="K193" t="s">
        <v>33</v>
      </c>
      <c r="L193" t="s">
        <v>32</v>
      </c>
      <c r="M193" t="s">
        <v>23</v>
      </c>
      <c r="N193">
        <v>21</v>
      </c>
      <c r="O193" t="s">
        <v>24</v>
      </c>
      <c r="P193" t="s">
        <v>25</v>
      </c>
      <c r="Q193" t="s">
        <v>127</v>
      </c>
      <c r="R193" t="s">
        <v>208</v>
      </c>
    </row>
    <row r="194" spans="1:18" x14ac:dyDescent="0.3">
      <c r="A194">
        <v>501212</v>
      </c>
      <c r="B194" t="s">
        <v>60</v>
      </c>
      <c r="C194" s="1">
        <v>40649</v>
      </c>
      <c r="D194" t="s">
        <v>209</v>
      </c>
      <c r="E194" t="s">
        <v>62</v>
      </c>
      <c r="F194">
        <v>0</v>
      </c>
      <c r="G194" t="s">
        <v>53</v>
      </c>
      <c r="H194">
        <f t="shared" si="3"/>
        <v>39</v>
      </c>
      <c r="I194" t="s">
        <v>31</v>
      </c>
      <c r="J194" t="s">
        <v>31</v>
      </c>
      <c r="K194" t="s">
        <v>22</v>
      </c>
      <c r="L194" t="s">
        <v>31</v>
      </c>
      <c r="M194" t="s">
        <v>41</v>
      </c>
      <c r="N194">
        <v>8</v>
      </c>
      <c r="O194" t="s">
        <v>24</v>
      </c>
      <c r="P194" t="s">
        <v>25</v>
      </c>
      <c r="Q194" t="s">
        <v>27</v>
      </c>
      <c r="R194" t="s">
        <v>140</v>
      </c>
    </row>
    <row r="195" spans="1:18" x14ac:dyDescent="0.3">
      <c r="A195">
        <v>501213</v>
      </c>
      <c r="B195" t="s">
        <v>44</v>
      </c>
      <c r="C195" s="1">
        <v>40650</v>
      </c>
      <c r="D195" t="s">
        <v>139</v>
      </c>
      <c r="E195" t="s">
        <v>73</v>
      </c>
      <c r="F195">
        <v>0</v>
      </c>
      <c r="G195" t="s">
        <v>207</v>
      </c>
      <c r="H195">
        <f t="shared" si="3"/>
        <v>7</v>
      </c>
      <c r="I195" t="s">
        <v>39</v>
      </c>
      <c r="J195" t="s">
        <v>39</v>
      </c>
      <c r="K195" t="s">
        <v>22</v>
      </c>
      <c r="L195" t="s">
        <v>39</v>
      </c>
      <c r="M195" t="s">
        <v>41</v>
      </c>
      <c r="N195">
        <v>3</v>
      </c>
      <c r="O195" t="s">
        <v>24</v>
      </c>
      <c r="P195" t="s">
        <v>25</v>
      </c>
      <c r="Q195" t="s">
        <v>26</v>
      </c>
      <c r="R195" t="s">
        <v>64</v>
      </c>
    </row>
    <row r="196" spans="1:18" x14ac:dyDescent="0.3">
      <c r="A196">
        <v>501214</v>
      </c>
      <c r="B196" t="s">
        <v>50</v>
      </c>
      <c r="C196" s="1">
        <v>40650</v>
      </c>
      <c r="D196" t="s">
        <v>90</v>
      </c>
      <c r="E196" t="s">
        <v>52</v>
      </c>
      <c r="F196">
        <v>0</v>
      </c>
      <c r="G196" t="s">
        <v>21</v>
      </c>
      <c r="H196">
        <f t="shared" si="3"/>
        <v>83</v>
      </c>
      <c r="I196" t="s">
        <v>40</v>
      </c>
      <c r="J196" t="s">
        <v>21</v>
      </c>
      <c r="K196" t="s">
        <v>22</v>
      </c>
      <c r="L196" t="s">
        <v>21</v>
      </c>
      <c r="M196" t="s">
        <v>41</v>
      </c>
      <c r="N196">
        <v>8</v>
      </c>
      <c r="O196" t="s">
        <v>24</v>
      </c>
      <c r="P196" t="s">
        <v>25</v>
      </c>
      <c r="Q196" t="s">
        <v>42</v>
      </c>
      <c r="R196" t="s">
        <v>59</v>
      </c>
    </row>
    <row r="197" spans="1:18" x14ac:dyDescent="0.3">
      <c r="A197">
        <v>501215</v>
      </c>
      <c r="B197" t="s">
        <v>203</v>
      </c>
      <c r="C197" s="1">
        <v>40651</v>
      </c>
      <c r="D197" t="s">
        <v>18</v>
      </c>
      <c r="E197" t="s">
        <v>204</v>
      </c>
      <c r="F197">
        <v>0</v>
      </c>
      <c r="G197" t="s">
        <v>205</v>
      </c>
      <c r="H197">
        <f t="shared" si="3"/>
        <v>23</v>
      </c>
      <c r="I197" t="s">
        <v>32</v>
      </c>
      <c r="J197" t="s">
        <v>205</v>
      </c>
      <c r="K197" t="s">
        <v>22</v>
      </c>
      <c r="L197" t="s">
        <v>205</v>
      </c>
      <c r="M197" t="s">
        <v>41</v>
      </c>
      <c r="N197">
        <v>7</v>
      </c>
      <c r="O197" t="s">
        <v>24</v>
      </c>
      <c r="P197" t="s">
        <v>95</v>
      </c>
      <c r="Q197" t="s">
        <v>55</v>
      </c>
      <c r="R197" t="s">
        <v>208</v>
      </c>
    </row>
    <row r="198" spans="1:18" x14ac:dyDescent="0.3">
      <c r="A198">
        <v>501216</v>
      </c>
      <c r="B198" t="s">
        <v>36</v>
      </c>
      <c r="C198" s="1">
        <v>40652</v>
      </c>
      <c r="D198" t="s">
        <v>212</v>
      </c>
      <c r="E198" t="s">
        <v>38</v>
      </c>
      <c r="F198">
        <v>0</v>
      </c>
      <c r="G198" t="s">
        <v>39</v>
      </c>
      <c r="H198">
        <f t="shared" si="3"/>
        <v>95</v>
      </c>
      <c r="I198" t="s">
        <v>53</v>
      </c>
      <c r="J198" t="s">
        <v>53</v>
      </c>
      <c r="K198" t="s">
        <v>33</v>
      </c>
      <c r="L198" t="s">
        <v>53</v>
      </c>
      <c r="M198" t="s">
        <v>23</v>
      </c>
      <c r="N198">
        <v>16</v>
      </c>
      <c r="O198" t="s">
        <v>24</v>
      </c>
      <c r="P198" t="s">
        <v>25</v>
      </c>
      <c r="Q198" t="s">
        <v>201</v>
      </c>
      <c r="R198" t="s">
        <v>213</v>
      </c>
    </row>
    <row r="199" spans="1:18" x14ac:dyDescent="0.3">
      <c r="A199">
        <v>501218</v>
      </c>
      <c r="B199" t="s">
        <v>44</v>
      </c>
      <c r="C199" s="1">
        <v>40653</v>
      </c>
      <c r="D199" t="s">
        <v>214</v>
      </c>
      <c r="E199" t="s">
        <v>46</v>
      </c>
      <c r="F199">
        <v>0</v>
      </c>
      <c r="G199" t="s">
        <v>47</v>
      </c>
      <c r="H199">
        <f t="shared" si="3"/>
        <v>70</v>
      </c>
      <c r="I199" t="s">
        <v>207</v>
      </c>
      <c r="J199" t="s">
        <v>207</v>
      </c>
      <c r="K199" t="s">
        <v>33</v>
      </c>
      <c r="L199" t="s">
        <v>47</v>
      </c>
      <c r="M199" t="s">
        <v>41</v>
      </c>
      <c r="N199">
        <v>7</v>
      </c>
      <c r="O199" t="s">
        <v>24</v>
      </c>
      <c r="P199" t="s">
        <v>25</v>
      </c>
      <c r="Q199" t="s">
        <v>26</v>
      </c>
      <c r="R199" t="s">
        <v>64</v>
      </c>
    </row>
    <row r="200" spans="1:18" x14ac:dyDescent="0.3">
      <c r="A200">
        <v>501219</v>
      </c>
      <c r="B200" t="s">
        <v>50</v>
      </c>
      <c r="C200" s="1">
        <v>40653</v>
      </c>
      <c r="D200" t="s">
        <v>94</v>
      </c>
      <c r="E200" t="s">
        <v>52</v>
      </c>
      <c r="F200">
        <v>0</v>
      </c>
      <c r="G200" t="s">
        <v>21</v>
      </c>
      <c r="H200">
        <f t="shared" si="3"/>
        <v>108</v>
      </c>
      <c r="I200" t="s">
        <v>205</v>
      </c>
      <c r="J200" t="s">
        <v>21</v>
      </c>
      <c r="K200" t="s">
        <v>22</v>
      </c>
      <c r="L200" t="s">
        <v>205</v>
      </c>
      <c r="M200" t="s">
        <v>23</v>
      </c>
      <c r="N200">
        <v>6</v>
      </c>
      <c r="O200" t="s">
        <v>24</v>
      </c>
      <c r="P200" t="s">
        <v>25</v>
      </c>
      <c r="Q200" t="s">
        <v>42</v>
      </c>
      <c r="R200" t="s">
        <v>59</v>
      </c>
    </row>
    <row r="201" spans="1:18" x14ac:dyDescent="0.3">
      <c r="A201">
        <v>501220</v>
      </c>
      <c r="B201" t="s">
        <v>28</v>
      </c>
      <c r="C201" s="1">
        <v>40654</v>
      </c>
      <c r="D201" t="s">
        <v>80</v>
      </c>
      <c r="E201" t="s">
        <v>30</v>
      </c>
      <c r="F201">
        <v>0</v>
      </c>
      <c r="G201" t="s">
        <v>31</v>
      </c>
      <c r="H201">
        <f t="shared" si="3"/>
        <v>92</v>
      </c>
      <c r="I201" t="s">
        <v>40</v>
      </c>
      <c r="J201" t="s">
        <v>40</v>
      </c>
      <c r="K201" t="s">
        <v>22</v>
      </c>
      <c r="L201" t="s">
        <v>31</v>
      </c>
      <c r="M201" t="s">
        <v>23</v>
      </c>
      <c r="N201">
        <v>48</v>
      </c>
      <c r="O201" t="s">
        <v>24</v>
      </c>
      <c r="P201" t="s">
        <v>25</v>
      </c>
      <c r="Q201" t="s">
        <v>129</v>
      </c>
      <c r="R201" t="s">
        <v>201</v>
      </c>
    </row>
    <row r="202" spans="1:18" x14ac:dyDescent="0.3">
      <c r="A202">
        <v>501221</v>
      </c>
      <c r="B202" t="s">
        <v>44</v>
      </c>
      <c r="C202" s="1">
        <v>40655</v>
      </c>
      <c r="D202" t="s">
        <v>154</v>
      </c>
      <c r="E202" t="s">
        <v>46</v>
      </c>
      <c r="F202">
        <v>0</v>
      </c>
      <c r="G202" t="s">
        <v>47</v>
      </c>
      <c r="H202">
        <f t="shared" si="3"/>
        <v>23</v>
      </c>
      <c r="I202" t="s">
        <v>32</v>
      </c>
      <c r="J202" t="s">
        <v>32</v>
      </c>
      <c r="K202" t="s">
        <v>22</v>
      </c>
      <c r="L202" t="s">
        <v>47</v>
      </c>
      <c r="M202" t="s">
        <v>23</v>
      </c>
      <c r="N202">
        <v>8</v>
      </c>
      <c r="O202" t="s">
        <v>24</v>
      </c>
      <c r="P202" t="s">
        <v>25</v>
      </c>
      <c r="Q202" t="s">
        <v>26</v>
      </c>
      <c r="R202" t="s">
        <v>64</v>
      </c>
    </row>
    <row r="203" spans="1:18" x14ac:dyDescent="0.3">
      <c r="A203">
        <v>501222</v>
      </c>
      <c r="B203" t="s">
        <v>50</v>
      </c>
      <c r="C203" s="1">
        <v>40655</v>
      </c>
      <c r="D203" t="s">
        <v>118</v>
      </c>
      <c r="E203" t="s">
        <v>52</v>
      </c>
      <c r="F203">
        <v>0</v>
      </c>
      <c r="G203" t="s">
        <v>21</v>
      </c>
      <c r="H203">
        <f t="shared" si="3"/>
        <v>39</v>
      </c>
      <c r="I203" t="s">
        <v>20</v>
      </c>
      <c r="J203" t="s">
        <v>20</v>
      </c>
      <c r="K203" t="s">
        <v>22</v>
      </c>
      <c r="L203" t="s">
        <v>20</v>
      </c>
      <c r="M203" t="s">
        <v>41</v>
      </c>
      <c r="N203">
        <v>9</v>
      </c>
      <c r="O203" t="s">
        <v>24</v>
      </c>
      <c r="P203" t="s">
        <v>25</v>
      </c>
      <c r="Q203" t="s">
        <v>145</v>
      </c>
      <c r="R203" t="s">
        <v>59</v>
      </c>
    </row>
    <row r="204" spans="1:18" x14ac:dyDescent="0.3">
      <c r="A204">
        <v>501223</v>
      </c>
      <c r="B204" t="s">
        <v>36</v>
      </c>
      <c r="C204" s="1">
        <v>40656</v>
      </c>
      <c r="D204" t="s">
        <v>179</v>
      </c>
      <c r="E204" t="s">
        <v>38</v>
      </c>
      <c r="F204">
        <v>0</v>
      </c>
      <c r="G204" t="s">
        <v>39</v>
      </c>
      <c r="H204">
        <f t="shared" si="3"/>
        <v>70</v>
      </c>
      <c r="I204" t="s">
        <v>31</v>
      </c>
      <c r="J204" t="s">
        <v>31</v>
      </c>
      <c r="K204" t="s">
        <v>22</v>
      </c>
      <c r="L204" t="s">
        <v>39</v>
      </c>
      <c r="M204" t="s">
        <v>23</v>
      </c>
      <c r="N204">
        <v>29</v>
      </c>
      <c r="O204" t="s">
        <v>24</v>
      </c>
      <c r="P204" t="s">
        <v>25</v>
      </c>
      <c r="Q204" t="s">
        <v>129</v>
      </c>
      <c r="R204" t="s">
        <v>27</v>
      </c>
    </row>
    <row r="205" spans="1:18" x14ac:dyDescent="0.3">
      <c r="A205">
        <v>501224</v>
      </c>
      <c r="B205" t="s">
        <v>60</v>
      </c>
      <c r="C205" s="1">
        <v>40657</v>
      </c>
      <c r="D205" t="s">
        <v>180</v>
      </c>
      <c r="E205" t="s">
        <v>62</v>
      </c>
      <c r="F205">
        <v>0</v>
      </c>
      <c r="G205" t="s">
        <v>53</v>
      </c>
      <c r="H205">
        <f t="shared" si="3"/>
        <v>97</v>
      </c>
      <c r="I205" t="s">
        <v>47</v>
      </c>
      <c r="J205" t="s">
        <v>53</v>
      </c>
      <c r="K205" t="s">
        <v>22</v>
      </c>
      <c r="L205" t="s">
        <v>47</v>
      </c>
      <c r="M205" t="s">
        <v>23</v>
      </c>
      <c r="N205">
        <v>37</v>
      </c>
      <c r="O205" t="s">
        <v>24</v>
      </c>
      <c r="P205" t="s">
        <v>25</v>
      </c>
      <c r="Q205" t="s">
        <v>127</v>
      </c>
      <c r="R205" t="s">
        <v>208</v>
      </c>
    </row>
    <row r="206" spans="1:18" x14ac:dyDescent="0.3">
      <c r="A206">
        <v>501225</v>
      </c>
      <c r="B206" t="s">
        <v>56</v>
      </c>
      <c r="C206" s="1">
        <v>40657</v>
      </c>
      <c r="D206" t="s">
        <v>156</v>
      </c>
      <c r="E206" t="s">
        <v>58</v>
      </c>
      <c r="F206">
        <v>0</v>
      </c>
      <c r="G206" t="s">
        <v>40</v>
      </c>
      <c r="H206">
        <f t="shared" si="3"/>
        <v>94</v>
      </c>
      <c r="I206" t="s">
        <v>205</v>
      </c>
      <c r="J206" t="s">
        <v>40</v>
      </c>
      <c r="K206" t="s">
        <v>22</v>
      </c>
      <c r="L206" t="s">
        <v>40</v>
      </c>
      <c r="M206" t="s">
        <v>41</v>
      </c>
      <c r="N206">
        <v>8</v>
      </c>
      <c r="O206" t="s">
        <v>24</v>
      </c>
      <c r="P206" t="s">
        <v>25</v>
      </c>
      <c r="Q206" t="s">
        <v>77</v>
      </c>
      <c r="R206" t="s">
        <v>138</v>
      </c>
    </row>
    <row r="207" spans="1:18" x14ac:dyDescent="0.3">
      <c r="A207">
        <v>501226</v>
      </c>
      <c r="B207" t="s">
        <v>65</v>
      </c>
      <c r="C207" s="1">
        <v>40658</v>
      </c>
      <c r="D207" t="s">
        <v>29</v>
      </c>
      <c r="E207" t="s">
        <v>67</v>
      </c>
      <c r="F207">
        <v>0</v>
      </c>
      <c r="G207" t="s">
        <v>32</v>
      </c>
      <c r="H207">
        <f t="shared" si="3"/>
        <v>39</v>
      </c>
      <c r="I207" t="s">
        <v>207</v>
      </c>
      <c r="J207" t="s">
        <v>207</v>
      </c>
      <c r="K207" t="s">
        <v>22</v>
      </c>
      <c r="L207" t="s">
        <v>32</v>
      </c>
      <c r="M207" t="s">
        <v>23</v>
      </c>
      <c r="N207">
        <v>25</v>
      </c>
      <c r="O207" t="s">
        <v>24</v>
      </c>
      <c r="P207" t="s">
        <v>25</v>
      </c>
      <c r="Q207" t="s">
        <v>42</v>
      </c>
      <c r="R207" t="s">
        <v>59</v>
      </c>
    </row>
    <row r="208" spans="1:18" x14ac:dyDescent="0.3">
      <c r="A208">
        <v>501227</v>
      </c>
      <c r="B208" t="s">
        <v>36</v>
      </c>
      <c r="C208" s="1">
        <v>40659</v>
      </c>
      <c r="D208" t="s">
        <v>215</v>
      </c>
      <c r="E208" t="s">
        <v>38</v>
      </c>
      <c r="F208">
        <v>0</v>
      </c>
      <c r="G208" t="s">
        <v>39</v>
      </c>
      <c r="H208">
        <f t="shared" si="3"/>
        <v>23</v>
      </c>
      <c r="I208" t="s">
        <v>20</v>
      </c>
      <c r="J208" t="s">
        <v>20</v>
      </c>
      <c r="K208" t="s">
        <v>22</v>
      </c>
      <c r="L208" t="s">
        <v>20</v>
      </c>
      <c r="M208" t="s">
        <v>41</v>
      </c>
      <c r="N208">
        <v>3</v>
      </c>
      <c r="O208" t="s">
        <v>24</v>
      </c>
      <c r="P208" t="s">
        <v>25</v>
      </c>
      <c r="Q208" t="s">
        <v>129</v>
      </c>
      <c r="R208" t="s">
        <v>213</v>
      </c>
    </row>
    <row r="209" spans="1:18" x14ac:dyDescent="0.3">
      <c r="A209">
        <v>501228</v>
      </c>
      <c r="B209" t="s">
        <v>44</v>
      </c>
      <c r="C209" s="1">
        <v>40660</v>
      </c>
      <c r="D209" t="s">
        <v>199</v>
      </c>
      <c r="E209" t="s">
        <v>73</v>
      </c>
      <c r="F209">
        <v>0</v>
      </c>
      <c r="G209" t="s">
        <v>207</v>
      </c>
      <c r="H209">
        <f t="shared" si="3"/>
        <v>95</v>
      </c>
      <c r="I209" t="s">
        <v>32</v>
      </c>
      <c r="J209" t="s">
        <v>207</v>
      </c>
      <c r="K209" t="s">
        <v>33</v>
      </c>
      <c r="L209" t="s">
        <v>32</v>
      </c>
      <c r="M209" t="s">
        <v>41</v>
      </c>
      <c r="N209">
        <v>8</v>
      </c>
      <c r="O209" t="s">
        <v>24</v>
      </c>
      <c r="P209" t="s">
        <v>25</v>
      </c>
      <c r="Q209" t="s">
        <v>26</v>
      </c>
      <c r="R209" t="s">
        <v>35</v>
      </c>
    </row>
    <row r="210" spans="1:18" x14ac:dyDescent="0.3">
      <c r="A210">
        <v>501229</v>
      </c>
      <c r="B210" t="s">
        <v>203</v>
      </c>
      <c r="C210" s="1">
        <v>40660</v>
      </c>
      <c r="D210" t="s">
        <v>216</v>
      </c>
      <c r="E210" t="s">
        <v>204</v>
      </c>
      <c r="F210">
        <v>0</v>
      </c>
      <c r="G210" t="s">
        <v>205</v>
      </c>
      <c r="H210">
        <f t="shared" ref="H210:H273" si="4">COUNTIF(G:G,G197)</f>
        <v>7</v>
      </c>
      <c r="I210" t="s">
        <v>53</v>
      </c>
      <c r="J210" t="s">
        <v>205</v>
      </c>
      <c r="K210" t="s">
        <v>22</v>
      </c>
      <c r="L210" t="s">
        <v>53</v>
      </c>
      <c r="M210" t="s">
        <v>23</v>
      </c>
      <c r="N210">
        <v>55</v>
      </c>
      <c r="O210" t="s">
        <v>24</v>
      </c>
      <c r="P210" t="s">
        <v>25</v>
      </c>
      <c r="Q210" t="s">
        <v>127</v>
      </c>
      <c r="R210" t="s">
        <v>208</v>
      </c>
    </row>
    <row r="211" spans="1:18" x14ac:dyDescent="0.3">
      <c r="A211">
        <v>501230</v>
      </c>
      <c r="B211" t="s">
        <v>36</v>
      </c>
      <c r="C211" s="1">
        <v>40661</v>
      </c>
      <c r="D211" t="s">
        <v>165</v>
      </c>
      <c r="E211" t="s">
        <v>38</v>
      </c>
      <c r="F211">
        <v>0</v>
      </c>
      <c r="G211" t="s">
        <v>39</v>
      </c>
      <c r="H211">
        <f t="shared" si="4"/>
        <v>83</v>
      </c>
      <c r="I211" t="s">
        <v>21</v>
      </c>
      <c r="J211" t="s">
        <v>39</v>
      </c>
      <c r="K211" t="s">
        <v>22</v>
      </c>
      <c r="L211" t="s">
        <v>21</v>
      </c>
      <c r="M211" t="s">
        <v>23</v>
      </c>
      <c r="N211">
        <v>17</v>
      </c>
      <c r="O211" t="s">
        <v>24</v>
      </c>
      <c r="P211" t="s">
        <v>25</v>
      </c>
      <c r="Q211" t="s">
        <v>201</v>
      </c>
      <c r="R211" t="s">
        <v>213</v>
      </c>
    </row>
    <row r="212" spans="1:18" x14ac:dyDescent="0.3">
      <c r="A212">
        <v>501231</v>
      </c>
      <c r="B212" t="s">
        <v>56</v>
      </c>
      <c r="C212" s="1">
        <v>40662</v>
      </c>
      <c r="D212" t="s">
        <v>217</v>
      </c>
      <c r="E212" t="s">
        <v>58</v>
      </c>
      <c r="F212">
        <v>0</v>
      </c>
      <c r="G212" t="s">
        <v>40</v>
      </c>
      <c r="H212">
        <f t="shared" si="4"/>
        <v>97</v>
      </c>
      <c r="I212" t="s">
        <v>47</v>
      </c>
      <c r="J212" t="s">
        <v>40</v>
      </c>
      <c r="K212" t="s">
        <v>22</v>
      </c>
      <c r="L212" t="s">
        <v>40</v>
      </c>
      <c r="M212" t="s">
        <v>41</v>
      </c>
      <c r="N212">
        <v>7</v>
      </c>
      <c r="O212" t="s">
        <v>24</v>
      </c>
      <c r="P212" t="s">
        <v>25</v>
      </c>
      <c r="Q212" t="s">
        <v>26</v>
      </c>
      <c r="R212" t="s">
        <v>138</v>
      </c>
    </row>
    <row r="213" spans="1:18" x14ac:dyDescent="0.3">
      <c r="A213">
        <v>501232</v>
      </c>
      <c r="B213" t="s">
        <v>17</v>
      </c>
      <c r="C213" s="1">
        <v>40662</v>
      </c>
      <c r="D213" t="s">
        <v>215</v>
      </c>
      <c r="E213" t="s">
        <v>19</v>
      </c>
      <c r="F213">
        <v>0</v>
      </c>
      <c r="G213" t="s">
        <v>20</v>
      </c>
      <c r="H213">
        <f t="shared" si="4"/>
        <v>95</v>
      </c>
      <c r="I213" t="s">
        <v>207</v>
      </c>
      <c r="J213" t="s">
        <v>207</v>
      </c>
      <c r="K213" t="s">
        <v>22</v>
      </c>
      <c r="L213" t="s">
        <v>20</v>
      </c>
      <c r="M213" t="s">
        <v>23</v>
      </c>
      <c r="N213">
        <v>26</v>
      </c>
      <c r="O213" t="s">
        <v>24</v>
      </c>
      <c r="P213" t="s">
        <v>25</v>
      </c>
      <c r="Q213" t="s">
        <v>42</v>
      </c>
      <c r="R213" t="s">
        <v>145</v>
      </c>
    </row>
    <row r="214" spans="1:18" x14ac:dyDescent="0.3">
      <c r="A214">
        <v>501233</v>
      </c>
      <c r="B214" t="s">
        <v>203</v>
      </c>
      <c r="C214" s="1">
        <v>40663</v>
      </c>
      <c r="D214" t="s">
        <v>61</v>
      </c>
      <c r="E214" t="s">
        <v>204</v>
      </c>
      <c r="F214">
        <v>0</v>
      </c>
      <c r="G214" t="s">
        <v>205</v>
      </c>
      <c r="H214">
        <f t="shared" si="4"/>
        <v>92</v>
      </c>
      <c r="I214" t="s">
        <v>39</v>
      </c>
      <c r="J214" t="s">
        <v>39</v>
      </c>
      <c r="K214" t="s">
        <v>33</v>
      </c>
      <c r="L214" t="s">
        <v>39</v>
      </c>
      <c r="M214" t="s">
        <v>23</v>
      </c>
      <c r="N214">
        <v>38</v>
      </c>
      <c r="O214" t="s">
        <v>24</v>
      </c>
      <c r="P214" t="s">
        <v>25</v>
      </c>
      <c r="Q214" t="s">
        <v>127</v>
      </c>
      <c r="R214" t="s">
        <v>208</v>
      </c>
    </row>
    <row r="215" spans="1:18" x14ac:dyDescent="0.3">
      <c r="A215">
        <v>501234</v>
      </c>
      <c r="B215" t="s">
        <v>50</v>
      </c>
      <c r="C215" s="1">
        <v>40663</v>
      </c>
      <c r="D215" t="s">
        <v>218</v>
      </c>
      <c r="E215" t="s">
        <v>52</v>
      </c>
      <c r="F215">
        <v>0</v>
      </c>
      <c r="G215" t="s">
        <v>21</v>
      </c>
      <c r="H215">
        <f t="shared" si="4"/>
        <v>97</v>
      </c>
      <c r="I215" t="s">
        <v>31</v>
      </c>
      <c r="J215" t="s">
        <v>21</v>
      </c>
      <c r="K215" t="s">
        <v>22</v>
      </c>
      <c r="L215" t="s">
        <v>21</v>
      </c>
      <c r="M215" t="s">
        <v>41</v>
      </c>
      <c r="N215">
        <v>8</v>
      </c>
      <c r="O215" t="s">
        <v>24</v>
      </c>
      <c r="P215" t="s">
        <v>25</v>
      </c>
      <c r="Q215" t="s">
        <v>64</v>
      </c>
      <c r="R215" t="s">
        <v>35</v>
      </c>
    </row>
    <row r="216" spans="1:18" x14ac:dyDescent="0.3">
      <c r="A216">
        <v>501235</v>
      </c>
      <c r="B216" t="s">
        <v>56</v>
      </c>
      <c r="C216" s="1">
        <v>40664</v>
      </c>
      <c r="D216" t="s">
        <v>153</v>
      </c>
      <c r="E216" t="s">
        <v>58</v>
      </c>
      <c r="F216">
        <v>0</v>
      </c>
      <c r="G216" t="s">
        <v>40</v>
      </c>
      <c r="H216">
        <f t="shared" si="4"/>
        <v>95</v>
      </c>
      <c r="I216" t="s">
        <v>207</v>
      </c>
      <c r="J216" t="s">
        <v>40</v>
      </c>
      <c r="K216" t="s">
        <v>22</v>
      </c>
      <c r="L216" t="s">
        <v>40</v>
      </c>
      <c r="M216" t="s">
        <v>41</v>
      </c>
      <c r="N216">
        <v>6</v>
      </c>
      <c r="O216" t="s">
        <v>24</v>
      </c>
      <c r="P216" t="s">
        <v>25</v>
      </c>
      <c r="Q216" t="s">
        <v>138</v>
      </c>
      <c r="R216" t="s">
        <v>116</v>
      </c>
    </row>
    <row r="217" spans="1:18" x14ac:dyDescent="0.3">
      <c r="A217">
        <v>501236</v>
      </c>
      <c r="B217" t="s">
        <v>65</v>
      </c>
      <c r="C217" s="1">
        <v>40664</v>
      </c>
      <c r="D217" t="s">
        <v>102</v>
      </c>
      <c r="E217" t="s">
        <v>67</v>
      </c>
      <c r="F217">
        <v>0</v>
      </c>
      <c r="G217" t="s">
        <v>32</v>
      </c>
      <c r="H217">
        <f t="shared" si="4"/>
        <v>83</v>
      </c>
      <c r="I217" t="s">
        <v>53</v>
      </c>
      <c r="J217" t="s">
        <v>32</v>
      </c>
      <c r="K217" t="s">
        <v>33</v>
      </c>
      <c r="L217" t="s">
        <v>32</v>
      </c>
      <c r="M217" t="s">
        <v>23</v>
      </c>
      <c r="N217">
        <v>19</v>
      </c>
      <c r="O217" t="s">
        <v>24</v>
      </c>
      <c r="P217" t="s">
        <v>25</v>
      </c>
      <c r="Q217" t="s">
        <v>42</v>
      </c>
      <c r="R217" t="s">
        <v>59</v>
      </c>
    </row>
    <row r="218" spans="1:18" x14ac:dyDescent="0.3">
      <c r="A218">
        <v>501237</v>
      </c>
      <c r="B218" t="s">
        <v>44</v>
      </c>
      <c r="C218" s="1">
        <v>40665</v>
      </c>
      <c r="D218" t="s">
        <v>192</v>
      </c>
      <c r="E218" t="s">
        <v>46</v>
      </c>
      <c r="F218">
        <v>0</v>
      </c>
      <c r="G218" t="s">
        <v>47</v>
      </c>
      <c r="H218">
        <f t="shared" si="4"/>
        <v>39</v>
      </c>
      <c r="I218" t="s">
        <v>31</v>
      </c>
      <c r="J218" t="s">
        <v>31</v>
      </c>
      <c r="K218" t="s">
        <v>22</v>
      </c>
      <c r="L218" t="s">
        <v>47</v>
      </c>
      <c r="M218" t="s">
        <v>23</v>
      </c>
      <c r="N218">
        <v>23</v>
      </c>
      <c r="O218" t="s">
        <v>24</v>
      </c>
      <c r="P218" t="s">
        <v>25</v>
      </c>
      <c r="Q218" t="s">
        <v>127</v>
      </c>
      <c r="R218" t="s">
        <v>201</v>
      </c>
    </row>
    <row r="219" spans="1:18" x14ac:dyDescent="0.3">
      <c r="A219">
        <v>501238</v>
      </c>
      <c r="B219" t="s">
        <v>36</v>
      </c>
      <c r="C219" s="1">
        <v>40665</v>
      </c>
      <c r="D219" t="s">
        <v>219</v>
      </c>
      <c r="E219" t="s">
        <v>38</v>
      </c>
      <c r="F219">
        <v>0</v>
      </c>
      <c r="G219" t="s">
        <v>39</v>
      </c>
      <c r="H219">
        <f t="shared" si="4"/>
        <v>70</v>
      </c>
      <c r="I219" t="s">
        <v>205</v>
      </c>
      <c r="J219" t="s">
        <v>205</v>
      </c>
      <c r="K219" t="s">
        <v>22</v>
      </c>
      <c r="L219" t="s">
        <v>205</v>
      </c>
      <c r="M219" t="s">
        <v>41</v>
      </c>
      <c r="N219">
        <v>7</v>
      </c>
      <c r="O219" t="s">
        <v>24</v>
      </c>
      <c r="P219" t="s">
        <v>25</v>
      </c>
      <c r="Q219" t="s">
        <v>26</v>
      </c>
      <c r="R219" t="s">
        <v>35</v>
      </c>
    </row>
    <row r="220" spans="1:18" x14ac:dyDescent="0.3">
      <c r="A220">
        <v>501239</v>
      </c>
      <c r="B220" t="s">
        <v>60</v>
      </c>
      <c r="C220" s="1">
        <v>40666</v>
      </c>
      <c r="D220" t="s">
        <v>68</v>
      </c>
      <c r="E220" t="s">
        <v>62</v>
      </c>
      <c r="F220">
        <v>0</v>
      </c>
      <c r="G220" t="s">
        <v>53</v>
      </c>
      <c r="H220">
        <f t="shared" si="4"/>
        <v>94</v>
      </c>
      <c r="I220" t="s">
        <v>21</v>
      </c>
      <c r="J220" t="s">
        <v>53</v>
      </c>
      <c r="K220" t="s">
        <v>22</v>
      </c>
      <c r="L220" t="s">
        <v>21</v>
      </c>
      <c r="M220" t="s">
        <v>23</v>
      </c>
      <c r="N220">
        <v>20</v>
      </c>
      <c r="O220" t="s">
        <v>24</v>
      </c>
      <c r="P220" t="s">
        <v>25</v>
      </c>
      <c r="Q220" t="s">
        <v>129</v>
      </c>
      <c r="R220" t="s">
        <v>213</v>
      </c>
    </row>
    <row r="221" spans="1:18" x14ac:dyDescent="0.3">
      <c r="A221">
        <v>501240</v>
      </c>
      <c r="B221" t="s">
        <v>65</v>
      </c>
      <c r="C221" s="1">
        <v>40667</v>
      </c>
      <c r="D221" t="s">
        <v>29</v>
      </c>
      <c r="E221" t="s">
        <v>67</v>
      </c>
      <c r="F221">
        <v>0</v>
      </c>
      <c r="G221" t="s">
        <v>32</v>
      </c>
      <c r="H221">
        <f t="shared" si="4"/>
        <v>83</v>
      </c>
      <c r="I221" t="s">
        <v>40</v>
      </c>
      <c r="J221" t="s">
        <v>40</v>
      </c>
      <c r="K221" t="s">
        <v>33</v>
      </c>
      <c r="L221" t="s">
        <v>32</v>
      </c>
      <c r="M221" t="s">
        <v>41</v>
      </c>
      <c r="N221">
        <v>8</v>
      </c>
      <c r="O221" t="s">
        <v>24</v>
      </c>
      <c r="P221" t="s">
        <v>25</v>
      </c>
      <c r="Q221" t="s">
        <v>145</v>
      </c>
      <c r="R221" t="s">
        <v>59</v>
      </c>
    </row>
    <row r="222" spans="1:18" x14ac:dyDescent="0.3">
      <c r="A222">
        <v>501241</v>
      </c>
      <c r="B222" t="s">
        <v>44</v>
      </c>
      <c r="C222" s="1">
        <v>40667</v>
      </c>
      <c r="D222" t="s">
        <v>220</v>
      </c>
      <c r="E222" t="s">
        <v>73</v>
      </c>
      <c r="F222">
        <v>0</v>
      </c>
      <c r="G222" t="s">
        <v>207</v>
      </c>
      <c r="H222">
        <f t="shared" si="4"/>
        <v>23</v>
      </c>
      <c r="I222" t="s">
        <v>47</v>
      </c>
      <c r="J222" t="s">
        <v>207</v>
      </c>
      <c r="K222" t="s">
        <v>22</v>
      </c>
      <c r="L222" t="s">
        <v>47</v>
      </c>
      <c r="M222" t="s">
        <v>23</v>
      </c>
      <c r="N222">
        <v>21</v>
      </c>
      <c r="O222" t="s">
        <v>24</v>
      </c>
      <c r="P222" t="s">
        <v>25</v>
      </c>
      <c r="Q222" t="s">
        <v>127</v>
      </c>
      <c r="R222" t="s">
        <v>116</v>
      </c>
    </row>
    <row r="223" spans="1:18" x14ac:dyDescent="0.3">
      <c r="A223">
        <v>501242</v>
      </c>
      <c r="B223" t="s">
        <v>203</v>
      </c>
      <c r="C223" s="1">
        <v>40668</v>
      </c>
      <c r="D223" t="s">
        <v>160</v>
      </c>
      <c r="E223" t="s">
        <v>204</v>
      </c>
      <c r="F223">
        <v>0</v>
      </c>
      <c r="G223" t="s">
        <v>205</v>
      </c>
      <c r="H223">
        <f t="shared" si="4"/>
        <v>7</v>
      </c>
      <c r="I223" t="s">
        <v>21</v>
      </c>
      <c r="J223" t="s">
        <v>21</v>
      </c>
      <c r="K223" t="s">
        <v>22</v>
      </c>
      <c r="L223" t="s">
        <v>205</v>
      </c>
      <c r="M223" t="s">
        <v>23</v>
      </c>
      <c r="N223">
        <v>17</v>
      </c>
      <c r="O223" t="s">
        <v>24</v>
      </c>
      <c r="P223" t="s">
        <v>25</v>
      </c>
      <c r="Q223" t="s">
        <v>140</v>
      </c>
      <c r="R223" t="s">
        <v>213</v>
      </c>
    </row>
    <row r="224" spans="1:18" x14ac:dyDescent="0.3">
      <c r="A224">
        <v>501243</v>
      </c>
      <c r="B224" t="s">
        <v>60</v>
      </c>
      <c r="C224" s="1">
        <v>40668</v>
      </c>
      <c r="D224" t="s">
        <v>61</v>
      </c>
      <c r="E224" t="s">
        <v>62</v>
      </c>
      <c r="F224">
        <v>0</v>
      </c>
      <c r="G224" t="s">
        <v>53</v>
      </c>
      <c r="H224">
        <f t="shared" si="4"/>
        <v>83</v>
      </c>
      <c r="I224" t="s">
        <v>39</v>
      </c>
      <c r="J224" t="s">
        <v>39</v>
      </c>
      <c r="K224" t="s">
        <v>22</v>
      </c>
      <c r="L224" t="s">
        <v>39</v>
      </c>
      <c r="M224" t="s">
        <v>41</v>
      </c>
      <c r="N224">
        <v>4</v>
      </c>
      <c r="O224" t="s">
        <v>24</v>
      </c>
      <c r="P224" t="s">
        <v>25</v>
      </c>
      <c r="Q224" t="s">
        <v>26</v>
      </c>
      <c r="R224" t="s">
        <v>64</v>
      </c>
    </row>
    <row r="225" spans="1:18" x14ac:dyDescent="0.3">
      <c r="A225">
        <v>501244</v>
      </c>
      <c r="B225" t="s">
        <v>17</v>
      </c>
      <c r="C225" s="1">
        <v>40669</v>
      </c>
      <c r="D225" t="s">
        <v>118</v>
      </c>
      <c r="E225" t="s">
        <v>19</v>
      </c>
      <c r="F225">
        <v>0</v>
      </c>
      <c r="G225" t="s">
        <v>20</v>
      </c>
      <c r="H225">
        <f t="shared" si="4"/>
        <v>70</v>
      </c>
      <c r="I225" t="s">
        <v>31</v>
      </c>
      <c r="J225" t="s">
        <v>31</v>
      </c>
      <c r="K225" t="s">
        <v>22</v>
      </c>
      <c r="L225" t="s">
        <v>20</v>
      </c>
      <c r="M225" t="s">
        <v>23</v>
      </c>
      <c r="N225">
        <v>85</v>
      </c>
      <c r="O225" t="s">
        <v>24</v>
      </c>
      <c r="P225" t="s">
        <v>25</v>
      </c>
      <c r="Q225" t="s">
        <v>42</v>
      </c>
      <c r="R225" t="s">
        <v>59</v>
      </c>
    </row>
    <row r="226" spans="1:18" x14ac:dyDescent="0.3">
      <c r="A226">
        <v>501245</v>
      </c>
      <c r="B226" t="s">
        <v>50</v>
      </c>
      <c r="C226" s="1">
        <v>40670</v>
      </c>
      <c r="D226" t="s">
        <v>218</v>
      </c>
      <c r="E226" t="s">
        <v>52</v>
      </c>
      <c r="F226">
        <v>0</v>
      </c>
      <c r="G226" t="s">
        <v>21</v>
      </c>
      <c r="H226">
        <f t="shared" si="4"/>
        <v>108</v>
      </c>
      <c r="I226" t="s">
        <v>32</v>
      </c>
      <c r="J226" t="s">
        <v>32</v>
      </c>
      <c r="K226" t="s">
        <v>33</v>
      </c>
      <c r="L226" t="s">
        <v>21</v>
      </c>
      <c r="M226" t="s">
        <v>23</v>
      </c>
      <c r="N226">
        <v>10</v>
      </c>
      <c r="O226" t="s">
        <v>24</v>
      </c>
      <c r="P226" t="s">
        <v>95</v>
      </c>
      <c r="Q226" t="s">
        <v>26</v>
      </c>
      <c r="R226" t="s">
        <v>201</v>
      </c>
    </row>
    <row r="227" spans="1:18" x14ac:dyDescent="0.3">
      <c r="A227">
        <v>501246</v>
      </c>
      <c r="B227" t="s">
        <v>44</v>
      </c>
      <c r="C227" s="1">
        <v>40670</v>
      </c>
      <c r="D227" t="s">
        <v>183</v>
      </c>
      <c r="E227" t="s">
        <v>46</v>
      </c>
      <c r="F227">
        <v>0</v>
      </c>
      <c r="G227" t="s">
        <v>47</v>
      </c>
      <c r="H227">
        <f t="shared" si="4"/>
        <v>7</v>
      </c>
      <c r="I227" t="s">
        <v>39</v>
      </c>
      <c r="J227" t="s">
        <v>39</v>
      </c>
      <c r="K227" t="s">
        <v>22</v>
      </c>
      <c r="L227" t="s">
        <v>47</v>
      </c>
      <c r="M227" t="s">
        <v>23</v>
      </c>
      <c r="N227">
        <v>32</v>
      </c>
      <c r="O227" t="s">
        <v>24</v>
      </c>
      <c r="P227" t="s">
        <v>25</v>
      </c>
      <c r="Q227" t="s">
        <v>55</v>
      </c>
      <c r="R227" t="s">
        <v>116</v>
      </c>
    </row>
    <row r="228" spans="1:18" x14ac:dyDescent="0.3">
      <c r="A228">
        <v>501247</v>
      </c>
      <c r="B228" t="s">
        <v>17</v>
      </c>
      <c r="C228" s="1">
        <v>40671</v>
      </c>
      <c r="D228" t="s">
        <v>118</v>
      </c>
      <c r="E228" t="s">
        <v>19</v>
      </c>
      <c r="F228">
        <v>0</v>
      </c>
      <c r="G228" t="s">
        <v>20</v>
      </c>
      <c r="H228">
        <f t="shared" si="4"/>
        <v>95</v>
      </c>
      <c r="I228" t="s">
        <v>205</v>
      </c>
      <c r="J228" t="s">
        <v>205</v>
      </c>
      <c r="K228" t="s">
        <v>33</v>
      </c>
      <c r="L228" t="s">
        <v>20</v>
      </c>
      <c r="M228" t="s">
        <v>41</v>
      </c>
      <c r="N228">
        <v>9</v>
      </c>
      <c r="O228" t="s">
        <v>24</v>
      </c>
      <c r="P228" t="s">
        <v>25</v>
      </c>
      <c r="Q228" t="s">
        <v>42</v>
      </c>
      <c r="R228" t="s">
        <v>145</v>
      </c>
    </row>
    <row r="229" spans="1:18" x14ac:dyDescent="0.3">
      <c r="A229">
        <v>501248</v>
      </c>
      <c r="B229" t="s">
        <v>28</v>
      </c>
      <c r="C229" s="1">
        <v>40671</v>
      </c>
      <c r="D229" t="s">
        <v>220</v>
      </c>
      <c r="E229" t="s">
        <v>30</v>
      </c>
      <c r="F229">
        <v>0</v>
      </c>
      <c r="G229" t="s">
        <v>31</v>
      </c>
      <c r="H229">
        <f t="shared" si="4"/>
        <v>70</v>
      </c>
      <c r="I229" t="s">
        <v>207</v>
      </c>
      <c r="J229" t="s">
        <v>31</v>
      </c>
      <c r="K229" t="s">
        <v>33</v>
      </c>
      <c r="L229" t="s">
        <v>207</v>
      </c>
      <c r="M229" t="s">
        <v>41</v>
      </c>
      <c r="N229">
        <v>5</v>
      </c>
      <c r="O229" t="s">
        <v>24</v>
      </c>
      <c r="P229" t="s">
        <v>25</v>
      </c>
      <c r="Q229" t="s">
        <v>138</v>
      </c>
      <c r="R229" t="s">
        <v>213</v>
      </c>
    </row>
    <row r="230" spans="1:18" x14ac:dyDescent="0.3">
      <c r="A230">
        <v>501249</v>
      </c>
      <c r="B230" t="s">
        <v>56</v>
      </c>
      <c r="C230" s="1">
        <v>40672</v>
      </c>
      <c r="D230" t="s">
        <v>181</v>
      </c>
      <c r="E230" t="s">
        <v>58</v>
      </c>
      <c r="F230">
        <v>0</v>
      </c>
      <c r="G230" t="s">
        <v>40</v>
      </c>
      <c r="H230">
        <f t="shared" si="4"/>
        <v>94</v>
      </c>
      <c r="I230" t="s">
        <v>32</v>
      </c>
      <c r="J230" t="s">
        <v>40</v>
      </c>
      <c r="K230" t="s">
        <v>22</v>
      </c>
      <c r="L230" t="s">
        <v>32</v>
      </c>
      <c r="M230" t="s">
        <v>23</v>
      </c>
      <c r="N230">
        <v>63</v>
      </c>
      <c r="O230" t="s">
        <v>24</v>
      </c>
      <c r="P230" t="s">
        <v>25</v>
      </c>
      <c r="Q230" t="s">
        <v>55</v>
      </c>
      <c r="R230" t="s">
        <v>116</v>
      </c>
    </row>
    <row r="231" spans="1:18" x14ac:dyDescent="0.3">
      <c r="A231">
        <v>501250</v>
      </c>
      <c r="B231" t="s">
        <v>60</v>
      </c>
      <c r="C231" s="1">
        <v>40673</v>
      </c>
      <c r="D231" t="s">
        <v>221</v>
      </c>
      <c r="E231" t="s">
        <v>62</v>
      </c>
      <c r="F231">
        <v>0</v>
      </c>
      <c r="G231" t="s">
        <v>53</v>
      </c>
      <c r="H231">
        <f t="shared" si="4"/>
        <v>97</v>
      </c>
      <c r="I231" t="s">
        <v>207</v>
      </c>
      <c r="J231" t="s">
        <v>53</v>
      </c>
      <c r="K231" t="s">
        <v>33</v>
      </c>
      <c r="L231" t="s">
        <v>207</v>
      </c>
      <c r="M231" t="s">
        <v>41</v>
      </c>
      <c r="N231">
        <v>6</v>
      </c>
      <c r="O231" t="s">
        <v>24</v>
      </c>
      <c r="P231" t="s">
        <v>25</v>
      </c>
      <c r="Q231" t="s">
        <v>26</v>
      </c>
      <c r="R231" t="s">
        <v>64</v>
      </c>
    </row>
    <row r="232" spans="1:18" x14ac:dyDescent="0.3">
      <c r="A232">
        <v>501251</v>
      </c>
      <c r="B232" t="s">
        <v>28</v>
      </c>
      <c r="C232" s="1">
        <v>40673</v>
      </c>
      <c r="D232" t="s">
        <v>222</v>
      </c>
      <c r="E232" t="s">
        <v>30</v>
      </c>
      <c r="F232">
        <v>0</v>
      </c>
      <c r="G232" t="s">
        <v>31</v>
      </c>
      <c r="H232">
        <f t="shared" si="4"/>
        <v>83</v>
      </c>
      <c r="I232" t="s">
        <v>47</v>
      </c>
      <c r="J232" t="s">
        <v>47</v>
      </c>
      <c r="K232" t="s">
        <v>22</v>
      </c>
      <c r="L232" t="s">
        <v>31</v>
      </c>
      <c r="M232" t="s">
        <v>23</v>
      </c>
      <c r="N232">
        <v>76</v>
      </c>
      <c r="O232" t="s">
        <v>24</v>
      </c>
      <c r="P232" t="s">
        <v>25</v>
      </c>
      <c r="Q232" t="s">
        <v>138</v>
      </c>
      <c r="R232" t="s">
        <v>213</v>
      </c>
    </row>
    <row r="233" spans="1:18" x14ac:dyDescent="0.3">
      <c r="A233">
        <v>501252</v>
      </c>
      <c r="B233" t="s">
        <v>56</v>
      </c>
      <c r="C233" s="1">
        <v>40674</v>
      </c>
      <c r="D233" t="s">
        <v>223</v>
      </c>
      <c r="E233" t="s">
        <v>58</v>
      </c>
      <c r="F233">
        <v>0</v>
      </c>
      <c r="G233" t="s">
        <v>40</v>
      </c>
      <c r="H233">
        <f t="shared" si="4"/>
        <v>39</v>
      </c>
      <c r="I233" t="s">
        <v>20</v>
      </c>
      <c r="J233" t="s">
        <v>20</v>
      </c>
      <c r="K233" t="s">
        <v>22</v>
      </c>
      <c r="L233" t="s">
        <v>20</v>
      </c>
      <c r="M233" t="s">
        <v>41</v>
      </c>
      <c r="N233">
        <v>9</v>
      </c>
      <c r="O233" t="s">
        <v>24</v>
      </c>
      <c r="P233" t="s">
        <v>25</v>
      </c>
      <c r="Q233" t="s">
        <v>127</v>
      </c>
      <c r="R233" t="s">
        <v>55</v>
      </c>
    </row>
    <row r="234" spans="1:18" x14ac:dyDescent="0.3">
      <c r="A234">
        <v>501253</v>
      </c>
      <c r="B234" t="s">
        <v>65</v>
      </c>
      <c r="C234" s="1">
        <v>40675</v>
      </c>
      <c r="D234" t="s">
        <v>76</v>
      </c>
      <c r="E234" t="s">
        <v>67</v>
      </c>
      <c r="F234">
        <v>0</v>
      </c>
      <c r="G234" t="s">
        <v>32</v>
      </c>
      <c r="H234">
        <f t="shared" si="4"/>
        <v>94</v>
      </c>
      <c r="I234" t="s">
        <v>39</v>
      </c>
      <c r="J234" t="s">
        <v>32</v>
      </c>
      <c r="K234" t="s">
        <v>33</v>
      </c>
      <c r="L234" t="s">
        <v>32</v>
      </c>
      <c r="M234" t="s">
        <v>23</v>
      </c>
      <c r="N234">
        <v>18</v>
      </c>
      <c r="O234" t="s">
        <v>24</v>
      </c>
      <c r="P234" t="s">
        <v>25</v>
      </c>
      <c r="Q234" t="s">
        <v>64</v>
      </c>
      <c r="R234" t="s">
        <v>35</v>
      </c>
    </row>
    <row r="235" spans="1:18" x14ac:dyDescent="0.3">
      <c r="A235">
        <v>501254</v>
      </c>
      <c r="B235" t="s">
        <v>224</v>
      </c>
      <c r="C235" s="1">
        <v>40676</v>
      </c>
      <c r="D235" t="s">
        <v>101</v>
      </c>
      <c r="E235" t="s">
        <v>225</v>
      </c>
      <c r="F235">
        <v>0</v>
      </c>
      <c r="G235" t="s">
        <v>205</v>
      </c>
      <c r="H235">
        <f t="shared" si="4"/>
        <v>23</v>
      </c>
      <c r="I235" t="s">
        <v>31</v>
      </c>
      <c r="J235" t="s">
        <v>31</v>
      </c>
      <c r="K235" t="s">
        <v>22</v>
      </c>
      <c r="L235" t="s">
        <v>31</v>
      </c>
      <c r="M235" t="s">
        <v>41</v>
      </c>
      <c r="N235">
        <v>6</v>
      </c>
      <c r="O235" t="s">
        <v>24</v>
      </c>
      <c r="P235" t="s">
        <v>25</v>
      </c>
      <c r="Q235" t="s">
        <v>129</v>
      </c>
      <c r="R235" t="s">
        <v>213</v>
      </c>
    </row>
    <row r="236" spans="1:18" x14ac:dyDescent="0.3">
      <c r="A236">
        <v>501255</v>
      </c>
      <c r="B236" t="s">
        <v>17</v>
      </c>
      <c r="C236" s="1">
        <v>40677</v>
      </c>
      <c r="D236" t="s">
        <v>118</v>
      </c>
      <c r="E236" t="s">
        <v>19</v>
      </c>
      <c r="F236">
        <v>0</v>
      </c>
      <c r="G236" t="s">
        <v>20</v>
      </c>
      <c r="H236">
        <f t="shared" si="4"/>
        <v>7</v>
      </c>
      <c r="I236" t="s">
        <v>21</v>
      </c>
      <c r="J236" t="s">
        <v>20</v>
      </c>
      <c r="K236" t="s">
        <v>22</v>
      </c>
      <c r="L236" t="s">
        <v>20</v>
      </c>
      <c r="M236" t="s">
        <v>41</v>
      </c>
      <c r="N236">
        <v>4</v>
      </c>
      <c r="O236" t="s">
        <v>24</v>
      </c>
      <c r="P236" t="s">
        <v>95</v>
      </c>
      <c r="Q236" t="s">
        <v>27</v>
      </c>
      <c r="R236" t="s">
        <v>59</v>
      </c>
    </row>
    <row r="237" spans="1:18" x14ac:dyDescent="0.3">
      <c r="A237">
        <v>501256</v>
      </c>
      <c r="B237" t="s">
        <v>44</v>
      </c>
      <c r="C237" s="1">
        <v>40677</v>
      </c>
      <c r="D237" t="s">
        <v>93</v>
      </c>
      <c r="E237" t="s">
        <v>46</v>
      </c>
      <c r="F237">
        <v>0</v>
      </c>
      <c r="G237" t="s">
        <v>47</v>
      </c>
      <c r="H237">
        <f t="shared" si="4"/>
        <v>39</v>
      </c>
      <c r="I237" t="s">
        <v>53</v>
      </c>
      <c r="J237" t="s">
        <v>53</v>
      </c>
      <c r="K237" t="s">
        <v>33</v>
      </c>
      <c r="L237" t="s">
        <v>53</v>
      </c>
      <c r="M237" t="s">
        <v>23</v>
      </c>
      <c r="N237">
        <v>10</v>
      </c>
      <c r="O237" t="s">
        <v>24</v>
      </c>
      <c r="P237" t="s">
        <v>25</v>
      </c>
      <c r="Q237" t="s">
        <v>140</v>
      </c>
      <c r="R237" t="s">
        <v>138</v>
      </c>
    </row>
    <row r="238" spans="1:18" x14ac:dyDescent="0.3">
      <c r="A238">
        <v>501257</v>
      </c>
      <c r="B238" t="s">
        <v>194</v>
      </c>
      <c r="C238" s="1">
        <v>40678</v>
      </c>
      <c r="D238" t="s">
        <v>190</v>
      </c>
      <c r="E238" t="s">
        <v>195</v>
      </c>
      <c r="F238">
        <v>0</v>
      </c>
      <c r="G238" t="s">
        <v>31</v>
      </c>
      <c r="H238">
        <f t="shared" si="4"/>
        <v>108</v>
      </c>
      <c r="I238" t="s">
        <v>39</v>
      </c>
      <c r="J238" t="s">
        <v>39</v>
      </c>
      <c r="K238" t="s">
        <v>22</v>
      </c>
      <c r="L238" t="s">
        <v>31</v>
      </c>
      <c r="M238" t="s">
        <v>23</v>
      </c>
      <c r="N238">
        <v>29</v>
      </c>
      <c r="O238" t="s">
        <v>24</v>
      </c>
      <c r="P238" t="s">
        <v>25</v>
      </c>
      <c r="Q238" t="s">
        <v>26</v>
      </c>
      <c r="R238" t="s">
        <v>35</v>
      </c>
    </row>
    <row r="239" spans="1:18" x14ac:dyDescent="0.3">
      <c r="A239">
        <v>501258</v>
      </c>
      <c r="B239" t="s">
        <v>224</v>
      </c>
      <c r="C239" s="1">
        <v>40678</v>
      </c>
      <c r="D239" t="s">
        <v>160</v>
      </c>
      <c r="E239" t="s">
        <v>225</v>
      </c>
      <c r="F239">
        <v>0</v>
      </c>
      <c r="G239" t="s">
        <v>205</v>
      </c>
      <c r="H239">
        <f t="shared" si="4"/>
        <v>95</v>
      </c>
      <c r="I239" t="s">
        <v>40</v>
      </c>
      <c r="J239" t="s">
        <v>205</v>
      </c>
      <c r="K239" t="s">
        <v>22</v>
      </c>
      <c r="L239" t="s">
        <v>205</v>
      </c>
      <c r="M239" t="s">
        <v>41</v>
      </c>
      <c r="N239">
        <v>8</v>
      </c>
      <c r="O239" t="s">
        <v>24</v>
      </c>
      <c r="P239" t="s">
        <v>25</v>
      </c>
      <c r="Q239" t="s">
        <v>201</v>
      </c>
      <c r="R239" t="s">
        <v>213</v>
      </c>
    </row>
    <row r="240" spans="1:18" x14ac:dyDescent="0.3">
      <c r="A240">
        <v>501259</v>
      </c>
      <c r="B240" t="s">
        <v>44</v>
      </c>
      <c r="C240" s="1">
        <v>40679</v>
      </c>
      <c r="D240" t="s">
        <v>93</v>
      </c>
      <c r="E240" t="s">
        <v>73</v>
      </c>
      <c r="F240">
        <v>0</v>
      </c>
      <c r="G240" t="s">
        <v>207</v>
      </c>
      <c r="H240">
        <f t="shared" si="4"/>
        <v>97</v>
      </c>
      <c r="I240" t="s">
        <v>53</v>
      </c>
      <c r="J240" t="s">
        <v>53</v>
      </c>
      <c r="K240" t="s">
        <v>22</v>
      </c>
      <c r="L240" t="s">
        <v>53</v>
      </c>
      <c r="M240" t="s">
        <v>41</v>
      </c>
      <c r="N240">
        <v>6</v>
      </c>
      <c r="O240" t="s">
        <v>24</v>
      </c>
      <c r="P240" t="s">
        <v>25</v>
      </c>
      <c r="Q240" t="s">
        <v>140</v>
      </c>
      <c r="R240" t="s">
        <v>138</v>
      </c>
    </row>
    <row r="241" spans="1:18" x14ac:dyDescent="0.3">
      <c r="A241">
        <v>501260</v>
      </c>
      <c r="B241" t="s">
        <v>194</v>
      </c>
      <c r="C241" s="1">
        <v>40680</v>
      </c>
      <c r="D241" t="s">
        <v>72</v>
      </c>
      <c r="E241" t="s">
        <v>195</v>
      </c>
      <c r="F241">
        <v>0</v>
      </c>
      <c r="G241" t="s">
        <v>31</v>
      </c>
      <c r="H241">
        <f t="shared" si="4"/>
        <v>108</v>
      </c>
      <c r="I241" t="s">
        <v>20</v>
      </c>
      <c r="J241" t="s">
        <v>31</v>
      </c>
      <c r="K241" t="s">
        <v>33</v>
      </c>
      <c r="L241" t="s">
        <v>31</v>
      </c>
      <c r="M241" t="s">
        <v>23</v>
      </c>
      <c r="N241">
        <v>111</v>
      </c>
      <c r="O241" t="s">
        <v>24</v>
      </c>
      <c r="P241" t="s">
        <v>25</v>
      </c>
      <c r="Q241" t="s">
        <v>26</v>
      </c>
      <c r="R241" t="s">
        <v>64</v>
      </c>
    </row>
    <row r="242" spans="1:18" x14ac:dyDescent="0.3">
      <c r="A242">
        <v>501261</v>
      </c>
      <c r="B242" t="s">
        <v>65</v>
      </c>
      <c r="C242" s="1">
        <v>40681</v>
      </c>
      <c r="D242" t="s">
        <v>226</v>
      </c>
      <c r="E242" t="s">
        <v>67</v>
      </c>
      <c r="F242">
        <v>0</v>
      </c>
      <c r="G242" t="s">
        <v>32</v>
      </c>
      <c r="H242">
        <f t="shared" si="4"/>
        <v>92</v>
      </c>
      <c r="I242" t="s">
        <v>205</v>
      </c>
      <c r="J242" t="s">
        <v>32</v>
      </c>
      <c r="K242" t="s">
        <v>33</v>
      </c>
      <c r="L242" t="s">
        <v>32</v>
      </c>
      <c r="M242" t="s">
        <v>23</v>
      </c>
      <c r="N242">
        <v>11</v>
      </c>
      <c r="O242" t="s">
        <v>24</v>
      </c>
      <c r="P242" t="s">
        <v>25</v>
      </c>
      <c r="Q242" t="s">
        <v>127</v>
      </c>
      <c r="R242" t="s">
        <v>27</v>
      </c>
    </row>
    <row r="243" spans="1:18" x14ac:dyDescent="0.3">
      <c r="A243">
        <v>501262</v>
      </c>
      <c r="B243" t="s">
        <v>44</v>
      </c>
      <c r="C243" s="1">
        <v>40682</v>
      </c>
      <c r="D243" t="s">
        <v>68</v>
      </c>
      <c r="E243" t="s">
        <v>73</v>
      </c>
      <c r="F243">
        <v>0</v>
      </c>
      <c r="G243" t="s">
        <v>207</v>
      </c>
      <c r="H243">
        <f t="shared" si="4"/>
        <v>70</v>
      </c>
      <c r="I243" t="s">
        <v>21</v>
      </c>
      <c r="J243" t="s">
        <v>21</v>
      </c>
      <c r="K243" t="s">
        <v>22</v>
      </c>
      <c r="L243" t="s">
        <v>21</v>
      </c>
      <c r="M243" t="s">
        <v>41</v>
      </c>
      <c r="N243">
        <v>7</v>
      </c>
      <c r="O243" t="s">
        <v>24</v>
      </c>
      <c r="P243" t="s">
        <v>25</v>
      </c>
      <c r="Q243" t="s">
        <v>140</v>
      </c>
      <c r="R243" t="s">
        <v>116</v>
      </c>
    </row>
    <row r="244" spans="1:18" x14ac:dyDescent="0.3">
      <c r="A244">
        <v>501263</v>
      </c>
      <c r="B244" t="s">
        <v>44</v>
      </c>
      <c r="C244" s="1">
        <v>40683</v>
      </c>
      <c r="D244" t="s">
        <v>57</v>
      </c>
      <c r="E244" t="s">
        <v>46</v>
      </c>
      <c r="F244">
        <v>0</v>
      </c>
      <c r="G244" t="s">
        <v>47</v>
      </c>
      <c r="H244">
        <f t="shared" si="4"/>
        <v>39</v>
      </c>
      <c r="I244" t="s">
        <v>40</v>
      </c>
      <c r="J244" t="s">
        <v>47</v>
      </c>
      <c r="K244" t="s">
        <v>33</v>
      </c>
      <c r="L244" t="s">
        <v>40</v>
      </c>
      <c r="M244" t="s">
        <v>41</v>
      </c>
      <c r="N244">
        <v>10</v>
      </c>
      <c r="O244" t="s">
        <v>24</v>
      </c>
      <c r="P244" t="s">
        <v>25</v>
      </c>
      <c r="Q244" t="s">
        <v>27</v>
      </c>
      <c r="R244" t="s">
        <v>201</v>
      </c>
    </row>
    <row r="245" spans="1:18" x14ac:dyDescent="0.3">
      <c r="A245">
        <v>501264</v>
      </c>
      <c r="B245" t="s">
        <v>194</v>
      </c>
      <c r="C245" s="1">
        <v>40684</v>
      </c>
      <c r="D245" t="s">
        <v>227</v>
      </c>
      <c r="E245" t="s">
        <v>195</v>
      </c>
      <c r="F245">
        <v>0</v>
      </c>
      <c r="G245" t="s">
        <v>31</v>
      </c>
      <c r="H245">
        <f t="shared" si="4"/>
        <v>92</v>
      </c>
      <c r="I245" t="s">
        <v>53</v>
      </c>
      <c r="J245" t="s">
        <v>31</v>
      </c>
      <c r="K245" t="s">
        <v>22</v>
      </c>
      <c r="L245" t="s">
        <v>53</v>
      </c>
      <c r="M245" t="s">
        <v>23</v>
      </c>
      <c r="N245">
        <v>82</v>
      </c>
      <c r="O245" t="s">
        <v>24</v>
      </c>
      <c r="P245" t="s">
        <v>25</v>
      </c>
      <c r="Q245" t="s">
        <v>26</v>
      </c>
      <c r="R245" t="s">
        <v>64</v>
      </c>
    </row>
    <row r="246" spans="1:18" x14ac:dyDescent="0.3">
      <c r="A246">
        <v>501265</v>
      </c>
      <c r="B246" t="s">
        <v>36</v>
      </c>
      <c r="C246" s="1">
        <v>40684</v>
      </c>
      <c r="D246" t="s">
        <v>25</v>
      </c>
      <c r="E246" t="s">
        <v>38</v>
      </c>
      <c r="F246">
        <v>0</v>
      </c>
      <c r="G246" t="s">
        <v>39</v>
      </c>
      <c r="H246">
        <f t="shared" si="4"/>
        <v>70</v>
      </c>
      <c r="I246" t="s">
        <v>207</v>
      </c>
      <c r="J246" t="s">
        <v>39</v>
      </c>
      <c r="K246" t="s">
        <v>33</v>
      </c>
      <c r="L246" t="s">
        <v>25</v>
      </c>
      <c r="M246" t="s">
        <v>25</v>
      </c>
      <c r="N246" t="s">
        <v>25</v>
      </c>
      <c r="O246" t="s">
        <v>25</v>
      </c>
      <c r="P246" t="s">
        <v>25</v>
      </c>
      <c r="Q246" t="s">
        <v>145</v>
      </c>
      <c r="R246" t="s">
        <v>213</v>
      </c>
    </row>
    <row r="247" spans="1:18" x14ac:dyDescent="0.3">
      <c r="A247">
        <v>501266</v>
      </c>
      <c r="B247" t="s">
        <v>17</v>
      </c>
      <c r="C247" s="1">
        <v>40685</v>
      </c>
      <c r="D247" t="s">
        <v>118</v>
      </c>
      <c r="E247" t="s">
        <v>19</v>
      </c>
      <c r="F247">
        <v>0</v>
      </c>
      <c r="G247" t="s">
        <v>20</v>
      </c>
      <c r="H247">
        <f t="shared" si="4"/>
        <v>94</v>
      </c>
      <c r="I247" t="s">
        <v>32</v>
      </c>
      <c r="J247" t="s">
        <v>20</v>
      </c>
      <c r="K247" t="s">
        <v>22</v>
      </c>
      <c r="L247" t="s">
        <v>20</v>
      </c>
      <c r="M247" t="s">
        <v>41</v>
      </c>
      <c r="N247">
        <v>8</v>
      </c>
      <c r="O247" t="s">
        <v>24</v>
      </c>
      <c r="P247" t="s">
        <v>25</v>
      </c>
      <c r="Q247" t="s">
        <v>55</v>
      </c>
      <c r="R247" t="s">
        <v>27</v>
      </c>
    </row>
    <row r="248" spans="1:18" x14ac:dyDescent="0.3">
      <c r="A248">
        <v>501267</v>
      </c>
      <c r="B248" t="s">
        <v>50</v>
      </c>
      <c r="C248" s="1">
        <v>40685</v>
      </c>
      <c r="D248" t="s">
        <v>228</v>
      </c>
      <c r="E248" t="s">
        <v>52</v>
      </c>
      <c r="F248">
        <v>0</v>
      </c>
      <c r="G248" t="s">
        <v>21</v>
      </c>
      <c r="H248">
        <f t="shared" si="4"/>
        <v>7</v>
      </c>
      <c r="I248" t="s">
        <v>47</v>
      </c>
      <c r="J248" t="s">
        <v>47</v>
      </c>
      <c r="K248" t="s">
        <v>22</v>
      </c>
      <c r="L248" t="s">
        <v>47</v>
      </c>
      <c r="M248" t="s">
        <v>41</v>
      </c>
      <c r="N248">
        <v>5</v>
      </c>
      <c r="O248" t="s">
        <v>24</v>
      </c>
      <c r="P248" t="s">
        <v>25</v>
      </c>
      <c r="Q248" t="s">
        <v>138</v>
      </c>
      <c r="R248" t="s">
        <v>116</v>
      </c>
    </row>
    <row r="249" spans="1:18" x14ac:dyDescent="0.3">
      <c r="A249">
        <v>501268</v>
      </c>
      <c r="B249" t="s">
        <v>44</v>
      </c>
      <c r="C249" s="1">
        <v>40687</v>
      </c>
      <c r="D249" t="s">
        <v>105</v>
      </c>
      <c r="E249" t="s">
        <v>46</v>
      </c>
      <c r="F249">
        <v>0</v>
      </c>
      <c r="G249" t="s">
        <v>20</v>
      </c>
      <c r="H249">
        <f t="shared" si="4"/>
        <v>108</v>
      </c>
      <c r="I249" t="s">
        <v>32</v>
      </c>
      <c r="J249" t="s">
        <v>32</v>
      </c>
      <c r="K249" t="s">
        <v>22</v>
      </c>
      <c r="L249" t="s">
        <v>32</v>
      </c>
      <c r="M249" t="s">
        <v>41</v>
      </c>
      <c r="N249">
        <v>6</v>
      </c>
      <c r="O249" t="s">
        <v>24</v>
      </c>
      <c r="P249" t="s">
        <v>25</v>
      </c>
      <c r="Q249" t="s">
        <v>26</v>
      </c>
      <c r="R249" t="s">
        <v>116</v>
      </c>
    </row>
    <row r="250" spans="1:18" x14ac:dyDescent="0.3">
      <c r="A250">
        <v>501269</v>
      </c>
      <c r="B250" t="s">
        <v>44</v>
      </c>
      <c r="C250" s="1">
        <v>40688</v>
      </c>
      <c r="D250" t="s">
        <v>214</v>
      </c>
      <c r="E250" t="s">
        <v>46</v>
      </c>
      <c r="F250">
        <v>0</v>
      </c>
      <c r="G250" t="s">
        <v>47</v>
      </c>
      <c r="H250">
        <f t="shared" si="4"/>
        <v>97</v>
      </c>
      <c r="I250" t="s">
        <v>21</v>
      </c>
      <c r="J250" t="s">
        <v>47</v>
      </c>
      <c r="K250" t="s">
        <v>22</v>
      </c>
      <c r="L250" t="s">
        <v>47</v>
      </c>
      <c r="M250" t="s">
        <v>41</v>
      </c>
      <c r="N250">
        <v>4</v>
      </c>
      <c r="O250" t="s">
        <v>24</v>
      </c>
      <c r="P250" t="s">
        <v>25</v>
      </c>
      <c r="Q250" t="s">
        <v>26</v>
      </c>
      <c r="R250" t="s">
        <v>116</v>
      </c>
    </row>
    <row r="251" spans="1:18" x14ac:dyDescent="0.3">
      <c r="A251">
        <v>501270</v>
      </c>
      <c r="B251" t="s">
        <v>65</v>
      </c>
      <c r="C251" s="1">
        <v>40690</v>
      </c>
      <c r="D251" t="s">
        <v>118</v>
      </c>
      <c r="E251" t="s">
        <v>67</v>
      </c>
      <c r="F251">
        <v>0</v>
      </c>
      <c r="G251" t="s">
        <v>20</v>
      </c>
      <c r="H251">
        <f t="shared" si="4"/>
        <v>92</v>
      </c>
      <c r="I251" t="s">
        <v>47</v>
      </c>
      <c r="J251" t="s">
        <v>47</v>
      </c>
      <c r="K251" t="s">
        <v>22</v>
      </c>
      <c r="L251" t="s">
        <v>20</v>
      </c>
      <c r="M251" t="s">
        <v>23</v>
      </c>
      <c r="N251">
        <v>43</v>
      </c>
      <c r="O251" t="s">
        <v>24</v>
      </c>
      <c r="P251" t="s">
        <v>25</v>
      </c>
      <c r="Q251" t="s">
        <v>26</v>
      </c>
      <c r="R251" t="s">
        <v>116</v>
      </c>
    </row>
    <row r="252" spans="1:18" x14ac:dyDescent="0.3">
      <c r="A252">
        <v>501271</v>
      </c>
      <c r="B252" t="s">
        <v>65</v>
      </c>
      <c r="C252" s="1">
        <v>40691</v>
      </c>
      <c r="D252" t="s">
        <v>181</v>
      </c>
      <c r="E252" t="s">
        <v>67</v>
      </c>
      <c r="F252">
        <v>0</v>
      </c>
      <c r="G252" t="s">
        <v>32</v>
      </c>
      <c r="H252">
        <f t="shared" si="4"/>
        <v>7</v>
      </c>
      <c r="I252" t="s">
        <v>20</v>
      </c>
      <c r="J252" t="s">
        <v>32</v>
      </c>
      <c r="K252" t="s">
        <v>33</v>
      </c>
      <c r="L252" t="s">
        <v>32</v>
      </c>
      <c r="M252" t="s">
        <v>23</v>
      </c>
      <c r="N252">
        <v>58</v>
      </c>
      <c r="O252" t="s">
        <v>24</v>
      </c>
      <c r="P252" t="s">
        <v>25</v>
      </c>
      <c r="Q252" t="s">
        <v>26</v>
      </c>
      <c r="R252" t="s">
        <v>116</v>
      </c>
    </row>
    <row r="253" spans="1:18" x14ac:dyDescent="0.3">
      <c r="A253">
        <v>548306</v>
      </c>
      <c r="B253" t="s">
        <v>65</v>
      </c>
      <c r="C253" s="1">
        <v>41003</v>
      </c>
      <c r="D253" t="s">
        <v>229</v>
      </c>
      <c r="E253" t="s">
        <v>67</v>
      </c>
      <c r="F253">
        <v>0</v>
      </c>
      <c r="G253" t="s">
        <v>32</v>
      </c>
      <c r="H253">
        <f t="shared" si="4"/>
        <v>23</v>
      </c>
      <c r="I253" t="s">
        <v>47</v>
      </c>
      <c r="J253" t="s">
        <v>47</v>
      </c>
      <c r="K253" t="s">
        <v>22</v>
      </c>
      <c r="L253" t="s">
        <v>47</v>
      </c>
      <c r="M253" t="s">
        <v>41</v>
      </c>
      <c r="N253">
        <v>8</v>
      </c>
      <c r="O253" t="s">
        <v>24</v>
      </c>
      <c r="P253" t="s">
        <v>25</v>
      </c>
      <c r="Q253" t="s">
        <v>230</v>
      </c>
      <c r="R253" t="s">
        <v>116</v>
      </c>
    </row>
    <row r="254" spans="1:18" x14ac:dyDescent="0.3">
      <c r="A254">
        <v>548307</v>
      </c>
      <c r="B254" t="s">
        <v>50</v>
      </c>
      <c r="C254" s="1">
        <v>41004</v>
      </c>
      <c r="D254" t="s">
        <v>83</v>
      </c>
      <c r="E254" t="s">
        <v>52</v>
      </c>
      <c r="F254">
        <v>0</v>
      </c>
      <c r="G254" t="s">
        <v>21</v>
      </c>
      <c r="H254">
        <f t="shared" si="4"/>
        <v>92</v>
      </c>
      <c r="I254" t="s">
        <v>39</v>
      </c>
      <c r="J254" t="s">
        <v>39</v>
      </c>
      <c r="K254" t="s">
        <v>22</v>
      </c>
      <c r="L254" t="s">
        <v>39</v>
      </c>
      <c r="M254" t="s">
        <v>41</v>
      </c>
      <c r="N254">
        <v>8</v>
      </c>
      <c r="O254" t="s">
        <v>24</v>
      </c>
      <c r="P254" t="s">
        <v>25</v>
      </c>
      <c r="Q254" t="s">
        <v>129</v>
      </c>
      <c r="R254" t="s">
        <v>127</v>
      </c>
    </row>
    <row r="255" spans="1:18" x14ac:dyDescent="0.3">
      <c r="A255">
        <v>548308</v>
      </c>
      <c r="B255" t="s">
        <v>44</v>
      </c>
      <c r="C255" s="1">
        <v>41005</v>
      </c>
      <c r="D255" t="s">
        <v>231</v>
      </c>
      <c r="E255" t="s">
        <v>46</v>
      </c>
      <c r="F255">
        <v>0</v>
      </c>
      <c r="G255" t="s">
        <v>47</v>
      </c>
      <c r="H255">
        <f t="shared" si="4"/>
        <v>94</v>
      </c>
      <c r="I255" t="s">
        <v>207</v>
      </c>
      <c r="J255" t="s">
        <v>47</v>
      </c>
      <c r="K255" t="s">
        <v>22</v>
      </c>
      <c r="L255" t="s">
        <v>207</v>
      </c>
      <c r="M255" t="s">
        <v>23</v>
      </c>
      <c r="N255">
        <v>28</v>
      </c>
      <c r="O255" t="s">
        <v>24</v>
      </c>
      <c r="P255" t="s">
        <v>25</v>
      </c>
      <c r="Q255" t="s">
        <v>232</v>
      </c>
      <c r="R255" t="s">
        <v>116</v>
      </c>
    </row>
    <row r="256" spans="1:18" x14ac:dyDescent="0.3">
      <c r="A256">
        <v>548309</v>
      </c>
      <c r="B256" t="s">
        <v>56</v>
      </c>
      <c r="C256" s="1">
        <v>41005</v>
      </c>
      <c r="D256" t="s">
        <v>233</v>
      </c>
      <c r="E256" t="s">
        <v>58</v>
      </c>
      <c r="F256">
        <v>0</v>
      </c>
      <c r="G256" t="s">
        <v>40</v>
      </c>
      <c r="H256">
        <f t="shared" si="4"/>
        <v>23</v>
      </c>
      <c r="I256" t="s">
        <v>31</v>
      </c>
      <c r="J256" t="s">
        <v>31</v>
      </c>
      <c r="K256" t="s">
        <v>22</v>
      </c>
      <c r="L256" t="s">
        <v>40</v>
      </c>
      <c r="M256" t="s">
        <v>23</v>
      </c>
      <c r="N256">
        <v>31</v>
      </c>
      <c r="O256" t="s">
        <v>24</v>
      </c>
      <c r="P256" t="s">
        <v>25</v>
      </c>
      <c r="Q256" t="s">
        <v>54</v>
      </c>
      <c r="R256" t="s">
        <v>138</v>
      </c>
    </row>
    <row r="257" spans="1:18" x14ac:dyDescent="0.3">
      <c r="A257">
        <v>548310</v>
      </c>
      <c r="B257" t="s">
        <v>17</v>
      </c>
      <c r="C257" s="1">
        <v>41006</v>
      </c>
      <c r="D257" t="s">
        <v>121</v>
      </c>
      <c r="E257" t="s">
        <v>19</v>
      </c>
      <c r="F257">
        <v>0</v>
      </c>
      <c r="G257" t="s">
        <v>20</v>
      </c>
      <c r="H257">
        <f t="shared" si="4"/>
        <v>97</v>
      </c>
      <c r="I257" t="s">
        <v>39</v>
      </c>
      <c r="J257" t="s">
        <v>39</v>
      </c>
      <c r="K257" t="s">
        <v>22</v>
      </c>
      <c r="L257" t="s">
        <v>20</v>
      </c>
      <c r="M257" t="s">
        <v>23</v>
      </c>
      <c r="N257">
        <v>20</v>
      </c>
      <c r="O257" t="s">
        <v>24</v>
      </c>
      <c r="P257" t="s">
        <v>25</v>
      </c>
      <c r="Q257" t="s">
        <v>129</v>
      </c>
      <c r="R257" t="s">
        <v>140</v>
      </c>
    </row>
    <row r="258" spans="1:18" x14ac:dyDescent="0.3">
      <c r="A258">
        <v>548311</v>
      </c>
      <c r="B258" t="s">
        <v>234</v>
      </c>
      <c r="C258" s="1">
        <v>41006</v>
      </c>
      <c r="D258" t="s">
        <v>235</v>
      </c>
      <c r="E258" t="s">
        <v>236</v>
      </c>
      <c r="F258">
        <v>0</v>
      </c>
      <c r="G258" t="s">
        <v>53</v>
      </c>
      <c r="H258">
        <f t="shared" si="4"/>
        <v>92</v>
      </c>
      <c r="I258" t="s">
        <v>32</v>
      </c>
      <c r="J258" t="s">
        <v>53</v>
      </c>
      <c r="K258" t="s">
        <v>22</v>
      </c>
      <c r="L258" t="s">
        <v>32</v>
      </c>
      <c r="M258" t="s">
        <v>23</v>
      </c>
      <c r="N258">
        <v>74</v>
      </c>
      <c r="O258" t="s">
        <v>24</v>
      </c>
      <c r="P258" t="s">
        <v>25</v>
      </c>
      <c r="Q258" t="s">
        <v>230</v>
      </c>
      <c r="R258" t="s">
        <v>127</v>
      </c>
    </row>
    <row r="259" spans="1:18" x14ac:dyDescent="0.3">
      <c r="A259">
        <v>548312</v>
      </c>
      <c r="B259" t="s">
        <v>56</v>
      </c>
      <c r="C259" s="1">
        <v>41007</v>
      </c>
      <c r="D259" t="s">
        <v>160</v>
      </c>
      <c r="E259" t="s">
        <v>58</v>
      </c>
      <c r="F259">
        <v>0</v>
      </c>
      <c r="G259" t="s">
        <v>40</v>
      </c>
      <c r="H259">
        <f t="shared" si="4"/>
        <v>83</v>
      </c>
      <c r="I259" t="s">
        <v>21</v>
      </c>
      <c r="J259" t="s">
        <v>21</v>
      </c>
      <c r="K259" t="s">
        <v>22</v>
      </c>
      <c r="L259" t="s">
        <v>40</v>
      </c>
      <c r="M259" t="s">
        <v>23</v>
      </c>
      <c r="N259">
        <v>22</v>
      </c>
      <c r="O259" t="s">
        <v>24</v>
      </c>
      <c r="P259" t="s">
        <v>25</v>
      </c>
      <c r="Q259" t="s">
        <v>54</v>
      </c>
      <c r="R259" t="s">
        <v>237</v>
      </c>
    </row>
    <row r="260" spans="1:18" x14ac:dyDescent="0.3">
      <c r="A260">
        <v>548313</v>
      </c>
      <c r="B260" t="s">
        <v>238</v>
      </c>
      <c r="C260" s="1">
        <v>41007</v>
      </c>
      <c r="D260" t="s">
        <v>239</v>
      </c>
      <c r="E260" t="s">
        <v>240</v>
      </c>
      <c r="F260">
        <v>0</v>
      </c>
      <c r="G260" t="s">
        <v>207</v>
      </c>
      <c r="H260">
        <f t="shared" si="4"/>
        <v>108</v>
      </c>
      <c r="I260" t="s">
        <v>31</v>
      </c>
      <c r="J260" t="s">
        <v>207</v>
      </c>
      <c r="K260" t="s">
        <v>33</v>
      </c>
      <c r="L260" t="s">
        <v>207</v>
      </c>
      <c r="M260" t="s">
        <v>23</v>
      </c>
      <c r="N260">
        <v>22</v>
      </c>
      <c r="O260" t="s">
        <v>24</v>
      </c>
      <c r="P260" t="s">
        <v>25</v>
      </c>
      <c r="Q260" t="s">
        <v>169</v>
      </c>
      <c r="R260" t="s">
        <v>116</v>
      </c>
    </row>
    <row r="261" spans="1:18" x14ac:dyDescent="0.3">
      <c r="A261">
        <v>548314</v>
      </c>
      <c r="B261" t="s">
        <v>234</v>
      </c>
      <c r="C261" s="1">
        <v>41008</v>
      </c>
      <c r="D261" t="s">
        <v>147</v>
      </c>
      <c r="E261" t="s">
        <v>236</v>
      </c>
      <c r="F261">
        <v>0</v>
      </c>
      <c r="G261" t="s">
        <v>53</v>
      </c>
      <c r="H261">
        <f t="shared" si="4"/>
        <v>95</v>
      </c>
      <c r="I261" t="s">
        <v>47</v>
      </c>
      <c r="J261" t="s">
        <v>53</v>
      </c>
      <c r="K261" t="s">
        <v>33</v>
      </c>
      <c r="L261" t="s">
        <v>47</v>
      </c>
      <c r="M261" t="s">
        <v>41</v>
      </c>
      <c r="N261">
        <v>5</v>
      </c>
      <c r="O261" t="s">
        <v>24</v>
      </c>
      <c r="P261" t="s">
        <v>25</v>
      </c>
      <c r="Q261" t="s">
        <v>232</v>
      </c>
      <c r="R261" t="s">
        <v>230</v>
      </c>
    </row>
    <row r="262" spans="1:18" x14ac:dyDescent="0.3">
      <c r="A262">
        <v>548315</v>
      </c>
      <c r="B262" t="s">
        <v>17</v>
      </c>
      <c r="C262" s="1">
        <v>41009</v>
      </c>
      <c r="D262" t="s">
        <v>90</v>
      </c>
      <c r="E262" t="s">
        <v>19</v>
      </c>
      <c r="F262">
        <v>0</v>
      </c>
      <c r="G262" t="s">
        <v>20</v>
      </c>
      <c r="H262">
        <f t="shared" si="4"/>
        <v>108</v>
      </c>
      <c r="I262" t="s">
        <v>21</v>
      </c>
      <c r="J262" t="s">
        <v>20</v>
      </c>
      <c r="K262" t="s">
        <v>22</v>
      </c>
      <c r="L262" t="s">
        <v>21</v>
      </c>
      <c r="M262" t="s">
        <v>23</v>
      </c>
      <c r="N262">
        <v>42</v>
      </c>
      <c r="O262" t="s">
        <v>24</v>
      </c>
      <c r="P262" t="s">
        <v>25</v>
      </c>
      <c r="Q262" t="s">
        <v>140</v>
      </c>
      <c r="R262" t="s">
        <v>213</v>
      </c>
    </row>
    <row r="263" spans="1:18" x14ac:dyDescent="0.3">
      <c r="A263">
        <v>548316</v>
      </c>
      <c r="B263" t="s">
        <v>36</v>
      </c>
      <c r="C263" s="1">
        <v>41009</v>
      </c>
      <c r="D263" t="s">
        <v>241</v>
      </c>
      <c r="E263" t="s">
        <v>38</v>
      </c>
      <c r="F263">
        <v>0</v>
      </c>
      <c r="G263" t="s">
        <v>39</v>
      </c>
      <c r="H263">
        <f t="shared" si="4"/>
        <v>97</v>
      </c>
      <c r="I263" t="s">
        <v>32</v>
      </c>
      <c r="J263" t="s">
        <v>39</v>
      </c>
      <c r="K263" t="s">
        <v>22</v>
      </c>
      <c r="L263" t="s">
        <v>39</v>
      </c>
      <c r="M263" t="s">
        <v>41</v>
      </c>
      <c r="N263">
        <v>8</v>
      </c>
      <c r="O263" t="s">
        <v>24</v>
      </c>
      <c r="P263" t="s">
        <v>25</v>
      </c>
      <c r="Q263" t="s">
        <v>26</v>
      </c>
      <c r="R263" t="s">
        <v>138</v>
      </c>
    </row>
    <row r="264" spans="1:18" x14ac:dyDescent="0.3">
      <c r="A264">
        <v>548317</v>
      </c>
      <c r="B264" t="s">
        <v>44</v>
      </c>
      <c r="C264" s="1">
        <v>41010</v>
      </c>
      <c r="D264" t="s">
        <v>192</v>
      </c>
      <c r="E264" t="s">
        <v>46</v>
      </c>
      <c r="F264">
        <v>0</v>
      </c>
      <c r="G264" t="s">
        <v>47</v>
      </c>
      <c r="H264">
        <f t="shared" si="4"/>
        <v>108</v>
      </c>
      <c r="I264" t="s">
        <v>40</v>
      </c>
      <c r="J264" t="s">
        <v>40</v>
      </c>
      <c r="K264" t="s">
        <v>22</v>
      </c>
      <c r="L264" t="s">
        <v>47</v>
      </c>
      <c r="M264" t="s">
        <v>23</v>
      </c>
      <c r="N264">
        <v>27</v>
      </c>
      <c r="O264" t="s">
        <v>24</v>
      </c>
      <c r="P264" t="s">
        <v>25</v>
      </c>
      <c r="Q264" t="s">
        <v>42</v>
      </c>
      <c r="R264" t="s">
        <v>242</v>
      </c>
    </row>
    <row r="265" spans="1:18" x14ac:dyDescent="0.3">
      <c r="A265">
        <v>548318</v>
      </c>
      <c r="B265" t="s">
        <v>65</v>
      </c>
      <c r="C265" s="1">
        <v>41011</v>
      </c>
      <c r="D265" t="s">
        <v>243</v>
      </c>
      <c r="E265" t="s">
        <v>67</v>
      </c>
      <c r="F265">
        <v>0</v>
      </c>
      <c r="G265" t="s">
        <v>32</v>
      </c>
      <c r="H265">
        <f t="shared" si="4"/>
        <v>94</v>
      </c>
      <c r="I265" t="s">
        <v>20</v>
      </c>
      <c r="J265" t="s">
        <v>20</v>
      </c>
      <c r="K265" t="s">
        <v>33</v>
      </c>
      <c r="L265" t="s">
        <v>32</v>
      </c>
      <c r="M265" t="s">
        <v>41</v>
      </c>
      <c r="N265">
        <v>5</v>
      </c>
      <c r="O265" t="s">
        <v>24</v>
      </c>
      <c r="P265" t="s">
        <v>25</v>
      </c>
      <c r="Q265" t="s">
        <v>127</v>
      </c>
      <c r="R265" t="s">
        <v>213</v>
      </c>
    </row>
    <row r="266" spans="1:18" x14ac:dyDescent="0.3">
      <c r="A266">
        <v>548319</v>
      </c>
      <c r="B266" t="s">
        <v>28</v>
      </c>
      <c r="C266" s="1">
        <v>41011</v>
      </c>
      <c r="D266" t="s">
        <v>244</v>
      </c>
      <c r="E266" t="s">
        <v>30</v>
      </c>
      <c r="F266">
        <v>0</v>
      </c>
      <c r="G266" t="s">
        <v>31</v>
      </c>
      <c r="H266">
        <f t="shared" si="4"/>
        <v>94</v>
      </c>
      <c r="I266" t="s">
        <v>207</v>
      </c>
      <c r="J266" t="s">
        <v>31</v>
      </c>
      <c r="K266" t="s">
        <v>22</v>
      </c>
      <c r="L266" t="s">
        <v>31</v>
      </c>
      <c r="M266" t="s">
        <v>41</v>
      </c>
      <c r="N266">
        <v>7</v>
      </c>
      <c r="O266" t="s">
        <v>24</v>
      </c>
      <c r="P266" t="s">
        <v>25</v>
      </c>
      <c r="Q266" t="s">
        <v>237</v>
      </c>
      <c r="R266" t="s">
        <v>138</v>
      </c>
    </row>
    <row r="267" spans="1:18" x14ac:dyDescent="0.3">
      <c r="A267">
        <v>548320</v>
      </c>
      <c r="B267" t="s">
        <v>50</v>
      </c>
      <c r="C267" s="1">
        <v>41012</v>
      </c>
      <c r="D267" t="s">
        <v>245</v>
      </c>
      <c r="E267" t="s">
        <v>52</v>
      </c>
      <c r="F267">
        <v>0</v>
      </c>
      <c r="G267" t="s">
        <v>21</v>
      </c>
      <c r="H267">
        <f t="shared" si="4"/>
        <v>95</v>
      </c>
      <c r="I267" t="s">
        <v>40</v>
      </c>
      <c r="J267" t="s">
        <v>40</v>
      </c>
      <c r="K267" t="s">
        <v>33</v>
      </c>
      <c r="L267" t="s">
        <v>21</v>
      </c>
      <c r="M267" t="s">
        <v>41</v>
      </c>
      <c r="N267">
        <v>5</v>
      </c>
      <c r="O267" t="s">
        <v>24</v>
      </c>
      <c r="P267" t="s">
        <v>25</v>
      </c>
      <c r="Q267" t="s">
        <v>26</v>
      </c>
      <c r="R267" t="s">
        <v>129</v>
      </c>
    </row>
    <row r="268" spans="1:18" x14ac:dyDescent="0.3">
      <c r="A268">
        <v>548321</v>
      </c>
      <c r="B268" t="s">
        <v>36</v>
      </c>
      <c r="C268" s="1">
        <v>41018</v>
      </c>
      <c r="D268" t="s">
        <v>182</v>
      </c>
      <c r="E268" t="s">
        <v>38</v>
      </c>
      <c r="F268">
        <v>0</v>
      </c>
      <c r="G268" t="s">
        <v>39</v>
      </c>
      <c r="H268">
        <f t="shared" si="4"/>
        <v>97</v>
      </c>
      <c r="I268" t="s">
        <v>53</v>
      </c>
      <c r="J268" t="s">
        <v>53</v>
      </c>
      <c r="K268" t="s">
        <v>33</v>
      </c>
      <c r="L268" t="s">
        <v>39</v>
      </c>
      <c r="M268" t="s">
        <v>41</v>
      </c>
      <c r="N268">
        <v>5</v>
      </c>
      <c r="O268" t="s">
        <v>24</v>
      </c>
      <c r="P268" t="s">
        <v>25</v>
      </c>
      <c r="Q268" t="s">
        <v>54</v>
      </c>
      <c r="R268" t="s">
        <v>138</v>
      </c>
    </row>
    <row r="269" spans="1:18" x14ac:dyDescent="0.3">
      <c r="A269">
        <v>548322</v>
      </c>
      <c r="B269" t="s">
        <v>238</v>
      </c>
      <c r="C269" s="1">
        <v>41013</v>
      </c>
      <c r="D269" t="s">
        <v>246</v>
      </c>
      <c r="E269" t="s">
        <v>240</v>
      </c>
      <c r="F269">
        <v>0</v>
      </c>
      <c r="G269" t="s">
        <v>207</v>
      </c>
      <c r="H269">
        <f t="shared" si="4"/>
        <v>70</v>
      </c>
      <c r="I269" t="s">
        <v>32</v>
      </c>
      <c r="J269" t="s">
        <v>32</v>
      </c>
      <c r="K269" t="s">
        <v>33</v>
      </c>
      <c r="L269" t="s">
        <v>207</v>
      </c>
      <c r="M269" t="s">
        <v>41</v>
      </c>
      <c r="N269">
        <v>7</v>
      </c>
      <c r="O269" t="s">
        <v>24</v>
      </c>
      <c r="P269" t="s">
        <v>25</v>
      </c>
      <c r="Q269" t="s">
        <v>42</v>
      </c>
      <c r="R269" t="s">
        <v>242</v>
      </c>
    </row>
    <row r="270" spans="1:18" x14ac:dyDescent="0.3">
      <c r="A270">
        <v>548323</v>
      </c>
      <c r="B270" t="s">
        <v>50</v>
      </c>
      <c r="C270" s="1">
        <v>41014</v>
      </c>
      <c r="D270" t="s">
        <v>247</v>
      </c>
      <c r="E270" t="s">
        <v>52</v>
      </c>
      <c r="F270">
        <v>0</v>
      </c>
      <c r="G270" t="s">
        <v>21</v>
      </c>
      <c r="H270">
        <f t="shared" si="4"/>
        <v>108</v>
      </c>
      <c r="I270" t="s">
        <v>31</v>
      </c>
      <c r="J270" t="s">
        <v>21</v>
      </c>
      <c r="K270" t="s">
        <v>22</v>
      </c>
      <c r="L270" t="s">
        <v>31</v>
      </c>
      <c r="M270" t="s">
        <v>23</v>
      </c>
      <c r="N270">
        <v>2</v>
      </c>
      <c r="O270" t="s">
        <v>24</v>
      </c>
      <c r="P270" t="s">
        <v>25</v>
      </c>
      <c r="Q270" t="s">
        <v>26</v>
      </c>
      <c r="R270" t="s">
        <v>129</v>
      </c>
    </row>
    <row r="271" spans="1:18" x14ac:dyDescent="0.3">
      <c r="A271">
        <v>548324</v>
      </c>
      <c r="B271" t="s">
        <v>17</v>
      </c>
      <c r="C271" s="1">
        <v>41014</v>
      </c>
      <c r="D271" t="s">
        <v>233</v>
      </c>
      <c r="E271" t="s">
        <v>19</v>
      </c>
      <c r="F271">
        <v>0</v>
      </c>
      <c r="G271" t="s">
        <v>20</v>
      </c>
      <c r="H271">
        <f t="shared" si="4"/>
        <v>39</v>
      </c>
      <c r="I271" t="s">
        <v>40</v>
      </c>
      <c r="J271" t="s">
        <v>40</v>
      </c>
      <c r="K271" t="s">
        <v>33</v>
      </c>
      <c r="L271" t="s">
        <v>40</v>
      </c>
      <c r="M271" t="s">
        <v>23</v>
      </c>
      <c r="N271">
        <v>59</v>
      </c>
      <c r="O271" t="s">
        <v>24</v>
      </c>
      <c r="P271" t="s">
        <v>25</v>
      </c>
      <c r="Q271" t="s">
        <v>230</v>
      </c>
      <c r="R271" t="s">
        <v>213</v>
      </c>
    </row>
    <row r="272" spans="1:18" x14ac:dyDescent="0.3">
      <c r="A272">
        <v>548325</v>
      </c>
      <c r="B272" t="s">
        <v>44</v>
      </c>
      <c r="C272" s="1">
        <v>41015</v>
      </c>
      <c r="D272" t="s">
        <v>248</v>
      </c>
      <c r="E272" t="s">
        <v>46</v>
      </c>
      <c r="F272">
        <v>0</v>
      </c>
      <c r="G272" t="s">
        <v>47</v>
      </c>
      <c r="H272">
        <f t="shared" si="4"/>
        <v>70</v>
      </c>
      <c r="I272" t="s">
        <v>39</v>
      </c>
      <c r="J272" t="s">
        <v>39</v>
      </c>
      <c r="K272" t="s">
        <v>22</v>
      </c>
      <c r="L272" t="s">
        <v>39</v>
      </c>
      <c r="M272" t="s">
        <v>41</v>
      </c>
      <c r="N272">
        <v>7</v>
      </c>
      <c r="O272" t="s">
        <v>24</v>
      </c>
      <c r="P272" t="s">
        <v>25</v>
      </c>
      <c r="Q272" t="s">
        <v>54</v>
      </c>
      <c r="R272" t="s">
        <v>138</v>
      </c>
    </row>
    <row r="273" spans="1:18" x14ac:dyDescent="0.3">
      <c r="A273">
        <v>548326</v>
      </c>
      <c r="B273" t="s">
        <v>56</v>
      </c>
      <c r="C273" s="1">
        <v>41016</v>
      </c>
      <c r="D273" t="s">
        <v>160</v>
      </c>
      <c r="E273" t="s">
        <v>58</v>
      </c>
      <c r="F273">
        <v>0</v>
      </c>
      <c r="G273" t="s">
        <v>40</v>
      </c>
      <c r="H273">
        <f t="shared" si="4"/>
        <v>23</v>
      </c>
      <c r="I273" t="s">
        <v>53</v>
      </c>
      <c r="J273" t="s">
        <v>53</v>
      </c>
      <c r="K273" t="s">
        <v>33</v>
      </c>
      <c r="L273" t="s">
        <v>40</v>
      </c>
      <c r="M273" t="s">
        <v>41</v>
      </c>
      <c r="N273">
        <v>5</v>
      </c>
      <c r="O273" t="s">
        <v>24</v>
      </c>
      <c r="P273" t="s">
        <v>25</v>
      </c>
      <c r="Q273" t="s">
        <v>42</v>
      </c>
      <c r="R273" t="s">
        <v>242</v>
      </c>
    </row>
    <row r="274" spans="1:18" x14ac:dyDescent="0.3">
      <c r="A274">
        <v>548327</v>
      </c>
      <c r="B274" t="s">
        <v>17</v>
      </c>
      <c r="C274" s="1">
        <v>41016</v>
      </c>
      <c r="D274" t="s">
        <v>118</v>
      </c>
      <c r="E274" t="s">
        <v>19</v>
      </c>
      <c r="F274">
        <v>0</v>
      </c>
      <c r="G274" t="s">
        <v>20</v>
      </c>
      <c r="H274">
        <f t="shared" ref="H274:H337" si="5">COUNTIF(G:G,G261)</f>
        <v>39</v>
      </c>
      <c r="I274" t="s">
        <v>207</v>
      </c>
      <c r="J274" t="s">
        <v>207</v>
      </c>
      <c r="K274" t="s">
        <v>33</v>
      </c>
      <c r="L274" t="s">
        <v>20</v>
      </c>
      <c r="M274" t="s">
        <v>41</v>
      </c>
      <c r="N274">
        <v>6</v>
      </c>
      <c r="O274" t="s">
        <v>24</v>
      </c>
      <c r="P274" t="s">
        <v>25</v>
      </c>
      <c r="Q274" t="s">
        <v>129</v>
      </c>
      <c r="R274" t="s">
        <v>169</v>
      </c>
    </row>
    <row r="275" spans="1:18" x14ac:dyDescent="0.3">
      <c r="A275">
        <v>548328</v>
      </c>
      <c r="B275" t="s">
        <v>28</v>
      </c>
      <c r="C275" s="1">
        <v>41017</v>
      </c>
      <c r="D275" t="s">
        <v>146</v>
      </c>
      <c r="E275" t="s">
        <v>30</v>
      </c>
      <c r="F275">
        <v>0</v>
      </c>
      <c r="G275" t="s">
        <v>31</v>
      </c>
      <c r="H275">
        <f t="shared" si="5"/>
        <v>108</v>
      </c>
      <c r="I275" t="s">
        <v>21</v>
      </c>
      <c r="J275" t="s">
        <v>31</v>
      </c>
      <c r="K275" t="s">
        <v>33</v>
      </c>
      <c r="L275" t="s">
        <v>21</v>
      </c>
      <c r="M275" t="s">
        <v>41</v>
      </c>
      <c r="N275">
        <v>8</v>
      </c>
      <c r="O275" t="s">
        <v>24</v>
      </c>
      <c r="P275" t="s">
        <v>25</v>
      </c>
      <c r="Q275" t="s">
        <v>230</v>
      </c>
      <c r="R275" t="s">
        <v>213</v>
      </c>
    </row>
    <row r="276" spans="1:18" x14ac:dyDescent="0.3">
      <c r="A276">
        <v>548329</v>
      </c>
      <c r="B276" t="s">
        <v>60</v>
      </c>
      <c r="C276" s="1">
        <v>41039</v>
      </c>
      <c r="D276" t="s">
        <v>179</v>
      </c>
      <c r="E276" t="s">
        <v>62</v>
      </c>
      <c r="F276">
        <v>0</v>
      </c>
      <c r="G276" t="s">
        <v>53</v>
      </c>
      <c r="H276">
        <f t="shared" si="5"/>
        <v>83</v>
      </c>
      <c r="I276" t="s">
        <v>39</v>
      </c>
      <c r="J276" t="s">
        <v>53</v>
      </c>
      <c r="K276" t="s">
        <v>33</v>
      </c>
      <c r="L276" t="s">
        <v>39</v>
      </c>
      <c r="M276" t="s">
        <v>41</v>
      </c>
      <c r="N276">
        <v>9</v>
      </c>
      <c r="O276" t="s">
        <v>24</v>
      </c>
      <c r="P276" t="s">
        <v>25</v>
      </c>
      <c r="Q276" t="s">
        <v>230</v>
      </c>
      <c r="R276" t="s">
        <v>116</v>
      </c>
    </row>
    <row r="277" spans="1:18" x14ac:dyDescent="0.3">
      <c r="A277">
        <v>548330</v>
      </c>
      <c r="B277" t="s">
        <v>65</v>
      </c>
      <c r="C277" s="1">
        <v>41018</v>
      </c>
      <c r="D277" t="s">
        <v>249</v>
      </c>
      <c r="E277" t="s">
        <v>67</v>
      </c>
      <c r="F277">
        <v>0</v>
      </c>
      <c r="G277" t="s">
        <v>32</v>
      </c>
      <c r="H277">
        <f t="shared" si="5"/>
        <v>97</v>
      </c>
      <c r="I277" t="s">
        <v>207</v>
      </c>
      <c r="J277" t="s">
        <v>207</v>
      </c>
      <c r="K277" t="s">
        <v>22</v>
      </c>
      <c r="L277" t="s">
        <v>32</v>
      </c>
      <c r="M277" t="s">
        <v>23</v>
      </c>
      <c r="N277">
        <v>13</v>
      </c>
      <c r="O277" t="s">
        <v>24</v>
      </c>
      <c r="P277" t="s">
        <v>25</v>
      </c>
      <c r="Q277" t="s">
        <v>26</v>
      </c>
      <c r="R277" t="s">
        <v>169</v>
      </c>
    </row>
    <row r="278" spans="1:18" x14ac:dyDescent="0.3">
      <c r="A278">
        <v>548331</v>
      </c>
      <c r="B278" t="s">
        <v>28</v>
      </c>
      <c r="C278" s="1">
        <v>41019</v>
      </c>
      <c r="D278" t="s">
        <v>118</v>
      </c>
      <c r="E278" t="s">
        <v>30</v>
      </c>
      <c r="F278">
        <v>0</v>
      </c>
      <c r="G278" t="s">
        <v>31</v>
      </c>
      <c r="H278">
        <f t="shared" si="5"/>
        <v>94</v>
      </c>
      <c r="I278" t="s">
        <v>20</v>
      </c>
      <c r="J278" t="s">
        <v>20</v>
      </c>
      <c r="K278" t="s">
        <v>22</v>
      </c>
      <c r="L278" t="s">
        <v>20</v>
      </c>
      <c r="M278" t="s">
        <v>41</v>
      </c>
      <c r="N278">
        <v>5</v>
      </c>
      <c r="O278" t="s">
        <v>24</v>
      </c>
      <c r="P278" t="s">
        <v>25</v>
      </c>
      <c r="Q278" t="s">
        <v>140</v>
      </c>
      <c r="R278" t="s">
        <v>213</v>
      </c>
    </row>
    <row r="279" spans="1:18" x14ac:dyDescent="0.3">
      <c r="A279">
        <v>548332</v>
      </c>
      <c r="B279" t="s">
        <v>65</v>
      </c>
      <c r="C279" s="1">
        <v>41020</v>
      </c>
      <c r="D279" t="s">
        <v>243</v>
      </c>
      <c r="E279" t="s">
        <v>67</v>
      </c>
      <c r="F279">
        <v>0</v>
      </c>
      <c r="G279" t="s">
        <v>32</v>
      </c>
      <c r="H279">
        <f t="shared" si="5"/>
        <v>92</v>
      </c>
      <c r="I279" t="s">
        <v>40</v>
      </c>
      <c r="J279" t="s">
        <v>40</v>
      </c>
      <c r="K279" t="s">
        <v>33</v>
      </c>
      <c r="L279" t="s">
        <v>32</v>
      </c>
      <c r="M279" t="s">
        <v>41</v>
      </c>
      <c r="N279">
        <v>7</v>
      </c>
      <c r="O279" t="s">
        <v>24</v>
      </c>
      <c r="P279" t="s">
        <v>25</v>
      </c>
      <c r="Q279" t="s">
        <v>42</v>
      </c>
      <c r="R279" t="s">
        <v>242</v>
      </c>
    </row>
    <row r="280" spans="1:18" x14ac:dyDescent="0.3">
      <c r="A280">
        <v>548333</v>
      </c>
      <c r="B280" t="s">
        <v>36</v>
      </c>
      <c r="C280" s="1">
        <v>41020</v>
      </c>
      <c r="D280" t="s">
        <v>88</v>
      </c>
      <c r="E280" t="s">
        <v>38</v>
      </c>
      <c r="F280">
        <v>0</v>
      </c>
      <c r="G280" t="s">
        <v>39</v>
      </c>
      <c r="H280">
        <f t="shared" si="5"/>
        <v>95</v>
      </c>
      <c r="I280" t="s">
        <v>207</v>
      </c>
      <c r="J280" t="s">
        <v>39</v>
      </c>
      <c r="K280" t="s">
        <v>22</v>
      </c>
      <c r="L280" t="s">
        <v>207</v>
      </c>
      <c r="M280" t="s">
        <v>23</v>
      </c>
      <c r="N280">
        <v>20</v>
      </c>
      <c r="O280" t="s">
        <v>24</v>
      </c>
      <c r="P280" t="s">
        <v>25</v>
      </c>
      <c r="Q280" t="s">
        <v>26</v>
      </c>
      <c r="R280" t="s">
        <v>169</v>
      </c>
    </row>
    <row r="281" spans="1:18" x14ac:dyDescent="0.3">
      <c r="A281">
        <v>548334</v>
      </c>
      <c r="B281" t="s">
        <v>44</v>
      </c>
      <c r="C281" s="1">
        <v>41021</v>
      </c>
      <c r="D281" t="s">
        <v>80</v>
      </c>
      <c r="E281" t="s">
        <v>46</v>
      </c>
      <c r="F281">
        <v>0</v>
      </c>
      <c r="G281" t="s">
        <v>47</v>
      </c>
      <c r="H281">
        <f t="shared" si="5"/>
        <v>83</v>
      </c>
      <c r="I281" t="s">
        <v>31</v>
      </c>
      <c r="J281" t="s">
        <v>47</v>
      </c>
      <c r="K281" t="s">
        <v>33</v>
      </c>
      <c r="L281" t="s">
        <v>31</v>
      </c>
      <c r="M281" t="s">
        <v>41</v>
      </c>
      <c r="N281">
        <v>6</v>
      </c>
      <c r="O281" t="s">
        <v>24</v>
      </c>
      <c r="P281" t="s">
        <v>25</v>
      </c>
      <c r="Q281" t="s">
        <v>140</v>
      </c>
      <c r="R281" t="s">
        <v>213</v>
      </c>
    </row>
    <row r="282" spans="1:18" x14ac:dyDescent="0.3">
      <c r="A282">
        <v>548335</v>
      </c>
      <c r="B282" t="s">
        <v>170</v>
      </c>
      <c r="C282" s="1">
        <v>41021</v>
      </c>
      <c r="D282" t="s">
        <v>158</v>
      </c>
      <c r="E282" t="s">
        <v>172</v>
      </c>
      <c r="F282">
        <v>0</v>
      </c>
      <c r="G282" t="s">
        <v>53</v>
      </c>
      <c r="H282">
        <f t="shared" si="5"/>
        <v>23</v>
      </c>
      <c r="I282" t="s">
        <v>21</v>
      </c>
      <c r="J282" t="s">
        <v>21</v>
      </c>
      <c r="K282" t="s">
        <v>22</v>
      </c>
      <c r="L282" t="s">
        <v>21</v>
      </c>
      <c r="M282" t="s">
        <v>41</v>
      </c>
      <c r="N282">
        <v>5</v>
      </c>
      <c r="O282" t="s">
        <v>24</v>
      </c>
      <c r="P282" t="s">
        <v>25</v>
      </c>
      <c r="Q282" t="s">
        <v>54</v>
      </c>
      <c r="R282" t="s">
        <v>138</v>
      </c>
    </row>
    <row r="283" spans="1:18" x14ac:dyDescent="0.3">
      <c r="A283">
        <v>548336</v>
      </c>
      <c r="B283" t="s">
        <v>56</v>
      </c>
      <c r="C283" s="1">
        <v>41022</v>
      </c>
      <c r="D283" t="s">
        <v>121</v>
      </c>
      <c r="E283" t="s">
        <v>58</v>
      </c>
      <c r="F283">
        <v>0</v>
      </c>
      <c r="G283" t="s">
        <v>40</v>
      </c>
      <c r="H283">
        <f t="shared" si="5"/>
        <v>95</v>
      </c>
      <c r="I283" t="s">
        <v>20</v>
      </c>
      <c r="J283" t="s">
        <v>40</v>
      </c>
      <c r="K283" t="s">
        <v>22</v>
      </c>
      <c r="L283" t="s">
        <v>20</v>
      </c>
      <c r="M283" t="s">
        <v>23</v>
      </c>
      <c r="N283">
        <v>46</v>
      </c>
      <c r="O283" t="s">
        <v>24</v>
      </c>
      <c r="P283" t="s">
        <v>25</v>
      </c>
      <c r="Q283" t="s">
        <v>26</v>
      </c>
      <c r="R283" t="s">
        <v>129</v>
      </c>
    </row>
    <row r="284" spans="1:18" x14ac:dyDescent="0.3">
      <c r="A284">
        <v>548337</v>
      </c>
      <c r="B284" t="s">
        <v>238</v>
      </c>
      <c r="C284" s="1">
        <v>41023</v>
      </c>
      <c r="D284" t="s">
        <v>61</v>
      </c>
      <c r="E284" t="s">
        <v>240</v>
      </c>
      <c r="F284">
        <v>0</v>
      </c>
      <c r="G284" t="s">
        <v>207</v>
      </c>
      <c r="H284">
        <f t="shared" si="5"/>
        <v>108</v>
      </c>
      <c r="I284" t="s">
        <v>39</v>
      </c>
      <c r="J284" t="s">
        <v>207</v>
      </c>
      <c r="K284" t="s">
        <v>33</v>
      </c>
      <c r="L284" t="s">
        <v>39</v>
      </c>
      <c r="M284" t="s">
        <v>41</v>
      </c>
      <c r="N284">
        <v>8</v>
      </c>
      <c r="O284" t="s">
        <v>24</v>
      </c>
      <c r="P284" t="s">
        <v>25</v>
      </c>
      <c r="Q284" t="s">
        <v>140</v>
      </c>
      <c r="R284" t="s">
        <v>213</v>
      </c>
    </row>
    <row r="285" spans="1:18" x14ac:dyDescent="0.3">
      <c r="A285">
        <v>548339</v>
      </c>
      <c r="B285" t="s">
        <v>28</v>
      </c>
      <c r="C285" s="1">
        <v>41024</v>
      </c>
      <c r="D285" t="s">
        <v>183</v>
      </c>
      <c r="E285" t="s">
        <v>30</v>
      </c>
      <c r="F285">
        <v>0</v>
      </c>
      <c r="G285" t="s">
        <v>31</v>
      </c>
      <c r="H285">
        <f t="shared" si="5"/>
        <v>97</v>
      </c>
      <c r="I285" t="s">
        <v>47</v>
      </c>
      <c r="J285" t="s">
        <v>31</v>
      </c>
      <c r="K285" t="s">
        <v>33</v>
      </c>
      <c r="L285" t="s">
        <v>47</v>
      </c>
      <c r="M285" t="s">
        <v>41</v>
      </c>
      <c r="N285">
        <v>4</v>
      </c>
      <c r="O285" t="s">
        <v>24</v>
      </c>
      <c r="P285" t="s">
        <v>25</v>
      </c>
      <c r="Q285" t="s">
        <v>42</v>
      </c>
      <c r="R285" t="s">
        <v>242</v>
      </c>
    </row>
    <row r="286" spans="1:18" x14ac:dyDescent="0.3">
      <c r="A286">
        <v>548341</v>
      </c>
      <c r="B286" t="s">
        <v>238</v>
      </c>
      <c r="C286" s="1">
        <v>41025</v>
      </c>
      <c r="D286" t="s">
        <v>250</v>
      </c>
      <c r="E286" t="s">
        <v>240</v>
      </c>
      <c r="F286">
        <v>0</v>
      </c>
      <c r="G286" t="s">
        <v>207</v>
      </c>
      <c r="H286">
        <f t="shared" si="5"/>
        <v>70</v>
      </c>
      <c r="I286" t="s">
        <v>53</v>
      </c>
      <c r="J286" t="s">
        <v>53</v>
      </c>
      <c r="K286" t="s">
        <v>33</v>
      </c>
      <c r="L286" t="s">
        <v>53</v>
      </c>
      <c r="M286" t="s">
        <v>23</v>
      </c>
      <c r="N286">
        <v>18</v>
      </c>
      <c r="O286" t="s">
        <v>24</v>
      </c>
      <c r="P286" t="s">
        <v>25</v>
      </c>
      <c r="Q286" t="s">
        <v>140</v>
      </c>
      <c r="R286" t="s">
        <v>213</v>
      </c>
    </row>
    <row r="287" spans="1:18" x14ac:dyDescent="0.3">
      <c r="A287">
        <v>548342</v>
      </c>
      <c r="B287" t="s">
        <v>36</v>
      </c>
      <c r="C287" s="1">
        <v>41026</v>
      </c>
      <c r="D287" t="s">
        <v>61</v>
      </c>
      <c r="E287" t="s">
        <v>38</v>
      </c>
      <c r="F287">
        <v>0</v>
      </c>
      <c r="G287" t="s">
        <v>39</v>
      </c>
      <c r="H287">
        <f t="shared" si="5"/>
        <v>108</v>
      </c>
      <c r="I287" t="s">
        <v>47</v>
      </c>
      <c r="J287" t="s">
        <v>47</v>
      </c>
      <c r="K287" t="s">
        <v>22</v>
      </c>
      <c r="L287" t="s">
        <v>39</v>
      </c>
      <c r="M287" t="s">
        <v>23</v>
      </c>
      <c r="N287">
        <v>37</v>
      </c>
      <c r="O287" t="s">
        <v>24</v>
      </c>
      <c r="P287" t="s">
        <v>25</v>
      </c>
      <c r="Q287" t="s">
        <v>42</v>
      </c>
      <c r="R287" t="s">
        <v>242</v>
      </c>
    </row>
    <row r="288" spans="1:18" x14ac:dyDescent="0.3">
      <c r="A288">
        <v>548343</v>
      </c>
      <c r="B288" t="s">
        <v>65</v>
      </c>
      <c r="C288" s="1">
        <v>41027</v>
      </c>
      <c r="D288" t="s">
        <v>251</v>
      </c>
      <c r="E288" t="s">
        <v>67</v>
      </c>
      <c r="F288">
        <v>0</v>
      </c>
      <c r="G288" t="s">
        <v>32</v>
      </c>
      <c r="H288">
        <f t="shared" si="5"/>
        <v>92</v>
      </c>
      <c r="I288" t="s">
        <v>31</v>
      </c>
      <c r="J288" t="s">
        <v>31</v>
      </c>
      <c r="K288" t="s">
        <v>33</v>
      </c>
      <c r="L288" t="s">
        <v>31</v>
      </c>
      <c r="M288" t="s">
        <v>23</v>
      </c>
      <c r="N288">
        <v>7</v>
      </c>
      <c r="O288" t="s">
        <v>24</v>
      </c>
      <c r="P288" t="s">
        <v>25</v>
      </c>
      <c r="Q288" t="s">
        <v>54</v>
      </c>
      <c r="R288" t="s">
        <v>138</v>
      </c>
    </row>
    <row r="289" spans="1:18" x14ac:dyDescent="0.3">
      <c r="A289">
        <v>548344</v>
      </c>
      <c r="B289" t="s">
        <v>50</v>
      </c>
      <c r="C289" s="1">
        <v>41027</v>
      </c>
      <c r="D289" t="s">
        <v>146</v>
      </c>
      <c r="E289" t="s">
        <v>52</v>
      </c>
      <c r="F289">
        <v>0</v>
      </c>
      <c r="G289" t="s">
        <v>21</v>
      </c>
      <c r="H289">
        <f t="shared" si="5"/>
        <v>39</v>
      </c>
      <c r="I289" t="s">
        <v>20</v>
      </c>
      <c r="J289" t="s">
        <v>21</v>
      </c>
      <c r="K289" t="s">
        <v>33</v>
      </c>
      <c r="L289" t="s">
        <v>21</v>
      </c>
      <c r="M289" t="s">
        <v>23</v>
      </c>
      <c r="N289">
        <v>47</v>
      </c>
      <c r="O289" t="s">
        <v>24</v>
      </c>
      <c r="P289" t="s">
        <v>25</v>
      </c>
      <c r="Q289" t="s">
        <v>26</v>
      </c>
      <c r="R289" t="s">
        <v>77</v>
      </c>
    </row>
    <row r="290" spans="1:18" x14ac:dyDescent="0.3">
      <c r="A290">
        <v>548345</v>
      </c>
      <c r="B290" t="s">
        <v>36</v>
      </c>
      <c r="C290" s="1">
        <v>41028</v>
      </c>
      <c r="D290" t="s">
        <v>61</v>
      </c>
      <c r="E290" t="s">
        <v>38</v>
      </c>
      <c r="F290">
        <v>0</v>
      </c>
      <c r="G290" t="s">
        <v>39</v>
      </c>
      <c r="H290">
        <f t="shared" si="5"/>
        <v>94</v>
      </c>
      <c r="I290" t="s">
        <v>40</v>
      </c>
      <c r="J290" t="s">
        <v>39</v>
      </c>
      <c r="K290" t="s">
        <v>33</v>
      </c>
      <c r="L290" t="s">
        <v>39</v>
      </c>
      <c r="M290" t="s">
        <v>23</v>
      </c>
      <c r="N290">
        <v>1</v>
      </c>
      <c r="O290" t="s">
        <v>24</v>
      </c>
      <c r="P290" t="s">
        <v>25</v>
      </c>
      <c r="Q290" t="s">
        <v>140</v>
      </c>
      <c r="R290" t="s">
        <v>213</v>
      </c>
    </row>
    <row r="291" spans="1:18" x14ac:dyDescent="0.3">
      <c r="A291">
        <v>548346</v>
      </c>
      <c r="B291" t="s">
        <v>44</v>
      </c>
      <c r="C291" s="1">
        <v>41028</v>
      </c>
      <c r="D291" t="s">
        <v>211</v>
      </c>
      <c r="E291" t="s">
        <v>46</v>
      </c>
      <c r="F291">
        <v>0</v>
      </c>
      <c r="G291" t="s">
        <v>47</v>
      </c>
      <c r="H291">
        <f t="shared" si="5"/>
        <v>92</v>
      </c>
      <c r="I291" t="s">
        <v>53</v>
      </c>
      <c r="J291" t="s">
        <v>47</v>
      </c>
      <c r="K291" t="s">
        <v>22</v>
      </c>
      <c r="L291" t="s">
        <v>47</v>
      </c>
      <c r="M291" t="s">
        <v>41</v>
      </c>
      <c r="N291">
        <v>5</v>
      </c>
      <c r="O291" t="s">
        <v>24</v>
      </c>
      <c r="P291" t="s">
        <v>25</v>
      </c>
      <c r="Q291" t="s">
        <v>232</v>
      </c>
      <c r="R291" t="s">
        <v>242</v>
      </c>
    </row>
    <row r="292" spans="1:18" x14ac:dyDescent="0.3">
      <c r="A292">
        <v>548347</v>
      </c>
      <c r="B292" t="s">
        <v>65</v>
      </c>
      <c r="C292" s="1">
        <v>41029</v>
      </c>
      <c r="D292" t="s">
        <v>146</v>
      </c>
      <c r="E292" t="s">
        <v>67</v>
      </c>
      <c r="F292">
        <v>0</v>
      </c>
      <c r="G292" t="s">
        <v>32</v>
      </c>
      <c r="H292">
        <f t="shared" si="5"/>
        <v>94</v>
      </c>
      <c r="I292" t="s">
        <v>21</v>
      </c>
      <c r="J292" t="s">
        <v>32</v>
      </c>
      <c r="K292" t="s">
        <v>33</v>
      </c>
      <c r="L292" t="s">
        <v>21</v>
      </c>
      <c r="M292" t="s">
        <v>41</v>
      </c>
      <c r="N292">
        <v>5</v>
      </c>
      <c r="O292" t="s">
        <v>24</v>
      </c>
      <c r="P292" t="s">
        <v>25</v>
      </c>
      <c r="Q292" t="s">
        <v>54</v>
      </c>
      <c r="R292" t="s">
        <v>252</v>
      </c>
    </row>
    <row r="293" spans="1:18" x14ac:dyDescent="0.3">
      <c r="A293">
        <v>548348</v>
      </c>
      <c r="B293" t="s">
        <v>170</v>
      </c>
      <c r="C293" s="1">
        <v>41030</v>
      </c>
      <c r="D293" t="s">
        <v>69</v>
      </c>
      <c r="E293" t="s">
        <v>172</v>
      </c>
      <c r="F293">
        <v>0</v>
      </c>
      <c r="G293" t="s">
        <v>53</v>
      </c>
      <c r="H293">
        <f t="shared" si="5"/>
        <v>83</v>
      </c>
      <c r="I293" t="s">
        <v>207</v>
      </c>
      <c r="J293" t="s">
        <v>53</v>
      </c>
      <c r="K293" t="s">
        <v>33</v>
      </c>
      <c r="L293" t="s">
        <v>53</v>
      </c>
      <c r="M293" t="s">
        <v>23</v>
      </c>
      <c r="N293">
        <v>13</v>
      </c>
      <c r="O293" t="s">
        <v>24</v>
      </c>
      <c r="P293" t="s">
        <v>25</v>
      </c>
      <c r="Q293" t="s">
        <v>42</v>
      </c>
      <c r="R293" t="s">
        <v>232</v>
      </c>
    </row>
    <row r="294" spans="1:18" x14ac:dyDescent="0.3">
      <c r="A294">
        <v>548349</v>
      </c>
      <c r="B294" t="s">
        <v>56</v>
      </c>
      <c r="C294" s="1">
        <v>41030</v>
      </c>
      <c r="D294" t="s">
        <v>253</v>
      </c>
      <c r="E294" t="s">
        <v>58</v>
      </c>
      <c r="F294">
        <v>0</v>
      </c>
      <c r="G294" t="s">
        <v>40</v>
      </c>
      <c r="H294">
        <f t="shared" si="5"/>
        <v>97</v>
      </c>
      <c r="I294" t="s">
        <v>39</v>
      </c>
      <c r="J294" t="s">
        <v>40</v>
      </c>
      <c r="K294" t="s">
        <v>33</v>
      </c>
      <c r="L294" t="s">
        <v>39</v>
      </c>
      <c r="M294" t="s">
        <v>41</v>
      </c>
      <c r="N294">
        <v>6</v>
      </c>
      <c r="O294" t="s">
        <v>24</v>
      </c>
      <c r="P294" t="s">
        <v>25</v>
      </c>
      <c r="Q294" t="s">
        <v>230</v>
      </c>
      <c r="R294" t="s">
        <v>116</v>
      </c>
    </row>
    <row r="295" spans="1:18" x14ac:dyDescent="0.3">
      <c r="A295">
        <v>548350</v>
      </c>
      <c r="B295" t="s">
        <v>17</v>
      </c>
      <c r="C295" s="1">
        <v>41031</v>
      </c>
      <c r="D295" t="s">
        <v>254</v>
      </c>
      <c r="E295" t="s">
        <v>19</v>
      </c>
      <c r="F295">
        <v>0</v>
      </c>
      <c r="G295" t="s">
        <v>20</v>
      </c>
      <c r="H295">
        <f t="shared" si="5"/>
        <v>39</v>
      </c>
      <c r="I295" t="s">
        <v>31</v>
      </c>
      <c r="J295" t="s">
        <v>31</v>
      </c>
      <c r="K295" t="s">
        <v>22</v>
      </c>
      <c r="L295" t="s">
        <v>31</v>
      </c>
      <c r="M295" t="s">
        <v>41</v>
      </c>
      <c r="N295">
        <v>4</v>
      </c>
      <c r="O295" t="s">
        <v>24</v>
      </c>
      <c r="P295" t="s">
        <v>25</v>
      </c>
      <c r="Q295" t="s">
        <v>54</v>
      </c>
      <c r="R295" t="s">
        <v>252</v>
      </c>
    </row>
    <row r="296" spans="1:18" x14ac:dyDescent="0.3">
      <c r="A296">
        <v>548351</v>
      </c>
      <c r="B296" t="s">
        <v>238</v>
      </c>
      <c r="C296" s="1">
        <v>41032</v>
      </c>
      <c r="D296" t="s">
        <v>180</v>
      </c>
      <c r="E296" t="s">
        <v>240</v>
      </c>
      <c r="F296">
        <v>0</v>
      </c>
      <c r="G296" t="s">
        <v>207</v>
      </c>
      <c r="H296">
        <f t="shared" si="5"/>
        <v>70</v>
      </c>
      <c r="I296" t="s">
        <v>47</v>
      </c>
      <c r="J296" t="s">
        <v>47</v>
      </c>
      <c r="K296" t="s">
        <v>33</v>
      </c>
      <c r="L296" t="s">
        <v>47</v>
      </c>
      <c r="M296" t="s">
        <v>23</v>
      </c>
      <c r="N296">
        <v>1</v>
      </c>
      <c r="O296" t="s">
        <v>24</v>
      </c>
      <c r="P296" t="s">
        <v>25</v>
      </c>
      <c r="Q296" t="s">
        <v>26</v>
      </c>
      <c r="R296" t="s">
        <v>129</v>
      </c>
    </row>
    <row r="297" spans="1:18" x14ac:dyDescent="0.3">
      <c r="A297">
        <v>548352</v>
      </c>
      <c r="B297" t="s">
        <v>65</v>
      </c>
      <c r="C297" s="1">
        <v>41033</v>
      </c>
      <c r="D297" t="s">
        <v>105</v>
      </c>
      <c r="E297" t="s">
        <v>67</v>
      </c>
      <c r="F297">
        <v>0</v>
      </c>
      <c r="G297" t="s">
        <v>32</v>
      </c>
      <c r="H297">
        <f t="shared" si="5"/>
        <v>23</v>
      </c>
      <c r="I297" t="s">
        <v>53</v>
      </c>
      <c r="J297" t="s">
        <v>32</v>
      </c>
      <c r="K297" t="s">
        <v>33</v>
      </c>
      <c r="L297" t="s">
        <v>32</v>
      </c>
      <c r="M297" t="s">
        <v>23</v>
      </c>
      <c r="N297">
        <v>10</v>
      </c>
      <c r="O297" t="s">
        <v>24</v>
      </c>
      <c r="P297" t="s">
        <v>25</v>
      </c>
      <c r="Q297" t="s">
        <v>127</v>
      </c>
      <c r="R297" t="s">
        <v>242</v>
      </c>
    </row>
    <row r="298" spans="1:18" x14ac:dyDescent="0.3">
      <c r="A298">
        <v>548353</v>
      </c>
      <c r="B298" t="s">
        <v>50</v>
      </c>
      <c r="C298" s="1">
        <v>41034</v>
      </c>
      <c r="D298" t="s">
        <v>247</v>
      </c>
      <c r="E298" t="s">
        <v>52</v>
      </c>
      <c r="F298">
        <v>0</v>
      </c>
      <c r="G298" t="s">
        <v>21</v>
      </c>
      <c r="H298">
        <f t="shared" si="5"/>
        <v>92</v>
      </c>
      <c r="I298" t="s">
        <v>207</v>
      </c>
      <c r="J298" t="s">
        <v>21</v>
      </c>
      <c r="K298" t="s">
        <v>33</v>
      </c>
      <c r="L298" t="s">
        <v>21</v>
      </c>
      <c r="M298" t="s">
        <v>23</v>
      </c>
      <c r="N298">
        <v>7</v>
      </c>
      <c r="O298" t="s">
        <v>24</v>
      </c>
      <c r="P298" t="s">
        <v>25</v>
      </c>
      <c r="Q298" t="s">
        <v>54</v>
      </c>
      <c r="R298" t="s">
        <v>138</v>
      </c>
    </row>
    <row r="299" spans="1:18" x14ac:dyDescent="0.3">
      <c r="A299">
        <v>548354</v>
      </c>
      <c r="B299" t="s">
        <v>28</v>
      </c>
      <c r="C299" s="1">
        <v>41034</v>
      </c>
      <c r="D299" t="s">
        <v>57</v>
      </c>
      <c r="E299" t="s">
        <v>30</v>
      </c>
      <c r="F299">
        <v>0</v>
      </c>
      <c r="G299" t="s">
        <v>31</v>
      </c>
      <c r="H299">
        <f t="shared" si="5"/>
        <v>23</v>
      </c>
      <c r="I299" t="s">
        <v>40</v>
      </c>
      <c r="J299" t="s">
        <v>40</v>
      </c>
      <c r="K299" t="s">
        <v>33</v>
      </c>
      <c r="L299" t="s">
        <v>40</v>
      </c>
      <c r="M299" t="s">
        <v>23</v>
      </c>
      <c r="N299">
        <v>43</v>
      </c>
      <c r="O299" t="s">
        <v>24</v>
      </c>
      <c r="P299" t="s">
        <v>25</v>
      </c>
      <c r="Q299" t="s">
        <v>230</v>
      </c>
      <c r="R299" t="s">
        <v>116</v>
      </c>
    </row>
    <row r="300" spans="1:18" x14ac:dyDescent="0.3">
      <c r="A300">
        <v>548355</v>
      </c>
      <c r="B300" t="s">
        <v>44</v>
      </c>
      <c r="C300" s="1">
        <v>41035</v>
      </c>
      <c r="D300" t="s">
        <v>152</v>
      </c>
      <c r="E300" t="s">
        <v>46</v>
      </c>
      <c r="F300">
        <v>0</v>
      </c>
      <c r="G300" t="s">
        <v>47</v>
      </c>
      <c r="H300">
        <f t="shared" si="5"/>
        <v>83</v>
      </c>
      <c r="I300" t="s">
        <v>32</v>
      </c>
      <c r="J300" t="s">
        <v>47</v>
      </c>
      <c r="K300" t="s">
        <v>22</v>
      </c>
      <c r="L300" t="s">
        <v>47</v>
      </c>
      <c r="M300" t="s">
        <v>41</v>
      </c>
      <c r="N300">
        <v>2</v>
      </c>
      <c r="O300" t="s">
        <v>24</v>
      </c>
      <c r="P300" t="s">
        <v>25</v>
      </c>
      <c r="Q300" t="s">
        <v>26</v>
      </c>
      <c r="R300" t="s">
        <v>129</v>
      </c>
    </row>
    <row r="301" spans="1:18" x14ac:dyDescent="0.3">
      <c r="A301">
        <v>548356</v>
      </c>
      <c r="B301" t="s">
        <v>17</v>
      </c>
      <c r="C301" s="1">
        <v>41035</v>
      </c>
      <c r="D301" t="s">
        <v>121</v>
      </c>
      <c r="E301" t="s">
        <v>19</v>
      </c>
      <c r="F301">
        <v>0</v>
      </c>
      <c r="G301" t="s">
        <v>20</v>
      </c>
      <c r="H301">
        <f t="shared" si="5"/>
        <v>94</v>
      </c>
      <c r="I301" t="s">
        <v>53</v>
      </c>
      <c r="J301" t="s">
        <v>20</v>
      </c>
      <c r="K301" t="s">
        <v>22</v>
      </c>
      <c r="L301" t="s">
        <v>20</v>
      </c>
      <c r="M301" t="s">
        <v>41</v>
      </c>
      <c r="N301">
        <v>5</v>
      </c>
      <c r="O301" t="s">
        <v>24</v>
      </c>
      <c r="P301" t="s">
        <v>25</v>
      </c>
      <c r="Q301" t="s">
        <v>127</v>
      </c>
      <c r="R301" t="s">
        <v>242</v>
      </c>
    </row>
    <row r="302" spans="1:18" x14ac:dyDescent="0.3">
      <c r="A302">
        <v>548357</v>
      </c>
      <c r="B302" t="s">
        <v>36</v>
      </c>
      <c r="C302" s="1">
        <v>41036</v>
      </c>
      <c r="D302" t="s">
        <v>144</v>
      </c>
      <c r="E302" t="s">
        <v>38</v>
      </c>
      <c r="F302">
        <v>0</v>
      </c>
      <c r="G302" t="s">
        <v>39</v>
      </c>
      <c r="H302">
        <f t="shared" si="5"/>
        <v>95</v>
      </c>
      <c r="I302" t="s">
        <v>21</v>
      </c>
      <c r="J302" t="s">
        <v>39</v>
      </c>
      <c r="K302" t="s">
        <v>33</v>
      </c>
      <c r="L302" t="s">
        <v>21</v>
      </c>
      <c r="M302" t="s">
        <v>41</v>
      </c>
      <c r="N302">
        <v>6</v>
      </c>
      <c r="O302" t="s">
        <v>24</v>
      </c>
      <c r="P302" t="s">
        <v>25</v>
      </c>
      <c r="Q302" t="s">
        <v>230</v>
      </c>
      <c r="R302" t="s">
        <v>140</v>
      </c>
    </row>
    <row r="303" spans="1:18" x14ac:dyDescent="0.3">
      <c r="A303">
        <v>548358</v>
      </c>
      <c r="B303" t="s">
        <v>238</v>
      </c>
      <c r="C303" s="1">
        <v>41037</v>
      </c>
      <c r="D303" t="s">
        <v>57</v>
      </c>
      <c r="E303" t="s">
        <v>240</v>
      </c>
      <c r="F303">
        <v>0</v>
      </c>
      <c r="G303" t="s">
        <v>207</v>
      </c>
      <c r="H303">
        <f t="shared" si="5"/>
        <v>83</v>
      </c>
      <c r="I303" t="s">
        <v>40</v>
      </c>
      <c r="J303" t="s">
        <v>207</v>
      </c>
      <c r="K303" t="s">
        <v>33</v>
      </c>
      <c r="L303" t="s">
        <v>40</v>
      </c>
      <c r="M303" t="s">
        <v>41</v>
      </c>
      <c r="N303">
        <v>7</v>
      </c>
      <c r="O303" t="s">
        <v>24</v>
      </c>
      <c r="P303" t="s">
        <v>25</v>
      </c>
      <c r="Q303" t="s">
        <v>26</v>
      </c>
      <c r="R303" t="s">
        <v>77</v>
      </c>
    </row>
    <row r="304" spans="1:18" x14ac:dyDescent="0.3">
      <c r="A304">
        <v>548359</v>
      </c>
      <c r="B304" t="s">
        <v>60</v>
      </c>
      <c r="C304" s="1">
        <v>41037</v>
      </c>
      <c r="D304" t="s">
        <v>251</v>
      </c>
      <c r="E304" t="s">
        <v>62</v>
      </c>
      <c r="F304">
        <v>0</v>
      </c>
      <c r="G304" t="s">
        <v>53</v>
      </c>
      <c r="H304">
        <f t="shared" si="5"/>
        <v>97</v>
      </c>
      <c r="I304" t="s">
        <v>31</v>
      </c>
      <c r="J304" t="s">
        <v>53</v>
      </c>
      <c r="K304" t="s">
        <v>22</v>
      </c>
      <c r="L304" t="s">
        <v>31</v>
      </c>
      <c r="M304" t="s">
        <v>23</v>
      </c>
      <c r="N304">
        <v>25</v>
      </c>
      <c r="O304" t="s">
        <v>24</v>
      </c>
      <c r="P304" t="s">
        <v>25</v>
      </c>
      <c r="Q304" t="s">
        <v>127</v>
      </c>
      <c r="R304" t="s">
        <v>242</v>
      </c>
    </row>
    <row r="305" spans="1:18" x14ac:dyDescent="0.3">
      <c r="A305">
        <v>548360</v>
      </c>
      <c r="B305" t="s">
        <v>44</v>
      </c>
      <c r="C305" s="1">
        <v>41038</v>
      </c>
      <c r="D305" t="s">
        <v>118</v>
      </c>
      <c r="E305" t="s">
        <v>46</v>
      </c>
      <c r="F305">
        <v>0</v>
      </c>
      <c r="G305" t="s">
        <v>47</v>
      </c>
      <c r="H305">
        <f t="shared" si="5"/>
        <v>94</v>
      </c>
      <c r="I305" t="s">
        <v>20</v>
      </c>
      <c r="J305" t="s">
        <v>20</v>
      </c>
      <c r="K305" t="s">
        <v>22</v>
      </c>
      <c r="L305" t="s">
        <v>20</v>
      </c>
      <c r="M305" t="s">
        <v>41</v>
      </c>
      <c r="N305">
        <v>9</v>
      </c>
      <c r="O305" t="s">
        <v>24</v>
      </c>
      <c r="P305" t="s">
        <v>25</v>
      </c>
      <c r="Q305" t="s">
        <v>54</v>
      </c>
      <c r="R305" t="s">
        <v>237</v>
      </c>
    </row>
    <row r="306" spans="1:18" x14ac:dyDescent="0.3">
      <c r="A306">
        <v>548361</v>
      </c>
      <c r="B306" t="s">
        <v>56</v>
      </c>
      <c r="C306" s="1">
        <v>41039</v>
      </c>
      <c r="D306" t="s">
        <v>255</v>
      </c>
      <c r="E306" t="s">
        <v>58</v>
      </c>
      <c r="F306">
        <v>0</v>
      </c>
      <c r="G306" t="s">
        <v>40</v>
      </c>
      <c r="H306">
        <f t="shared" si="5"/>
        <v>39</v>
      </c>
      <c r="I306" t="s">
        <v>32</v>
      </c>
      <c r="J306" t="s">
        <v>32</v>
      </c>
      <c r="K306" t="s">
        <v>22</v>
      </c>
      <c r="L306" t="s">
        <v>32</v>
      </c>
      <c r="M306" t="s">
        <v>41</v>
      </c>
      <c r="N306">
        <v>4</v>
      </c>
      <c r="O306" t="s">
        <v>24</v>
      </c>
      <c r="P306" t="s">
        <v>25</v>
      </c>
      <c r="Q306" t="s">
        <v>242</v>
      </c>
      <c r="R306" t="s">
        <v>252</v>
      </c>
    </row>
    <row r="307" spans="1:18" x14ac:dyDescent="0.3">
      <c r="A307">
        <v>548362</v>
      </c>
      <c r="B307" t="s">
        <v>238</v>
      </c>
      <c r="C307" s="1">
        <v>41040</v>
      </c>
      <c r="D307" t="s">
        <v>118</v>
      </c>
      <c r="E307" t="s">
        <v>240</v>
      </c>
      <c r="F307">
        <v>0</v>
      </c>
      <c r="G307" t="s">
        <v>207</v>
      </c>
      <c r="H307">
        <f t="shared" si="5"/>
        <v>70</v>
      </c>
      <c r="I307" t="s">
        <v>20</v>
      </c>
      <c r="J307" t="s">
        <v>207</v>
      </c>
      <c r="K307" t="s">
        <v>22</v>
      </c>
      <c r="L307" t="s">
        <v>20</v>
      </c>
      <c r="M307" t="s">
        <v>23</v>
      </c>
      <c r="N307">
        <v>35</v>
      </c>
      <c r="O307" t="s">
        <v>24</v>
      </c>
      <c r="P307" t="s">
        <v>25</v>
      </c>
      <c r="Q307" t="s">
        <v>54</v>
      </c>
      <c r="R307" t="s">
        <v>138</v>
      </c>
    </row>
    <row r="308" spans="1:18" x14ac:dyDescent="0.3">
      <c r="A308">
        <v>548363</v>
      </c>
      <c r="B308" t="s">
        <v>50</v>
      </c>
      <c r="C308" s="1">
        <v>41041</v>
      </c>
      <c r="D308" t="s">
        <v>147</v>
      </c>
      <c r="E308" t="s">
        <v>52</v>
      </c>
      <c r="F308">
        <v>0</v>
      </c>
      <c r="G308" t="s">
        <v>21</v>
      </c>
      <c r="H308">
        <f t="shared" si="5"/>
        <v>108</v>
      </c>
      <c r="I308" t="s">
        <v>47</v>
      </c>
      <c r="J308" t="s">
        <v>47</v>
      </c>
      <c r="K308" t="s">
        <v>33</v>
      </c>
      <c r="L308" t="s">
        <v>47</v>
      </c>
      <c r="M308" t="s">
        <v>23</v>
      </c>
      <c r="N308">
        <v>27</v>
      </c>
      <c r="O308" t="s">
        <v>24</v>
      </c>
      <c r="P308" t="s">
        <v>25</v>
      </c>
      <c r="Q308" t="s">
        <v>140</v>
      </c>
      <c r="R308" t="s">
        <v>116</v>
      </c>
    </row>
    <row r="309" spans="1:18" x14ac:dyDescent="0.3">
      <c r="A309">
        <v>548364</v>
      </c>
      <c r="B309" t="s">
        <v>65</v>
      </c>
      <c r="C309" s="1">
        <v>41041</v>
      </c>
      <c r="D309" t="s">
        <v>255</v>
      </c>
      <c r="E309" t="s">
        <v>67</v>
      </c>
      <c r="F309">
        <v>0</v>
      </c>
      <c r="G309" t="s">
        <v>32</v>
      </c>
      <c r="H309">
        <f t="shared" si="5"/>
        <v>23</v>
      </c>
      <c r="I309" t="s">
        <v>39</v>
      </c>
      <c r="J309" t="s">
        <v>32</v>
      </c>
      <c r="K309" t="s">
        <v>22</v>
      </c>
      <c r="L309" t="s">
        <v>32</v>
      </c>
      <c r="M309" t="s">
        <v>41</v>
      </c>
      <c r="N309">
        <v>9</v>
      </c>
      <c r="O309" t="s">
        <v>24</v>
      </c>
      <c r="P309" t="s">
        <v>25</v>
      </c>
      <c r="Q309" t="s">
        <v>169</v>
      </c>
      <c r="R309" t="s">
        <v>77</v>
      </c>
    </row>
    <row r="310" spans="1:18" x14ac:dyDescent="0.3">
      <c r="A310">
        <v>548365</v>
      </c>
      <c r="B310" t="s">
        <v>56</v>
      </c>
      <c r="C310" s="1">
        <v>41042</v>
      </c>
      <c r="D310" t="s">
        <v>256</v>
      </c>
      <c r="E310" t="s">
        <v>58</v>
      </c>
      <c r="F310">
        <v>0</v>
      </c>
      <c r="G310" t="s">
        <v>40</v>
      </c>
      <c r="H310">
        <f t="shared" si="5"/>
        <v>94</v>
      </c>
      <c r="I310" t="s">
        <v>207</v>
      </c>
      <c r="J310" t="s">
        <v>40</v>
      </c>
      <c r="K310" t="s">
        <v>33</v>
      </c>
      <c r="L310" t="s">
        <v>40</v>
      </c>
      <c r="M310" t="s">
        <v>23</v>
      </c>
      <c r="N310">
        <v>45</v>
      </c>
      <c r="O310" t="s">
        <v>24</v>
      </c>
      <c r="P310" t="s">
        <v>25</v>
      </c>
      <c r="Q310" t="s">
        <v>54</v>
      </c>
      <c r="R310" t="s">
        <v>138</v>
      </c>
    </row>
    <row r="311" spans="1:18" x14ac:dyDescent="0.3">
      <c r="A311">
        <v>548366</v>
      </c>
      <c r="B311" t="s">
        <v>28</v>
      </c>
      <c r="C311" s="1">
        <v>41042</v>
      </c>
      <c r="D311" t="s">
        <v>51</v>
      </c>
      <c r="E311" t="s">
        <v>30</v>
      </c>
      <c r="F311">
        <v>0</v>
      </c>
      <c r="G311" t="s">
        <v>31</v>
      </c>
      <c r="H311">
        <f t="shared" si="5"/>
        <v>95</v>
      </c>
      <c r="I311" t="s">
        <v>53</v>
      </c>
      <c r="J311" t="s">
        <v>53</v>
      </c>
      <c r="K311" t="s">
        <v>33</v>
      </c>
      <c r="L311" t="s">
        <v>31</v>
      </c>
      <c r="M311" t="s">
        <v>41</v>
      </c>
      <c r="N311">
        <v>4</v>
      </c>
      <c r="O311" t="s">
        <v>24</v>
      </c>
      <c r="P311" t="s">
        <v>25</v>
      </c>
      <c r="Q311" t="s">
        <v>127</v>
      </c>
      <c r="R311" t="s">
        <v>242</v>
      </c>
    </row>
    <row r="312" spans="1:18" x14ac:dyDescent="0.3">
      <c r="A312">
        <v>548367</v>
      </c>
      <c r="B312" t="s">
        <v>17</v>
      </c>
      <c r="C312" s="1">
        <v>41043</v>
      </c>
      <c r="D312" t="s">
        <v>183</v>
      </c>
      <c r="E312" t="s">
        <v>19</v>
      </c>
      <c r="F312">
        <v>0</v>
      </c>
      <c r="G312" t="s">
        <v>20</v>
      </c>
      <c r="H312">
        <f t="shared" si="5"/>
        <v>92</v>
      </c>
      <c r="I312" t="s">
        <v>47</v>
      </c>
      <c r="J312" t="s">
        <v>47</v>
      </c>
      <c r="K312" t="s">
        <v>22</v>
      </c>
      <c r="L312" t="s">
        <v>47</v>
      </c>
      <c r="M312" t="s">
        <v>41</v>
      </c>
      <c r="N312">
        <v>5</v>
      </c>
      <c r="O312" t="s">
        <v>24</v>
      </c>
      <c r="P312" t="s">
        <v>25</v>
      </c>
      <c r="Q312" t="s">
        <v>169</v>
      </c>
      <c r="R312" t="s">
        <v>77</v>
      </c>
    </row>
    <row r="313" spans="1:18" x14ac:dyDescent="0.3">
      <c r="A313">
        <v>548368</v>
      </c>
      <c r="B313" t="s">
        <v>50</v>
      </c>
      <c r="C313" s="1">
        <v>41043</v>
      </c>
      <c r="D313" t="s">
        <v>29</v>
      </c>
      <c r="E313" t="s">
        <v>52</v>
      </c>
      <c r="F313">
        <v>0</v>
      </c>
      <c r="G313" t="s">
        <v>21</v>
      </c>
      <c r="H313">
        <f t="shared" si="5"/>
        <v>97</v>
      </c>
      <c r="I313" t="s">
        <v>32</v>
      </c>
      <c r="J313" t="s">
        <v>32</v>
      </c>
      <c r="K313" t="s">
        <v>22</v>
      </c>
      <c r="L313" t="s">
        <v>32</v>
      </c>
      <c r="M313" t="s">
        <v>41</v>
      </c>
      <c r="N313">
        <v>5</v>
      </c>
      <c r="O313" t="s">
        <v>24</v>
      </c>
      <c r="P313" t="s">
        <v>25</v>
      </c>
      <c r="Q313" t="s">
        <v>230</v>
      </c>
      <c r="R313" t="s">
        <v>116</v>
      </c>
    </row>
    <row r="314" spans="1:18" x14ac:dyDescent="0.3">
      <c r="A314">
        <v>548369</v>
      </c>
      <c r="B314" t="s">
        <v>36</v>
      </c>
      <c r="C314" s="1">
        <v>41044</v>
      </c>
      <c r="D314" t="s">
        <v>257</v>
      </c>
      <c r="E314" t="s">
        <v>38</v>
      </c>
      <c r="F314">
        <v>0</v>
      </c>
      <c r="G314" t="s">
        <v>39</v>
      </c>
      <c r="H314">
        <f t="shared" si="5"/>
        <v>108</v>
      </c>
      <c r="I314" t="s">
        <v>31</v>
      </c>
      <c r="J314" t="s">
        <v>31</v>
      </c>
      <c r="K314" t="s">
        <v>33</v>
      </c>
      <c r="L314" t="s">
        <v>39</v>
      </c>
      <c r="M314" t="s">
        <v>41</v>
      </c>
      <c r="N314">
        <v>5</v>
      </c>
      <c r="O314" t="s">
        <v>24</v>
      </c>
      <c r="P314" t="s">
        <v>25</v>
      </c>
      <c r="Q314" t="s">
        <v>127</v>
      </c>
      <c r="R314" t="s">
        <v>242</v>
      </c>
    </row>
    <row r="315" spans="1:18" x14ac:dyDescent="0.3">
      <c r="A315">
        <v>548370</v>
      </c>
      <c r="B315" t="s">
        <v>44</v>
      </c>
      <c r="C315" s="1">
        <v>41045</v>
      </c>
      <c r="D315" t="s">
        <v>247</v>
      </c>
      <c r="E315" t="s">
        <v>46</v>
      </c>
      <c r="F315">
        <v>0</v>
      </c>
      <c r="G315" t="s">
        <v>47</v>
      </c>
      <c r="H315">
        <f t="shared" si="5"/>
        <v>83</v>
      </c>
      <c r="I315" t="s">
        <v>21</v>
      </c>
      <c r="J315" t="s">
        <v>47</v>
      </c>
      <c r="K315" t="s">
        <v>22</v>
      </c>
      <c r="L315" t="s">
        <v>21</v>
      </c>
      <c r="M315" t="s">
        <v>23</v>
      </c>
      <c r="N315">
        <v>32</v>
      </c>
      <c r="O315" t="s">
        <v>24</v>
      </c>
      <c r="P315" t="s">
        <v>25</v>
      </c>
      <c r="Q315" t="s">
        <v>169</v>
      </c>
      <c r="R315" t="s">
        <v>77</v>
      </c>
    </row>
    <row r="316" spans="1:18" x14ac:dyDescent="0.3">
      <c r="A316">
        <v>548371</v>
      </c>
      <c r="B316" t="s">
        <v>194</v>
      </c>
      <c r="C316" s="1">
        <v>41046</v>
      </c>
      <c r="D316" t="s">
        <v>72</v>
      </c>
      <c r="E316" t="s">
        <v>195</v>
      </c>
      <c r="F316">
        <v>0</v>
      </c>
      <c r="G316" t="s">
        <v>31</v>
      </c>
      <c r="H316">
        <f t="shared" si="5"/>
        <v>23</v>
      </c>
      <c r="I316" t="s">
        <v>32</v>
      </c>
      <c r="J316" t="s">
        <v>31</v>
      </c>
      <c r="K316" t="s">
        <v>22</v>
      </c>
      <c r="L316" t="s">
        <v>31</v>
      </c>
      <c r="M316" t="s">
        <v>41</v>
      </c>
      <c r="N316">
        <v>6</v>
      </c>
      <c r="O316" t="s">
        <v>24</v>
      </c>
      <c r="P316" t="s">
        <v>25</v>
      </c>
      <c r="Q316" t="s">
        <v>237</v>
      </c>
      <c r="R316" t="s">
        <v>138</v>
      </c>
    </row>
    <row r="317" spans="1:18" x14ac:dyDescent="0.3">
      <c r="A317">
        <v>548372</v>
      </c>
      <c r="B317" t="s">
        <v>36</v>
      </c>
      <c r="C317" s="1">
        <v>41046</v>
      </c>
      <c r="D317" t="s">
        <v>118</v>
      </c>
      <c r="E317" t="s">
        <v>38</v>
      </c>
      <c r="F317">
        <v>0</v>
      </c>
      <c r="G317" t="s">
        <v>39</v>
      </c>
      <c r="H317">
        <f t="shared" si="5"/>
        <v>39</v>
      </c>
      <c r="I317" t="s">
        <v>20</v>
      </c>
      <c r="J317" t="s">
        <v>39</v>
      </c>
      <c r="K317" t="s">
        <v>22</v>
      </c>
      <c r="L317" t="s">
        <v>20</v>
      </c>
      <c r="M317" t="s">
        <v>23</v>
      </c>
      <c r="N317">
        <v>21</v>
      </c>
      <c r="O317" t="s">
        <v>24</v>
      </c>
      <c r="P317" t="s">
        <v>25</v>
      </c>
      <c r="Q317" t="s">
        <v>127</v>
      </c>
      <c r="R317" t="s">
        <v>252</v>
      </c>
    </row>
    <row r="318" spans="1:18" x14ac:dyDescent="0.3">
      <c r="A318">
        <v>548373</v>
      </c>
      <c r="B318" t="s">
        <v>60</v>
      </c>
      <c r="C318" s="1">
        <v>41047</v>
      </c>
      <c r="D318" t="s">
        <v>211</v>
      </c>
      <c r="E318" t="s">
        <v>62</v>
      </c>
      <c r="F318">
        <v>0</v>
      </c>
      <c r="G318" t="s">
        <v>53</v>
      </c>
      <c r="H318">
        <f t="shared" si="5"/>
        <v>97</v>
      </c>
      <c r="I318" t="s">
        <v>40</v>
      </c>
      <c r="J318" t="s">
        <v>40</v>
      </c>
      <c r="K318" t="s">
        <v>33</v>
      </c>
      <c r="L318" t="s">
        <v>53</v>
      </c>
      <c r="M318" t="s">
        <v>41</v>
      </c>
      <c r="N318">
        <v>5</v>
      </c>
      <c r="O318" t="s">
        <v>24</v>
      </c>
      <c r="P318" t="s">
        <v>25</v>
      </c>
      <c r="Q318" t="s">
        <v>140</v>
      </c>
      <c r="R318" t="s">
        <v>116</v>
      </c>
    </row>
    <row r="319" spans="1:18" x14ac:dyDescent="0.3">
      <c r="A319">
        <v>548374</v>
      </c>
      <c r="B319" t="s">
        <v>194</v>
      </c>
      <c r="C319" s="1">
        <v>41048</v>
      </c>
      <c r="D319" t="s">
        <v>257</v>
      </c>
      <c r="E319" t="s">
        <v>195</v>
      </c>
      <c r="F319">
        <v>0</v>
      </c>
      <c r="G319" t="s">
        <v>31</v>
      </c>
      <c r="H319">
        <f t="shared" si="5"/>
        <v>70</v>
      </c>
      <c r="I319" t="s">
        <v>39</v>
      </c>
      <c r="J319" t="s">
        <v>39</v>
      </c>
      <c r="K319" t="s">
        <v>22</v>
      </c>
      <c r="L319" t="s">
        <v>39</v>
      </c>
      <c r="M319" t="s">
        <v>41</v>
      </c>
      <c r="N319">
        <v>6</v>
      </c>
      <c r="O319" t="s">
        <v>24</v>
      </c>
      <c r="P319" t="s">
        <v>25</v>
      </c>
      <c r="Q319" t="s">
        <v>54</v>
      </c>
      <c r="R319" t="s">
        <v>237</v>
      </c>
    </row>
    <row r="320" spans="1:18" x14ac:dyDescent="0.3">
      <c r="A320">
        <v>548375</v>
      </c>
      <c r="B320" t="s">
        <v>238</v>
      </c>
      <c r="C320" s="1">
        <v>41048</v>
      </c>
      <c r="D320" t="s">
        <v>245</v>
      </c>
      <c r="E320" t="s">
        <v>240</v>
      </c>
      <c r="F320">
        <v>0</v>
      </c>
      <c r="G320" t="s">
        <v>207</v>
      </c>
      <c r="H320">
        <f t="shared" si="5"/>
        <v>23</v>
      </c>
      <c r="I320" t="s">
        <v>21</v>
      </c>
      <c r="J320" t="s">
        <v>21</v>
      </c>
      <c r="K320" t="s">
        <v>33</v>
      </c>
      <c r="L320" t="s">
        <v>21</v>
      </c>
      <c r="M320" t="s">
        <v>23</v>
      </c>
      <c r="N320">
        <v>34</v>
      </c>
      <c r="O320" t="s">
        <v>24</v>
      </c>
      <c r="P320" t="s">
        <v>25</v>
      </c>
      <c r="Q320" t="s">
        <v>129</v>
      </c>
      <c r="R320" t="s">
        <v>77</v>
      </c>
    </row>
    <row r="321" spans="1:18" x14ac:dyDescent="0.3">
      <c r="A321">
        <v>548376</v>
      </c>
      <c r="B321" t="s">
        <v>60</v>
      </c>
      <c r="C321" s="1">
        <v>41049</v>
      </c>
      <c r="D321" t="s">
        <v>211</v>
      </c>
      <c r="E321" t="s">
        <v>62</v>
      </c>
      <c r="F321">
        <v>0</v>
      </c>
      <c r="G321" t="s">
        <v>53</v>
      </c>
      <c r="H321">
        <f t="shared" si="5"/>
        <v>95</v>
      </c>
      <c r="I321" t="s">
        <v>20</v>
      </c>
      <c r="J321" t="s">
        <v>20</v>
      </c>
      <c r="K321" t="s">
        <v>22</v>
      </c>
      <c r="L321" t="s">
        <v>53</v>
      </c>
      <c r="M321" t="s">
        <v>23</v>
      </c>
      <c r="N321">
        <v>9</v>
      </c>
      <c r="O321" t="s">
        <v>24</v>
      </c>
      <c r="P321" t="s">
        <v>25</v>
      </c>
      <c r="Q321" t="s">
        <v>140</v>
      </c>
      <c r="R321" t="s">
        <v>116</v>
      </c>
    </row>
    <row r="322" spans="1:18" x14ac:dyDescent="0.3">
      <c r="A322">
        <v>548377</v>
      </c>
      <c r="B322" t="s">
        <v>56</v>
      </c>
      <c r="C322" s="1">
        <v>41049</v>
      </c>
      <c r="D322" t="s">
        <v>152</v>
      </c>
      <c r="E322" t="s">
        <v>58</v>
      </c>
      <c r="F322">
        <v>0</v>
      </c>
      <c r="G322" t="s">
        <v>40</v>
      </c>
      <c r="H322">
        <f t="shared" si="5"/>
        <v>94</v>
      </c>
      <c r="I322" t="s">
        <v>47</v>
      </c>
      <c r="J322" t="s">
        <v>40</v>
      </c>
      <c r="K322" t="s">
        <v>33</v>
      </c>
      <c r="L322" t="s">
        <v>47</v>
      </c>
      <c r="M322" t="s">
        <v>41</v>
      </c>
      <c r="N322">
        <v>10</v>
      </c>
      <c r="O322" t="s">
        <v>24</v>
      </c>
      <c r="P322" t="s">
        <v>25</v>
      </c>
      <c r="Q322" t="s">
        <v>127</v>
      </c>
      <c r="R322" t="s">
        <v>252</v>
      </c>
    </row>
    <row r="323" spans="1:18" x14ac:dyDescent="0.3">
      <c r="A323">
        <v>548378</v>
      </c>
      <c r="B323" t="s">
        <v>238</v>
      </c>
      <c r="C323" s="1">
        <v>41051</v>
      </c>
      <c r="D323" t="s">
        <v>68</v>
      </c>
      <c r="E323" t="s">
        <v>240</v>
      </c>
      <c r="F323">
        <v>0</v>
      </c>
      <c r="G323" t="s">
        <v>39</v>
      </c>
      <c r="H323">
        <f t="shared" si="5"/>
        <v>70</v>
      </c>
      <c r="I323" t="s">
        <v>21</v>
      </c>
      <c r="J323" t="s">
        <v>21</v>
      </c>
      <c r="K323" t="s">
        <v>33</v>
      </c>
      <c r="L323" t="s">
        <v>21</v>
      </c>
      <c r="M323" t="s">
        <v>23</v>
      </c>
      <c r="N323">
        <v>18</v>
      </c>
      <c r="O323" t="s">
        <v>24</v>
      </c>
      <c r="P323" t="s">
        <v>25</v>
      </c>
      <c r="Q323" t="s">
        <v>77</v>
      </c>
      <c r="R323" t="s">
        <v>116</v>
      </c>
    </row>
    <row r="324" spans="1:18" x14ac:dyDescent="0.3">
      <c r="A324">
        <v>548379</v>
      </c>
      <c r="B324" t="s">
        <v>17</v>
      </c>
      <c r="C324" s="1">
        <v>41052</v>
      </c>
      <c r="D324" t="s">
        <v>76</v>
      </c>
      <c r="E324" t="s">
        <v>19</v>
      </c>
      <c r="F324">
        <v>0</v>
      </c>
      <c r="G324" t="s">
        <v>32</v>
      </c>
      <c r="H324">
        <f t="shared" si="5"/>
        <v>92</v>
      </c>
      <c r="I324" t="s">
        <v>47</v>
      </c>
      <c r="J324" t="s">
        <v>47</v>
      </c>
      <c r="K324" t="s">
        <v>22</v>
      </c>
      <c r="L324" t="s">
        <v>32</v>
      </c>
      <c r="M324" t="s">
        <v>23</v>
      </c>
      <c r="N324">
        <v>38</v>
      </c>
      <c r="O324" t="s">
        <v>24</v>
      </c>
      <c r="P324" t="s">
        <v>25</v>
      </c>
      <c r="Q324" t="s">
        <v>54</v>
      </c>
      <c r="R324" t="s">
        <v>127</v>
      </c>
    </row>
    <row r="325" spans="1:18" x14ac:dyDescent="0.3">
      <c r="A325">
        <v>548380</v>
      </c>
      <c r="B325" t="s">
        <v>65</v>
      </c>
      <c r="C325" s="1">
        <v>41054</v>
      </c>
      <c r="D325" t="s">
        <v>181</v>
      </c>
      <c r="E325" t="s">
        <v>67</v>
      </c>
      <c r="F325">
        <v>0</v>
      </c>
      <c r="G325" t="s">
        <v>39</v>
      </c>
      <c r="H325">
        <f t="shared" si="5"/>
        <v>108</v>
      </c>
      <c r="I325" t="s">
        <v>32</v>
      </c>
      <c r="J325" t="s">
        <v>39</v>
      </c>
      <c r="K325" t="s">
        <v>22</v>
      </c>
      <c r="L325" t="s">
        <v>32</v>
      </c>
      <c r="M325" t="s">
        <v>23</v>
      </c>
      <c r="N325">
        <v>86</v>
      </c>
      <c r="O325" t="s">
        <v>24</v>
      </c>
      <c r="P325" t="s">
        <v>25</v>
      </c>
      <c r="Q325" t="s">
        <v>77</v>
      </c>
      <c r="R325" t="s">
        <v>116</v>
      </c>
    </row>
    <row r="326" spans="1:18" x14ac:dyDescent="0.3">
      <c r="A326">
        <v>548381</v>
      </c>
      <c r="B326" t="s">
        <v>65</v>
      </c>
      <c r="C326" s="1">
        <v>41056</v>
      </c>
      <c r="D326" t="s">
        <v>258</v>
      </c>
      <c r="E326" t="s">
        <v>67</v>
      </c>
      <c r="F326">
        <v>0</v>
      </c>
      <c r="G326" t="s">
        <v>21</v>
      </c>
      <c r="H326">
        <f t="shared" si="5"/>
        <v>95</v>
      </c>
      <c r="I326" t="s">
        <v>32</v>
      </c>
      <c r="J326" t="s">
        <v>32</v>
      </c>
      <c r="K326" t="s">
        <v>33</v>
      </c>
      <c r="L326" t="s">
        <v>21</v>
      </c>
      <c r="M326" t="s">
        <v>41</v>
      </c>
      <c r="N326">
        <v>5</v>
      </c>
      <c r="O326" t="s">
        <v>24</v>
      </c>
      <c r="P326" t="s">
        <v>25</v>
      </c>
      <c r="Q326" t="s">
        <v>54</v>
      </c>
      <c r="R326" t="s">
        <v>116</v>
      </c>
    </row>
    <row r="327" spans="1:18" x14ac:dyDescent="0.3">
      <c r="A327">
        <v>597998</v>
      </c>
      <c r="B327" t="s">
        <v>50</v>
      </c>
      <c r="C327" s="1">
        <v>41367</v>
      </c>
      <c r="D327" t="s">
        <v>247</v>
      </c>
      <c r="E327" t="s">
        <v>52</v>
      </c>
      <c r="F327">
        <v>0</v>
      </c>
      <c r="G327" t="s">
        <v>21</v>
      </c>
      <c r="H327">
        <f t="shared" si="5"/>
        <v>83</v>
      </c>
      <c r="I327" t="s">
        <v>39</v>
      </c>
      <c r="J327" t="s">
        <v>21</v>
      </c>
      <c r="K327" t="s">
        <v>22</v>
      </c>
      <c r="L327" t="s">
        <v>21</v>
      </c>
      <c r="M327" t="s">
        <v>41</v>
      </c>
      <c r="N327">
        <v>6</v>
      </c>
      <c r="O327" t="s">
        <v>24</v>
      </c>
      <c r="P327" t="s">
        <v>25</v>
      </c>
      <c r="Q327" t="s">
        <v>140</v>
      </c>
      <c r="R327" t="s">
        <v>116</v>
      </c>
    </row>
    <row r="328" spans="1:18" x14ac:dyDescent="0.3">
      <c r="A328">
        <v>597999</v>
      </c>
      <c r="B328" t="s">
        <v>17</v>
      </c>
      <c r="C328" s="1">
        <v>41368</v>
      </c>
      <c r="D328" t="s">
        <v>118</v>
      </c>
      <c r="E328" t="s">
        <v>19</v>
      </c>
      <c r="F328">
        <v>0</v>
      </c>
      <c r="G328" t="s">
        <v>20</v>
      </c>
      <c r="H328">
        <f t="shared" si="5"/>
        <v>97</v>
      </c>
      <c r="I328" t="s">
        <v>47</v>
      </c>
      <c r="J328" t="s">
        <v>47</v>
      </c>
      <c r="K328" t="s">
        <v>22</v>
      </c>
      <c r="L328" t="s">
        <v>20</v>
      </c>
      <c r="M328" t="s">
        <v>23</v>
      </c>
      <c r="N328">
        <v>2</v>
      </c>
      <c r="O328" t="s">
        <v>24</v>
      </c>
      <c r="P328" t="s">
        <v>25</v>
      </c>
      <c r="Q328" t="s">
        <v>237</v>
      </c>
      <c r="R328" t="s">
        <v>252</v>
      </c>
    </row>
    <row r="329" spans="1:18" x14ac:dyDescent="0.3">
      <c r="A329">
        <v>598000</v>
      </c>
      <c r="B329" t="s">
        <v>60</v>
      </c>
      <c r="C329" s="1">
        <v>41369</v>
      </c>
      <c r="D329" t="s">
        <v>93</v>
      </c>
      <c r="E329" t="s">
        <v>62</v>
      </c>
      <c r="F329">
        <v>0</v>
      </c>
      <c r="G329" t="s">
        <v>259</v>
      </c>
      <c r="H329">
        <f t="shared" si="5"/>
        <v>92</v>
      </c>
      <c r="I329" t="s">
        <v>207</v>
      </c>
      <c r="J329" t="s">
        <v>207</v>
      </c>
      <c r="K329" t="s">
        <v>22</v>
      </c>
      <c r="L329" t="s">
        <v>259</v>
      </c>
      <c r="M329" t="s">
        <v>23</v>
      </c>
      <c r="N329">
        <v>22</v>
      </c>
      <c r="O329" t="s">
        <v>24</v>
      </c>
      <c r="P329" t="s">
        <v>25</v>
      </c>
      <c r="Q329" t="s">
        <v>140</v>
      </c>
      <c r="R329" t="s">
        <v>116</v>
      </c>
    </row>
    <row r="330" spans="1:18" x14ac:dyDescent="0.3">
      <c r="A330">
        <v>598001</v>
      </c>
      <c r="B330" t="s">
        <v>36</v>
      </c>
      <c r="C330" s="1">
        <v>41370</v>
      </c>
      <c r="D330" t="s">
        <v>109</v>
      </c>
      <c r="E330" t="s">
        <v>38</v>
      </c>
      <c r="F330">
        <v>0</v>
      </c>
      <c r="G330" t="s">
        <v>39</v>
      </c>
      <c r="H330">
        <f t="shared" si="5"/>
        <v>83</v>
      </c>
      <c r="I330" t="s">
        <v>40</v>
      </c>
      <c r="J330" t="s">
        <v>40</v>
      </c>
      <c r="K330" t="s">
        <v>33</v>
      </c>
      <c r="L330" t="s">
        <v>40</v>
      </c>
      <c r="M330" t="s">
        <v>23</v>
      </c>
      <c r="N330">
        <v>5</v>
      </c>
      <c r="O330" t="s">
        <v>24</v>
      </c>
      <c r="P330" t="s">
        <v>25</v>
      </c>
      <c r="Q330" t="s">
        <v>169</v>
      </c>
      <c r="R330" t="s">
        <v>252</v>
      </c>
    </row>
    <row r="331" spans="1:18" x14ac:dyDescent="0.3">
      <c r="A331">
        <v>598002</v>
      </c>
      <c r="B331" t="s">
        <v>65</v>
      </c>
      <c r="C331" s="1">
        <v>41370</v>
      </c>
      <c r="D331" t="s">
        <v>192</v>
      </c>
      <c r="E331" t="s">
        <v>67</v>
      </c>
      <c r="F331">
        <v>0</v>
      </c>
      <c r="G331" t="s">
        <v>32</v>
      </c>
      <c r="H331">
        <f t="shared" si="5"/>
        <v>39</v>
      </c>
      <c r="I331" t="s">
        <v>47</v>
      </c>
      <c r="J331" t="s">
        <v>47</v>
      </c>
      <c r="K331" t="s">
        <v>33</v>
      </c>
      <c r="L331" t="s">
        <v>47</v>
      </c>
      <c r="M331" t="s">
        <v>23</v>
      </c>
      <c r="N331">
        <v>9</v>
      </c>
      <c r="O331" t="s">
        <v>24</v>
      </c>
      <c r="P331" t="s">
        <v>25</v>
      </c>
      <c r="Q331" t="s">
        <v>120</v>
      </c>
      <c r="R331" t="s">
        <v>237</v>
      </c>
    </row>
    <row r="332" spans="1:18" x14ac:dyDescent="0.3">
      <c r="A332">
        <v>598003</v>
      </c>
      <c r="B332" t="s">
        <v>238</v>
      </c>
      <c r="C332" s="1">
        <v>41371</v>
      </c>
      <c r="D332" t="s">
        <v>260</v>
      </c>
      <c r="E332" t="s">
        <v>240</v>
      </c>
      <c r="F332">
        <v>0</v>
      </c>
      <c r="G332" t="s">
        <v>207</v>
      </c>
      <c r="H332">
        <f t="shared" si="5"/>
        <v>92</v>
      </c>
      <c r="I332" t="s">
        <v>31</v>
      </c>
      <c r="J332" t="s">
        <v>207</v>
      </c>
      <c r="K332" t="s">
        <v>33</v>
      </c>
      <c r="L332" t="s">
        <v>31</v>
      </c>
      <c r="M332" t="s">
        <v>41</v>
      </c>
      <c r="N332">
        <v>8</v>
      </c>
      <c r="O332" t="s">
        <v>24</v>
      </c>
      <c r="P332" t="s">
        <v>25</v>
      </c>
      <c r="Q332" t="s">
        <v>129</v>
      </c>
      <c r="R332" t="s">
        <v>116</v>
      </c>
    </row>
    <row r="333" spans="1:18" x14ac:dyDescent="0.3">
      <c r="A333">
        <v>598004</v>
      </c>
      <c r="B333" t="s">
        <v>60</v>
      </c>
      <c r="C333" s="1">
        <v>41371</v>
      </c>
      <c r="D333" t="s">
        <v>261</v>
      </c>
      <c r="E333" t="s">
        <v>62</v>
      </c>
      <c r="F333">
        <v>0</v>
      </c>
      <c r="G333" t="s">
        <v>259</v>
      </c>
      <c r="H333">
        <f t="shared" si="5"/>
        <v>23</v>
      </c>
      <c r="I333" t="s">
        <v>20</v>
      </c>
      <c r="J333" t="s">
        <v>20</v>
      </c>
      <c r="K333" t="s">
        <v>33</v>
      </c>
      <c r="L333" t="s">
        <v>259</v>
      </c>
      <c r="M333" t="s">
        <v>122</v>
      </c>
      <c r="N333" t="s">
        <v>25</v>
      </c>
      <c r="O333" t="s">
        <v>123</v>
      </c>
      <c r="P333" t="s">
        <v>25</v>
      </c>
      <c r="Q333" t="s">
        <v>232</v>
      </c>
      <c r="R333" t="s">
        <v>140</v>
      </c>
    </row>
    <row r="334" spans="1:18" x14ac:dyDescent="0.3">
      <c r="A334">
        <v>598005</v>
      </c>
      <c r="B334" t="s">
        <v>56</v>
      </c>
      <c r="C334" s="1">
        <v>41372</v>
      </c>
      <c r="D334" t="s">
        <v>202</v>
      </c>
      <c r="E334" t="s">
        <v>58</v>
      </c>
      <c r="F334">
        <v>0</v>
      </c>
      <c r="G334" t="s">
        <v>40</v>
      </c>
      <c r="H334">
        <f t="shared" si="5"/>
        <v>39</v>
      </c>
      <c r="I334" t="s">
        <v>21</v>
      </c>
      <c r="J334" t="s">
        <v>21</v>
      </c>
      <c r="K334" t="s">
        <v>22</v>
      </c>
      <c r="L334" t="s">
        <v>40</v>
      </c>
      <c r="M334" t="s">
        <v>23</v>
      </c>
      <c r="N334">
        <v>19</v>
      </c>
      <c r="O334" t="s">
        <v>24</v>
      </c>
      <c r="P334" t="s">
        <v>25</v>
      </c>
      <c r="Q334" t="s">
        <v>42</v>
      </c>
      <c r="R334" t="s">
        <v>169</v>
      </c>
    </row>
    <row r="335" spans="1:18" x14ac:dyDescent="0.3">
      <c r="A335">
        <v>598006</v>
      </c>
      <c r="B335" t="s">
        <v>44</v>
      </c>
      <c r="C335" s="1">
        <v>41373</v>
      </c>
      <c r="D335" t="s">
        <v>101</v>
      </c>
      <c r="E335" t="s">
        <v>46</v>
      </c>
      <c r="F335">
        <v>0</v>
      </c>
      <c r="G335" t="s">
        <v>47</v>
      </c>
      <c r="H335">
        <f t="shared" si="5"/>
        <v>70</v>
      </c>
      <c r="I335" t="s">
        <v>39</v>
      </c>
      <c r="J335" t="s">
        <v>47</v>
      </c>
      <c r="K335" t="s">
        <v>33</v>
      </c>
      <c r="L335" t="s">
        <v>47</v>
      </c>
      <c r="M335" t="s">
        <v>23</v>
      </c>
      <c r="N335">
        <v>44</v>
      </c>
      <c r="O335" t="s">
        <v>24</v>
      </c>
      <c r="P335" t="s">
        <v>25</v>
      </c>
      <c r="Q335" t="s">
        <v>120</v>
      </c>
      <c r="R335" t="s">
        <v>237</v>
      </c>
    </row>
    <row r="336" spans="1:18" x14ac:dyDescent="0.3">
      <c r="A336">
        <v>598007</v>
      </c>
      <c r="B336" t="s">
        <v>28</v>
      </c>
      <c r="C336" s="1">
        <v>41374</v>
      </c>
      <c r="D336" t="s">
        <v>29</v>
      </c>
      <c r="E336" t="s">
        <v>30</v>
      </c>
      <c r="F336">
        <v>0</v>
      </c>
      <c r="G336" t="s">
        <v>31</v>
      </c>
      <c r="H336">
        <f t="shared" si="5"/>
        <v>83</v>
      </c>
      <c r="I336" t="s">
        <v>32</v>
      </c>
      <c r="J336" t="s">
        <v>32</v>
      </c>
      <c r="K336" t="s">
        <v>22</v>
      </c>
      <c r="L336" t="s">
        <v>32</v>
      </c>
      <c r="M336" t="s">
        <v>41</v>
      </c>
      <c r="N336">
        <v>10</v>
      </c>
      <c r="O336" t="s">
        <v>24</v>
      </c>
      <c r="P336" t="s">
        <v>25</v>
      </c>
      <c r="Q336" t="s">
        <v>42</v>
      </c>
      <c r="R336" t="s">
        <v>252</v>
      </c>
    </row>
    <row r="337" spans="1:18" x14ac:dyDescent="0.3">
      <c r="A337">
        <v>598008</v>
      </c>
      <c r="B337" t="s">
        <v>17</v>
      </c>
      <c r="C337" s="1">
        <v>41375</v>
      </c>
      <c r="D337" t="s">
        <v>118</v>
      </c>
      <c r="E337" t="s">
        <v>19</v>
      </c>
      <c r="F337">
        <v>0</v>
      </c>
      <c r="G337" t="s">
        <v>20</v>
      </c>
      <c r="H337">
        <f t="shared" si="5"/>
        <v>94</v>
      </c>
      <c r="I337" t="s">
        <v>21</v>
      </c>
      <c r="J337" t="s">
        <v>20</v>
      </c>
      <c r="K337" t="s">
        <v>22</v>
      </c>
      <c r="L337" t="s">
        <v>20</v>
      </c>
      <c r="M337" t="s">
        <v>41</v>
      </c>
      <c r="N337">
        <v>8</v>
      </c>
      <c r="O337" t="s">
        <v>24</v>
      </c>
      <c r="P337" t="s">
        <v>25</v>
      </c>
      <c r="Q337" t="s">
        <v>26</v>
      </c>
      <c r="R337" t="s">
        <v>232</v>
      </c>
    </row>
    <row r="338" spans="1:18" x14ac:dyDescent="0.3">
      <c r="A338">
        <v>598009</v>
      </c>
      <c r="B338" t="s">
        <v>238</v>
      </c>
      <c r="C338" s="1">
        <v>41375</v>
      </c>
      <c r="D338" t="s">
        <v>262</v>
      </c>
      <c r="E338" t="s">
        <v>240</v>
      </c>
      <c r="F338">
        <v>0</v>
      </c>
      <c r="G338" t="s">
        <v>207</v>
      </c>
      <c r="H338">
        <f t="shared" ref="H338:H401" si="6">COUNTIF(G:G,G325)</f>
        <v>83</v>
      </c>
      <c r="I338" t="s">
        <v>40</v>
      </c>
      <c r="J338" t="s">
        <v>40</v>
      </c>
      <c r="K338" t="s">
        <v>33</v>
      </c>
      <c r="L338" t="s">
        <v>207</v>
      </c>
      <c r="M338" t="s">
        <v>41</v>
      </c>
      <c r="N338">
        <v>7</v>
      </c>
      <c r="O338" t="s">
        <v>24</v>
      </c>
      <c r="P338" t="s">
        <v>25</v>
      </c>
      <c r="Q338" t="s">
        <v>120</v>
      </c>
      <c r="R338" t="s">
        <v>263</v>
      </c>
    </row>
    <row r="339" spans="1:18" x14ac:dyDescent="0.3">
      <c r="A339">
        <v>598010</v>
      </c>
      <c r="B339" t="s">
        <v>36</v>
      </c>
      <c r="C339" s="1">
        <v>41376</v>
      </c>
      <c r="D339" t="s">
        <v>93</v>
      </c>
      <c r="E339" t="s">
        <v>38</v>
      </c>
      <c r="F339">
        <v>0</v>
      </c>
      <c r="G339" t="s">
        <v>39</v>
      </c>
      <c r="H339">
        <f t="shared" si="6"/>
        <v>95</v>
      </c>
      <c r="I339" t="s">
        <v>259</v>
      </c>
      <c r="J339" t="s">
        <v>39</v>
      </c>
      <c r="K339" t="s">
        <v>33</v>
      </c>
      <c r="L339" t="s">
        <v>259</v>
      </c>
      <c r="M339" t="s">
        <v>41</v>
      </c>
      <c r="N339">
        <v>3</v>
      </c>
      <c r="O339" t="s">
        <v>24</v>
      </c>
      <c r="P339" t="s">
        <v>25</v>
      </c>
      <c r="Q339" t="s">
        <v>42</v>
      </c>
      <c r="R339" t="s">
        <v>264</v>
      </c>
    </row>
    <row r="340" spans="1:18" x14ac:dyDescent="0.3">
      <c r="A340">
        <v>598011</v>
      </c>
      <c r="B340" t="s">
        <v>44</v>
      </c>
      <c r="C340" s="1">
        <v>41377</v>
      </c>
      <c r="D340" t="s">
        <v>147</v>
      </c>
      <c r="E340" t="s">
        <v>46</v>
      </c>
      <c r="F340">
        <v>0</v>
      </c>
      <c r="G340" t="s">
        <v>47</v>
      </c>
      <c r="H340">
        <f t="shared" si="6"/>
        <v>95</v>
      </c>
      <c r="I340" t="s">
        <v>207</v>
      </c>
      <c r="J340" t="s">
        <v>47</v>
      </c>
      <c r="K340" t="s">
        <v>33</v>
      </c>
      <c r="L340" t="s">
        <v>47</v>
      </c>
      <c r="M340" t="s">
        <v>23</v>
      </c>
      <c r="N340">
        <v>41</v>
      </c>
      <c r="O340" t="s">
        <v>24</v>
      </c>
      <c r="P340" t="s">
        <v>25</v>
      </c>
      <c r="Q340" t="s">
        <v>140</v>
      </c>
      <c r="R340" t="s">
        <v>116</v>
      </c>
    </row>
    <row r="341" spans="1:18" x14ac:dyDescent="0.3">
      <c r="A341">
        <v>598012</v>
      </c>
      <c r="B341" t="s">
        <v>65</v>
      </c>
      <c r="C341" s="1">
        <v>41377</v>
      </c>
      <c r="D341" t="s">
        <v>235</v>
      </c>
      <c r="E341" t="s">
        <v>67</v>
      </c>
      <c r="F341">
        <v>0</v>
      </c>
      <c r="G341" t="s">
        <v>32</v>
      </c>
      <c r="H341">
        <f t="shared" si="6"/>
        <v>108</v>
      </c>
      <c r="I341" t="s">
        <v>20</v>
      </c>
      <c r="J341" t="s">
        <v>32</v>
      </c>
      <c r="K341" t="s">
        <v>22</v>
      </c>
      <c r="L341" t="s">
        <v>32</v>
      </c>
      <c r="M341" t="s">
        <v>41</v>
      </c>
      <c r="N341">
        <v>4</v>
      </c>
      <c r="O341" t="s">
        <v>24</v>
      </c>
      <c r="P341" t="s">
        <v>25</v>
      </c>
      <c r="Q341" t="s">
        <v>26</v>
      </c>
      <c r="R341" t="s">
        <v>232</v>
      </c>
    </row>
    <row r="342" spans="1:18" x14ac:dyDescent="0.3">
      <c r="A342">
        <v>598013</v>
      </c>
      <c r="B342" t="s">
        <v>50</v>
      </c>
      <c r="C342" s="1">
        <v>41378</v>
      </c>
      <c r="D342" t="s">
        <v>146</v>
      </c>
      <c r="E342" t="s">
        <v>52</v>
      </c>
      <c r="F342">
        <v>0</v>
      </c>
      <c r="G342" t="s">
        <v>21</v>
      </c>
      <c r="H342">
        <f t="shared" si="6"/>
        <v>59</v>
      </c>
      <c r="I342" t="s">
        <v>259</v>
      </c>
      <c r="J342" t="s">
        <v>21</v>
      </c>
      <c r="K342" t="s">
        <v>33</v>
      </c>
      <c r="L342" t="s">
        <v>21</v>
      </c>
      <c r="M342" t="s">
        <v>23</v>
      </c>
      <c r="N342">
        <v>48</v>
      </c>
      <c r="O342" t="s">
        <v>24</v>
      </c>
      <c r="P342" t="s">
        <v>25</v>
      </c>
      <c r="Q342" t="s">
        <v>120</v>
      </c>
      <c r="R342" t="s">
        <v>237</v>
      </c>
    </row>
    <row r="343" spans="1:18" x14ac:dyDescent="0.3">
      <c r="A343">
        <v>598014</v>
      </c>
      <c r="B343" t="s">
        <v>56</v>
      </c>
      <c r="C343" s="1">
        <v>41378</v>
      </c>
      <c r="D343" t="s">
        <v>265</v>
      </c>
      <c r="E343" t="s">
        <v>58</v>
      </c>
      <c r="F343">
        <v>0</v>
      </c>
      <c r="G343" t="s">
        <v>40</v>
      </c>
      <c r="H343">
        <f t="shared" si="6"/>
        <v>83</v>
      </c>
      <c r="I343" t="s">
        <v>31</v>
      </c>
      <c r="J343" t="s">
        <v>40</v>
      </c>
      <c r="K343" t="s">
        <v>22</v>
      </c>
      <c r="L343" t="s">
        <v>40</v>
      </c>
      <c r="M343" t="s">
        <v>41</v>
      </c>
      <c r="N343">
        <v>6</v>
      </c>
      <c r="O343" t="s">
        <v>24</v>
      </c>
      <c r="P343" t="s">
        <v>25</v>
      </c>
      <c r="Q343" t="s">
        <v>42</v>
      </c>
      <c r="R343" t="s">
        <v>252</v>
      </c>
    </row>
    <row r="344" spans="1:18" x14ac:dyDescent="0.3">
      <c r="A344">
        <v>598015</v>
      </c>
      <c r="B344" t="s">
        <v>65</v>
      </c>
      <c r="C344" s="1">
        <v>41379</v>
      </c>
      <c r="D344" t="s">
        <v>231</v>
      </c>
      <c r="E344" t="s">
        <v>67</v>
      </c>
      <c r="F344">
        <v>0</v>
      </c>
      <c r="G344" t="s">
        <v>32</v>
      </c>
      <c r="H344">
        <f t="shared" si="6"/>
        <v>94</v>
      </c>
      <c r="I344" t="s">
        <v>207</v>
      </c>
      <c r="J344" t="s">
        <v>207</v>
      </c>
      <c r="K344" t="s">
        <v>33</v>
      </c>
      <c r="L344" t="s">
        <v>207</v>
      </c>
      <c r="M344" t="s">
        <v>23</v>
      </c>
      <c r="N344">
        <v>24</v>
      </c>
      <c r="O344" t="s">
        <v>24</v>
      </c>
      <c r="P344" t="s">
        <v>25</v>
      </c>
      <c r="Q344" t="s">
        <v>26</v>
      </c>
      <c r="R344" t="s">
        <v>232</v>
      </c>
    </row>
    <row r="345" spans="1:18" x14ac:dyDescent="0.3">
      <c r="A345">
        <v>598016</v>
      </c>
      <c r="B345" t="s">
        <v>28</v>
      </c>
      <c r="C345" s="1">
        <v>41380</v>
      </c>
      <c r="D345" t="s">
        <v>266</v>
      </c>
      <c r="E345" t="s">
        <v>30</v>
      </c>
      <c r="F345">
        <v>0</v>
      </c>
      <c r="G345" t="s">
        <v>31</v>
      </c>
      <c r="H345">
        <f t="shared" si="6"/>
        <v>23</v>
      </c>
      <c r="I345" t="s">
        <v>21</v>
      </c>
      <c r="J345" t="s">
        <v>21</v>
      </c>
      <c r="K345" t="s">
        <v>22</v>
      </c>
      <c r="L345" t="s">
        <v>31</v>
      </c>
      <c r="M345" t="s">
        <v>23</v>
      </c>
      <c r="N345">
        <v>4</v>
      </c>
      <c r="O345" t="s">
        <v>24</v>
      </c>
      <c r="P345" t="s">
        <v>25</v>
      </c>
      <c r="Q345" t="s">
        <v>267</v>
      </c>
      <c r="R345" t="s">
        <v>116</v>
      </c>
    </row>
    <row r="346" spans="1:18" x14ac:dyDescent="0.3">
      <c r="A346">
        <v>598017</v>
      </c>
      <c r="B346" t="s">
        <v>17</v>
      </c>
      <c r="C346" s="1">
        <v>41380</v>
      </c>
      <c r="D346" t="s">
        <v>215</v>
      </c>
      <c r="E346" t="s">
        <v>19</v>
      </c>
      <c r="F346">
        <v>0</v>
      </c>
      <c r="G346" t="s">
        <v>20</v>
      </c>
      <c r="H346">
        <f t="shared" si="6"/>
        <v>59</v>
      </c>
      <c r="I346" t="s">
        <v>39</v>
      </c>
      <c r="J346" t="s">
        <v>20</v>
      </c>
      <c r="K346" t="s">
        <v>22</v>
      </c>
      <c r="L346" t="s">
        <v>20</v>
      </c>
      <c r="M346" t="s">
        <v>122</v>
      </c>
      <c r="N346" t="s">
        <v>25</v>
      </c>
      <c r="O346" t="s">
        <v>123</v>
      </c>
      <c r="P346" t="s">
        <v>25</v>
      </c>
      <c r="Q346" t="s">
        <v>120</v>
      </c>
      <c r="R346" t="s">
        <v>237</v>
      </c>
    </row>
    <row r="347" spans="1:18" x14ac:dyDescent="0.3">
      <c r="A347">
        <v>598018</v>
      </c>
      <c r="B347" t="s">
        <v>238</v>
      </c>
      <c r="C347" s="1">
        <v>41381</v>
      </c>
      <c r="D347" t="s">
        <v>93</v>
      </c>
      <c r="E347" t="s">
        <v>240</v>
      </c>
      <c r="F347">
        <v>0</v>
      </c>
      <c r="G347" t="s">
        <v>207</v>
      </c>
      <c r="H347">
        <f t="shared" si="6"/>
        <v>70</v>
      </c>
      <c r="I347" t="s">
        <v>259</v>
      </c>
      <c r="J347" t="s">
        <v>207</v>
      </c>
      <c r="K347" t="s">
        <v>22</v>
      </c>
      <c r="L347" t="s">
        <v>259</v>
      </c>
      <c r="M347" t="s">
        <v>23</v>
      </c>
      <c r="N347">
        <v>11</v>
      </c>
      <c r="O347" t="s">
        <v>24</v>
      </c>
      <c r="P347" t="s">
        <v>25</v>
      </c>
      <c r="Q347" t="s">
        <v>26</v>
      </c>
      <c r="R347" t="s">
        <v>232</v>
      </c>
    </row>
    <row r="348" spans="1:18" x14ac:dyDescent="0.3">
      <c r="A348">
        <v>598019</v>
      </c>
      <c r="B348" t="s">
        <v>56</v>
      </c>
      <c r="C348" s="1">
        <v>41381</v>
      </c>
      <c r="D348" t="s">
        <v>233</v>
      </c>
      <c r="E348" t="s">
        <v>58</v>
      </c>
      <c r="F348">
        <v>0</v>
      </c>
      <c r="G348" t="s">
        <v>40</v>
      </c>
      <c r="H348">
        <f t="shared" si="6"/>
        <v>97</v>
      </c>
      <c r="I348" t="s">
        <v>47</v>
      </c>
      <c r="J348" t="s">
        <v>40</v>
      </c>
      <c r="K348" t="s">
        <v>33</v>
      </c>
      <c r="L348" t="s">
        <v>40</v>
      </c>
      <c r="M348" t="s">
        <v>23</v>
      </c>
      <c r="N348">
        <v>87</v>
      </c>
      <c r="O348" t="s">
        <v>24</v>
      </c>
      <c r="P348" t="s">
        <v>25</v>
      </c>
      <c r="Q348" t="s">
        <v>42</v>
      </c>
      <c r="R348" t="s">
        <v>252</v>
      </c>
    </row>
    <row r="349" spans="1:18" x14ac:dyDescent="0.3">
      <c r="A349">
        <v>598020</v>
      </c>
      <c r="B349" t="s">
        <v>36</v>
      </c>
      <c r="C349" s="1">
        <v>41382</v>
      </c>
      <c r="D349" t="s">
        <v>29</v>
      </c>
      <c r="E349" t="s">
        <v>38</v>
      </c>
      <c r="F349">
        <v>0</v>
      </c>
      <c r="G349" t="s">
        <v>39</v>
      </c>
      <c r="H349">
        <f t="shared" si="6"/>
        <v>92</v>
      </c>
      <c r="I349" t="s">
        <v>32</v>
      </c>
      <c r="J349" t="s">
        <v>32</v>
      </c>
      <c r="K349" t="s">
        <v>33</v>
      </c>
      <c r="L349" t="s">
        <v>32</v>
      </c>
      <c r="M349" t="s">
        <v>23</v>
      </c>
      <c r="N349">
        <v>86</v>
      </c>
      <c r="O349" t="s">
        <v>24</v>
      </c>
      <c r="P349" t="s">
        <v>25</v>
      </c>
      <c r="Q349" t="s">
        <v>120</v>
      </c>
      <c r="R349" t="s">
        <v>237</v>
      </c>
    </row>
    <row r="350" spans="1:18" x14ac:dyDescent="0.3">
      <c r="A350">
        <v>598021</v>
      </c>
      <c r="B350" t="s">
        <v>60</v>
      </c>
      <c r="C350" s="1">
        <v>41383</v>
      </c>
      <c r="D350" t="s">
        <v>261</v>
      </c>
      <c r="E350" t="s">
        <v>62</v>
      </c>
      <c r="F350">
        <v>0</v>
      </c>
      <c r="G350" t="s">
        <v>259</v>
      </c>
      <c r="H350">
        <f t="shared" si="6"/>
        <v>108</v>
      </c>
      <c r="I350" t="s">
        <v>31</v>
      </c>
      <c r="J350" t="s">
        <v>31</v>
      </c>
      <c r="K350" t="s">
        <v>33</v>
      </c>
      <c r="L350" t="s">
        <v>259</v>
      </c>
      <c r="M350" t="s">
        <v>41</v>
      </c>
      <c r="N350">
        <v>5</v>
      </c>
      <c r="O350" t="s">
        <v>24</v>
      </c>
      <c r="P350" t="s">
        <v>25</v>
      </c>
      <c r="Q350" t="s">
        <v>127</v>
      </c>
      <c r="R350" t="s">
        <v>267</v>
      </c>
    </row>
    <row r="351" spans="1:18" x14ac:dyDescent="0.3">
      <c r="A351">
        <v>598022</v>
      </c>
      <c r="B351" t="s">
        <v>50</v>
      </c>
      <c r="C351" s="1">
        <v>41384</v>
      </c>
      <c r="D351" t="s">
        <v>235</v>
      </c>
      <c r="E351" t="s">
        <v>52</v>
      </c>
      <c r="F351">
        <v>0</v>
      </c>
      <c r="G351" t="s">
        <v>21</v>
      </c>
      <c r="H351">
        <f t="shared" si="6"/>
        <v>23</v>
      </c>
      <c r="I351" t="s">
        <v>32</v>
      </c>
      <c r="J351" t="s">
        <v>21</v>
      </c>
      <c r="K351" t="s">
        <v>33</v>
      </c>
      <c r="L351" t="s">
        <v>32</v>
      </c>
      <c r="M351" t="s">
        <v>41</v>
      </c>
      <c r="N351">
        <v>4</v>
      </c>
      <c r="O351" t="s">
        <v>24</v>
      </c>
      <c r="P351" t="s">
        <v>25</v>
      </c>
      <c r="Q351" t="s">
        <v>26</v>
      </c>
      <c r="R351" t="s">
        <v>232</v>
      </c>
    </row>
    <row r="352" spans="1:18" x14ac:dyDescent="0.3">
      <c r="A352">
        <v>598023</v>
      </c>
      <c r="B352" t="s">
        <v>17</v>
      </c>
      <c r="C352" s="1">
        <v>41384</v>
      </c>
      <c r="D352" t="s">
        <v>82</v>
      </c>
      <c r="E352" t="s">
        <v>19</v>
      </c>
      <c r="F352">
        <v>0</v>
      </c>
      <c r="G352" t="s">
        <v>20</v>
      </c>
      <c r="H352">
        <f t="shared" si="6"/>
        <v>83</v>
      </c>
      <c r="I352" t="s">
        <v>40</v>
      </c>
      <c r="J352" t="s">
        <v>20</v>
      </c>
      <c r="K352" t="s">
        <v>22</v>
      </c>
      <c r="L352" t="s">
        <v>20</v>
      </c>
      <c r="M352" t="s">
        <v>41</v>
      </c>
      <c r="N352">
        <v>7</v>
      </c>
      <c r="O352" t="s">
        <v>24</v>
      </c>
      <c r="P352" t="s">
        <v>25</v>
      </c>
      <c r="Q352" t="s">
        <v>42</v>
      </c>
      <c r="R352" t="s">
        <v>252</v>
      </c>
    </row>
    <row r="353" spans="1:18" x14ac:dyDescent="0.3">
      <c r="A353">
        <v>598024</v>
      </c>
      <c r="B353" t="s">
        <v>36</v>
      </c>
      <c r="C353" s="1">
        <v>41385</v>
      </c>
      <c r="D353" t="s">
        <v>61</v>
      </c>
      <c r="E353" t="s">
        <v>38</v>
      </c>
      <c r="F353">
        <v>0</v>
      </c>
      <c r="G353" t="s">
        <v>39</v>
      </c>
      <c r="H353">
        <f t="shared" si="6"/>
        <v>97</v>
      </c>
      <c r="I353" t="s">
        <v>47</v>
      </c>
      <c r="J353" t="s">
        <v>47</v>
      </c>
      <c r="K353" t="s">
        <v>33</v>
      </c>
      <c r="L353" t="s">
        <v>39</v>
      </c>
      <c r="M353" t="s">
        <v>41</v>
      </c>
      <c r="N353">
        <v>9</v>
      </c>
      <c r="O353" t="s">
        <v>24</v>
      </c>
      <c r="P353" t="s">
        <v>25</v>
      </c>
      <c r="Q353" t="s">
        <v>127</v>
      </c>
      <c r="R353" t="s">
        <v>140</v>
      </c>
    </row>
    <row r="354" spans="1:18" x14ac:dyDescent="0.3">
      <c r="A354">
        <v>598025</v>
      </c>
      <c r="B354" t="s">
        <v>28</v>
      </c>
      <c r="C354" s="1">
        <v>41385</v>
      </c>
      <c r="D354" t="s">
        <v>268</v>
      </c>
      <c r="E354" t="s">
        <v>30</v>
      </c>
      <c r="F354">
        <v>0</v>
      </c>
      <c r="G354" t="s">
        <v>31</v>
      </c>
      <c r="H354">
        <f t="shared" si="6"/>
        <v>94</v>
      </c>
      <c r="I354" t="s">
        <v>207</v>
      </c>
      <c r="J354" t="s">
        <v>31</v>
      </c>
      <c r="K354" t="s">
        <v>22</v>
      </c>
      <c r="L354" t="s">
        <v>31</v>
      </c>
      <c r="M354" t="s">
        <v>41</v>
      </c>
      <c r="N354">
        <v>7</v>
      </c>
      <c r="O354" t="s">
        <v>24</v>
      </c>
      <c r="P354" t="s">
        <v>25</v>
      </c>
      <c r="Q354" t="s">
        <v>120</v>
      </c>
      <c r="R354" t="s">
        <v>263</v>
      </c>
    </row>
    <row r="355" spans="1:18" x14ac:dyDescent="0.3">
      <c r="A355">
        <v>598026</v>
      </c>
      <c r="B355" t="s">
        <v>65</v>
      </c>
      <c r="C355" s="1">
        <v>41386</v>
      </c>
      <c r="D355" t="s">
        <v>29</v>
      </c>
      <c r="E355" t="s">
        <v>67</v>
      </c>
      <c r="F355">
        <v>0</v>
      </c>
      <c r="G355" t="s">
        <v>32</v>
      </c>
      <c r="H355">
        <f t="shared" si="6"/>
        <v>95</v>
      </c>
      <c r="I355" t="s">
        <v>40</v>
      </c>
      <c r="J355" t="s">
        <v>40</v>
      </c>
      <c r="K355" t="s">
        <v>33</v>
      </c>
      <c r="L355" t="s">
        <v>32</v>
      </c>
      <c r="M355" t="s">
        <v>41</v>
      </c>
      <c r="N355">
        <v>5</v>
      </c>
      <c r="O355" t="s">
        <v>24</v>
      </c>
      <c r="P355" t="s">
        <v>25</v>
      </c>
      <c r="Q355" t="s">
        <v>129</v>
      </c>
      <c r="R355" t="s">
        <v>232</v>
      </c>
    </row>
    <row r="356" spans="1:18" x14ac:dyDescent="0.3">
      <c r="A356">
        <v>598027</v>
      </c>
      <c r="B356" t="s">
        <v>17</v>
      </c>
      <c r="C356" s="1">
        <v>41387</v>
      </c>
      <c r="D356" t="s">
        <v>118</v>
      </c>
      <c r="E356" t="s">
        <v>19</v>
      </c>
      <c r="F356">
        <v>0</v>
      </c>
      <c r="G356" t="s">
        <v>20</v>
      </c>
      <c r="H356">
        <f t="shared" si="6"/>
        <v>70</v>
      </c>
      <c r="I356" t="s">
        <v>207</v>
      </c>
      <c r="J356" t="s">
        <v>207</v>
      </c>
      <c r="K356" t="s">
        <v>22</v>
      </c>
      <c r="L356" t="s">
        <v>20</v>
      </c>
      <c r="M356" t="s">
        <v>23</v>
      </c>
      <c r="N356">
        <v>130</v>
      </c>
      <c r="O356" t="s">
        <v>24</v>
      </c>
      <c r="P356" t="s">
        <v>25</v>
      </c>
      <c r="Q356" t="s">
        <v>42</v>
      </c>
      <c r="R356" t="s">
        <v>252</v>
      </c>
    </row>
    <row r="357" spans="1:18" x14ac:dyDescent="0.3">
      <c r="A357">
        <v>598028</v>
      </c>
      <c r="B357" t="s">
        <v>194</v>
      </c>
      <c r="C357" s="1">
        <v>41410</v>
      </c>
      <c r="D357" t="s">
        <v>268</v>
      </c>
      <c r="E357" t="s">
        <v>195</v>
      </c>
      <c r="F357">
        <v>0</v>
      </c>
      <c r="G357" t="s">
        <v>31</v>
      </c>
      <c r="H357">
        <f t="shared" si="6"/>
        <v>94</v>
      </c>
      <c r="I357" t="s">
        <v>39</v>
      </c>
      <c r="J357" t="s">
        <v>39</v>
      </c>
      <c r="K357" t="s">
        <v>22</v>
      </c>
      <c r="L357" t="s">
        <v>31</v>
      </c>
      <c r="M357" t="s">
        <v>23</v>
      </c>
      <c r="N357">
        <v>7</v>
      </c>
      <c r="O357" t="s">
        <v>24</v>
      </c>
      <c r="P357" t="s">
        <v>25</v>
      </c>
      <c r="Q357" t="s">
        <v>127</v>
      </c>
      <c r="R357" t="s">
        <v>140</v>
      </c>
    </row>
    <row r="358" spans="1:18" x14ac:dyDescent="0.3">
      <c r="A358">
        <v>598029</v>
      </c>
      <c r="B358" t="s">
        <v>50</v>
      </c>
      <c r="C358" s="1">
        <v>41388</v>
      </c>
      <c r="D358" t="s">
        <v>152</v>
      </c>
      <c r="E358" t="s">
        <v>52</v>
      </c>
      <c r="F358">
        <v>0</v>
      </c>
      <c r="G358" t="s">
        <v>21</v>
      </c>
      <c r="H358">
        <f t="shared" si="6"/>
        <v>92</v>
      </c>
      <c r="I358" t="s">
        <v>47</v>
      </c>
      <c r="J358" t="s">
        <v>21</v>
      </c>
      <c r="K358" t="s">
        <v>33</v>
      </c>
      <c r="L358" t="s">
        <v>47</v>
      </c>
      <c r="M358" t="s">
        <v>41</v>
      </c>
      <c r="N358">
        <v>5</v>
      </c>
      <c r="O358" t="s">
        <v>24</v>
      </c>
      <c r="P358" t="s">
        <v>25</v>
      </c>
      <c r="Q358" t="s">
        <v>127</v>
      </c>
      <c r="R358" t="s">
        <v>140</v>
      </c>
    </row>
    <row r="359" spans="1:18" x14ac:dyDescent="0.3">
      <c r="A359">
        <v>598030</v>
      </c>
      <c r="B359" t="s">
        <v>65</v>
      </c>
      <c r="C359" s="1">
        <v>41389</v>
      </c>
      <c r="D359" t="s">
        <v>76</v>
      </c>
      <c r="E359" t="s">
        <v>67</v>
      </c>
      <c r="F359">
        <v>0</v>
      </c>
      <c r="G359" t="s">
        <v>32</v>
      </c>
      <c r="H359">
        <f t="shared" si="6"/>
        <v>108</v>
      </c>
      <c r="I359" t="s">
        <v>259</v>
      </c>
      <c r="J359" t="s">
        <v>259</v>
      </c>
      <c r="K359" t="s">
        <v>33</v>
      </c>
      <c r="L359" t="s">
        <v>32</v>
      </c>
      <c r="M359" t="s">
        <v>41</v>
      </c>
      <c r="N359">
        <v>5</v>
      </c>
      <c r="O359" t="s">
        <v>24</v>
      </c>
      <c r="P359" t="s">
        <v>25</v>
      </c>
      <c r="Q359" t="s">
        <v>42</v>
      </c>
      <c r="R359" t="s">
        <v>169</v>
      </c>
    </row>
    <row r="360" spans="1:18" x14ac:dyDescent="0.3">
      <c r="A360">
        <v>598031</v>
      </c>
      <c r="B360" t="s">
        <v>50</v>
      </c>
      <c r="C360" s="1">
        <v>41390</v>
      </c>
      <c r="D360" t="s">
        <v>144</v>
      </c>
      <c r="E360" t="s">
        <v>52</v>
      </c>
      <c r="F360">
        <v>0</v>
      </c>
      <c r="G360" t="s">
        <v>21</v>
      </c>
      <c r="H360">
        <f t="shared" si="6"/>
        <v>23</v>
      </c>
      <c r="I360" t="s">
        <v>31</v>
      </c>
      <c r="J360" t="s">
        <v>31</v>
      </c>
      <c r="K360" t="s">
        <v>33</v>
      </c>
      <c r="L360" t="s">
        <v>21</v>
      </c>
      <c r="M360" t="s">
        <v>41</v>
      </c>
      <c r="N360">
        <v>6</v>
      </c>
      <c r="O360" t="s">
        <v>24</v>
      </c>
      <c r="P360" t="s">
        <v>25</v>
      </c>
      <c r="Q360" t="s">
        <v>267</v>
      </c>
      <c r="R360" t="s">
        <v>140</v>
      </c>
    </row>
    <row r="361" spans="1:18" x14ac:dyDescent="0.3">
      <c r="A361">
        <v>598032</v>
      </c>
      <c r="B361" t="s">
        <v>56</v>
      </c>
      <c r="C361" s="1">
        <v>41391</v>
      </c>
      <c r="D361" t="s">
        <v>265</v>
      </c>
      <c r="E361" t="s">
        <v>58</v>
      </c>
      <c r="F361">
        <v>0</v>
      </c>
      <c r="G361" t="s">
        <v>40</v>
      </c>
      <c r="H361">
        <f t="shared" si="6"/>
        <v>70</v>
      </c>
      <c r="I361" t="s">
        <v>259</v>
      </c>
      <c r="J361" t="s">
        <v>259</v>
      </c>
      <c r="K361" t="s">
        <v>33</v>
      </c>
      <c r="L361" t="s">
        <v>40</v>
      </c>
      <c r="M361" t="s">
        <v>41</v>
      </c>
      <c r="N361">
        <v>8</v>
      </c>
      <c r="O361" t="s">
        <v>24</v>
      </c>
      <c r="P361" t="s">
        <v>25</v>
      </c>
      <c r="Q361" t="s">
        <v>237</v>
      </c>
      <c r="R361" t="s">
        <v>263</v>
      </c>
    </row>
    <row r="362" spans="1:18" x14ac:dyDescent="0.3">
      <c r="A362">
        <v>598033</v>
      </c>
      <c r="B362" t="s">
        <v>44</v>
      </c>
      <c r="C362" s="1">
        <v>41391</v>
      </c>
      <c r="D362" t="s">
        <v>152</v>
      </c>
      <c r="E362" t="s">
        <v>46</v>
      </c>
      <c r="F362">
        <v>0</v>
      </c>
      <c r="G362" t="s">
        <v>47</v>
      </c>
      <c r="H362">
        <f t="shared" si="6"/>
        <v>83</v>
      </c>
      <c r="I362" t="s">
        <v>20</v>
      </c>
      <c r="J362" t="s">
        <v>47</v>
      </c>
      <c r="K362" t="s">
        <v>33</v>
      </c>
      <c r="L362" t="s">
        <v>47</v>
      </c>
      <c r="M362" t="s">
        <v>23</v>
      </c>
      <c r="N362">
        <v>58</v>
      </c>
      <c r="O362" t="s">
        <v>24</v>
      </c>
      <c r="P362" t="s">
        <v>25</v>
      </c>
      <c r="Q362" t="s">
        <v>26</v>
      </c>
      <c r="R362" t="s">
        <v>129</v>
      </c>
    </row>
    <row r="363" spans="1:18" x14ac:dyDescent="0.3">
      <c r="A363">
        <v>598034</v>
      </c>
      <c r="B363" t="s">
        <v>65</v>
      </c>
      <c r="C363" s="1">
        <v>41392</v>
      </c>
      <c r="D363" t="s">
        <v>29</v>
      </c>
      <c r="E363" t="s">
        <v>67</v>
      </c>
      <c r="F363">
        <v>0</v>
      </c>
      <c r="G363" t="s">
        <v>32</v>
      </c>
      <c r="H363">
        <f t="shared" si="6"/>
        <v>59</v>
      </c>
      <c r="I363" t="s">
        <v>21</v>
      </c>
      <c r="J363" t="s">
        <v>21</v>
      </c>
      <c r="K363" t="s">
        <v>22</v>
      </c>
      <c r="L363" t="s">
        <v>32</v>
      </c>
      <c r="M363" t="s">
        <v>23</v>
      </c>
      <c r="N363">
        <v>14</v>
      </c>
      <c r="O363" t="s">
        <v>24</v>
      </c>
      <c r="P363" t="s">
        <v>25</v>
      </c>
      <c r="Q363" t="s">
        <v>42</v>
      </c>
      <c r="R363" t="s">
        <v>116</v>
      </c>
    </row>
    <row r="364" spans="1:18" x14ac:dyDescent="0.3">
      <c r="A364">
        <v>598035</v>
      </c>
      <c r="B364" t="s">
        <v>269</v>
      </c>
      <c r="C364" s="1">
        <v>41392</v>
      </c>
      <c r="D364" t="s">
        <v>179</v>
      </c>
      <c r="E364" t="s">
        <v>270</v>
      </c>
      <c r="F364">
        <v>0</v>
      </c>
      <c r="G364" t="s">
        <v>39</v>
      </c>
      <c r="H364">
        <f t="shared" si="6"/>
        <v>95</v>
      </c>
      <c r="I364" t="s">
        <v>207</v>
      </c>
      <c r="J364" t="s">
        <v>207</v>
      </c>
      <c r="K364" t="s">
        <v>22</v>
      </c>
      <c r="L364" t="s">
        <v>39</v>
      </c>
      <c r="M364" t="s">
        <v>23</v>
      </c>
      <c r="N364">
        <v>15</v>
      </c>
      <c r="O364" t="s">
        <v>24</v>
      </c>
      <c r="P364" t="s">
        <v>25</v>
      </c>
      <c r="Q364" t="s">
        <v>267</v>
      </c>
      <c r="R364" t="s">
        <v>140</v>
      </c>
    </row>
    <row r="365" spans="1:18" x14ac:dyDescent="0.3">
      <c r="A365">
        <v>598036</v>
      </c>
      <c r="B365" t="s">
        <v>56</v>
      </c>
      <c r="C365" s="1">
        <v>41393</v>
      </c>
      <c r="D365" t="s">
        <v>271</v>
      </c>
      <c r="E365" t="s">
        <v>58</v>
      </c>
      <c r="F365">
        <v>0</v>
      </c>
      <c r="G365" t="s">
        <v>40</v>
      </c>
      <c r="H365">
        <f t="shared" si="6"/>
        <v>108</v>
      </c>
      <c r="I365" t="s">
        <v>20</v>
      </c>
      <c r="J365" t="s">
        <v>40</v>
      </c>
      <c r="K365" t="s">
        <v>22</v>
      </c>
      <c r="L365" t="s">
        <v>40</v>
      </c>
      <c r="M365" t="s">
        <v>41</v>
      </c>
      <c r="N365">
        <v>4</v>
      </c>
      <c r="O365" t="s">
        <v>24</v>
      </c>
      <c r="P365" t="s">
        <v>25</v>
      </c>
      <c r="Q365" t="s">
        <v>120</v>
      </c>
      <c r="R365" t="s">
        <v>263</v>
      </c>
    </row>
    <row r="366" spans="1:18" x14ac:dyDescent="0.3">
      <c r="A366">
        <v>598037</v>
      </c>
      <c r="B366" t="s">
        <v>44</v>
      </c>
      <c r="C366" s="1">
        <v>41393</v>
      </c>
      <c r="D366" t="s">
        <v>147</v>
      </c>
      <c r="E366" t="s">
        <v>46</v>
      </c>
      <c r="F366">
        <v>0</v>
      </c>
      <c r="G366" t="s">
        <v>47</v>
      </c>
      <c r="H366">
        <f t="shared" si="6"/>
        <v>83</v>
      </c>
      <c r="I366" t="s">
        <v>31</v>
      </c>
      <c r="J366" t="s">
        <v>47</v>
      </c>
      <c r="K366" t="s">
        <v>33</v>
      </c>
      <c r="L366" t="s">
        <v>47</v>
      </c>
      <c r="M366" t="s">
        <v>23</v>
      </c>
      <c r="N366">
        <v>4</v>
      </c>
      <c r="O366" t="s">
        <v>24</v>
      </c>
      <c r="P366" t="s">
        <v>25</v>
      </c>
      <c r="Q366" t="s">
        <v>26</v>
      </c>
      <c r="R366" t="s">
        <v>232</v>
      </c>
    </row>
    <row r="367" spans="1:18" x14ac:dyDescent="0.3">
      <c r="A367">
        <v>598038</v>
      </c>
      <c r="B367" t="s">
        <v>238</v>
      </c>
      <c r="C367" s="1">
        <v>41394</v>
      </c>
      <c r="D367" t="s">
        <v>76</v>
      </c>
      <c r="E367" t="s">
        <v>240</v>
      </c>
      <c r="F367">
        <v>0</v>
      </c>
      <c r="G367" t="s">
        <v>207</v>
      </c>
      <c r="H367">
        <f t="shared" si="6"/>
        <v>92</v>
      </c>
      <c r="I367" t="s">
        <v>32</v>
      </c>
      <c r="J367" t="s">
        <v>32</v>
      </c>
      <c r="K367" t="s">
        <v>33</v>
      </c>
      <c r="L367" t="s">
        <v>32</v>
      </c>
      <c r="M367" t="s">
        <v>23</v>
      </c>
      <c r="N367">
        <v>37</v>
      </c>
      <c r="O367" t="s">
        <v>24</v>
      </c>
      <c r="P367" t="s">
        <v>25</v>
      </c>
      <c r="Q367" t="s">
        <v>169</v>
      </c>
      <c r="R367" t="s">
        <v>116</v>
      </c>
    </row>
    <row r="368" spans="1:18" x14ac:dyDescent="0.3">
      <c r="A368">
        <v>598039</v>
      </c>
      <c r="B368" t="s">
        <v>60</v>
      </c>
      <c r="C368" s="1">
        <v>41395</v>
      </c>
      <c r="D368" t="s">
        <v>216</v>
      </c>
      <c r="E368" t="s">
        <v>62</v>
      </c>
      <c r="F368">
        <v>0</v>
      </c>
      <c r="G368" t="s">
        <v>259</v>
      </c>
      <c r="H368">
        <f t="shared" si="6"/>
        <v>94</v>
      </c>
      <c r="I368" t="s">
        <v>47</v>
      </c>
      <c r="J368" t="s">
        <v>47</v>
      </c>
      <c r="K368" t="s">
        <v>33</v>
      </c>
      <c r="L368" t="s">
        <v>259</v>
      </c>
      <c r="M368" t="s">
        <v>41</v>
      </c>
      <c r="N368">
        <v>7</v>
      </c>
      <c r="O368" t="s">
        <v>24</v>
      </c>
      <c r="P368" t="s">
        <v>25</v>
      </c>
      <c r="Q368" t="s">
        <v>26</v>
      </c>
      <c r="R368" t="s">
        <v>129</v>
      </c>
    </row>
    <row r="369" spans="1:18" x14ac:dyDescent="0.3">
      <c r="A369">
        <v>598040</v>
      </c>
      <c r="B369" t="s">
        <v>269</v>
      </c>
      <c r="C369" s="1">
        <v>41395</v>
      </c>
      <c r="D369" t="s">
        <v>179</v>
      </c>
      <c r="E369" t="s">
        <v>270</v>
      </c>
      <c r="F369">
        <v>0</v>
      </c>
      <c r="G369" t="s">
        <v>39</v>
      </c>
      <c r="H369">
        <f t="shared" si="6"/>
        <v>108</v>
      </c>
      <c r="I369" t="s">
        <v>21</v>
      </c>
      <c r="J369" t="s">
        <v>21</v>
      </c>
      <c r="K369" t="s">
        <v>33</v>
      </c>
      <c r="L369" t="s">
        <v>39</v>
      </c>
      <c r="M369" t="s">
        <v>41</v>
      </c>
      <c r="N369">
        <v>7</v>
      </c>
      <c r="O369" t="s">
        <v>24</v>
      </c>
      <c r="P369" t="s">
        <v>25</v>
      </c>
      <c r="Q369" t="s">
        <v>127</v>
      </c>
      <c r="R369" t="s">
        <v>267</v>
      </c>
    </row>
    <row r="370" spans="1:18" x14ac:dyDescent="0.3">
      <c r="A370">
        <v>598041</v>
      </c>
      <c r="B370" t="s">
        <v>65</v>
      </c>
      <c r="C370" s="1">
        <v>41396</v>
      </c>
      <c r="D370" t="s">
        <v>105</v>
      </c>
      <c r="E370" t="s">
        <v>67</v>
      </c>
      <c r="F370">
        <v>0</v>
      </c>
      <c r="G370" t="s">
        <v>32</v>
      </c>
      <c r="H370">
        <f t="shared" si="6"/>
        <v>92</v>
      </c>
      <c r="I370" t="s">
        <v>31</v>
      </c>
      <c r="J370" t="s">
        <v>32</v>
      </c>
      <c r="K370" t="s">
        <v>33</v>
      </c>
      <c r="L370" t="s">
        <v>32</v>
      </c>
      <c r="M370" t="s">
        <v>23</v>
      </c>
      <c r="N370">
        <v>15</v>
      </c>
      <c r="O370" t="s">
        <v>24</v>
      </c>
      <c r="P370" t="s">
        <v>25</v>
      </c>
      <c r="Q370" t="s">
        <v>120</v>
      </c>
      <c r="R370" t="s">
        <v>237</v>
      </c>
    </row>
    <row r="371" spans="1:18" x14ac:dyDescent="0.3">
      <c r="A371">
        <v>598042</v>
      </c>
      <c r="B371" t="s">
        <v>238</v>
      </c>
      <c r="C371" s="1">
        <v>41396</v>
      </c>
      <c r="D371" t="s">
        <v>121</v>
      </c>
      <c r="E371" t="s">
        <v>240</v>
      </c>
      <c r="F371">
        <v>0</v>
      </c>
      <c r="G371" t="s">
        <v>207</v>
      </c>
      <c r="H371">
        <f t="shared" si="6"/>
        <v>95</v>
      </c>
      <c r="I371" t="s">
        <v>20</v>
      </c>
      <c r="J371" t="s">
        <v>20</v>
      </c>
      <c r="K371" t="s">
        <v>33</v>
      </c>
      <c r="L371" t="s">
        <v>20</v>
      </c>
      <c r="M371" t="s">
        <v>23</v>
      </c>
      <c r="N371">
        <v>17</v>
      </c>
      <c r="O371" t="s">
        <v>24</v>
      </c>
      <c r="P371" t="s">
        <v>25</v>
      </c>
      <c r="Q371" t="s">
        <v>42</v>
      </c>
      <c r="R371" t="s">
        <v>252</v>
      </c>
    </row>
    <row r="372" spans="1:18" x14ac:dyDescent="0.3">
      <c r="A372">
        <v>598043</v>
      </c>
      <c r="B372" t="s">
        <v>50</v>
      </c>
      <c r="C372" s="1">
        <v>41397</v>
      </c>
      <c r="D372" t="s">
        <v>68</v>
      </c>
      <c r="E372" t="s">
        <v>52</v>
      </c>
      <c r="F372">
        <v>0</v>
      </c>
      <c r="G372" t="s">
        <v>21</v>
      </c>
      <c r="H372">
        <f t="shared" si="6"/>
        <v>94</v>
      </c>
      <c r="I372" t="s">
        <v>40</v>
      </c>
      <c r="J372" t="s">
        <v>40</v>
      </c>
      <c r="K372" t="s">
        <v>33</v>
      </c>
      <c r="L372" t="s">
        <v>21</v>
      </c>
      <c r="M372" t="s">
        <v>41</v>
      </c>
      <c r="N372">
        <v>8</v>
      </c>
      <c r="O372" t="s">
        <v>24</v>
      </c>
      <c r="P372" t="s">
        <v>25</v>
      </c>
      <c r="Q372" t="s">
        <v>127</v>
      </c>
      <c r="R372" t="s">
        <v>267</v>
      </c>
    </row>
    <row r="373" spans="1:18" x14ac:dyDescent="0.3">
      <c r="A373">
        <v>598044</v>
      </c>
      <c r="B373" t="s">
        <v>60</v>
      </c>
      <c r="C373" s="1">
        <v>41398</v>
      </c>
      <c r="D373" t="s">
        <v>272</v>
      </c>
      <c r="E373" t="s">
        <v>62</v>
      </c>
      <c r="F373">
        <v>0</v>
      </c>
      <c r="G373" t="s">
        <v>259</v>
      </c>
      <c r="H373">
        <f t="shared" si="6"/>
        <v>95</v>
      </c>
      <c r="I373" t="s">
        <v>39</v>
      </c>
      <c r="J373" t="s">
        <v>39</v>
      </c>
      <c r="K373" t="s">
        <v>33</v>
      </c>
      <c r="L373" t="s">
        <v>259</v>
      </c>
      <c r="M373" t="s">
        <v>41</v>
      </c>
      <c r="N373">
        <v>6</v>
      </c>
      <c r="O373" t="s">
        <v>24</v>
      </c>
      <c r="P373" t="s">
        <v>25</v>
      </c>
      <c r="Q373" t="s">
        <v>26</v>
      </c>
      <c r="R373" t="s">
        <v>129</v>
      </c>
    </row>
    <row r="374" spans="1:18" x14ac:dyDescent="0.3">
      <c r="A374">
        <v>598045</v>
      </c>
      <c r="B374" t="s">
        <v>17</v>
      </c>
      <c r="C374" s="1">
        <v>41408</v>
      </c>
      <c r="D374" t="s">
        <v>72</v>
      </c>
      <c r="E374" t="s">
        <v>19</v>
      </c>
      <c r="F374">
        <v>0</v>
      </c>
      <c r="G374" t="s">
        <v>20</v>
      </c>
      <c r="H374">
        <f t="shared" si="6"/>
        <v>70</v>
      </c>
      <c r="I374" t="s">
        <v>31</v>
      </c>
      <c r="J374" t="s">
        <v>31</v>
      </c>
      <c r="K374" t="s">
        <v>22</v>
      </c>
      <c r="L374" t="s">
        <v>31</v>
      </c>
      <c r="M374" t="s">
        <v>41</v>
      </c>
      <c r="N374">
        <v>7</v>
      </c>
      <c r="O374" t="s">
        <v>24</v>
      </c>
      <c r="P374" t="s">
        <v>25</v>
      </c>
      <c r="Q374" t="s">
        <v>127</v>
      </c>
      <c r="R374" t="s">
        <v>140</v>
      </c>
    </row>
    <row r="375" spans="1:18" x14ac:dyDescent="0.3">
      <c r="A375">
        <v>598046</v>
      </c>
      <c r="B375" t="s">
        <v>44</v>
      </c>
      <c r="C375" s="1">
        <v>41399</v>
      </c>
      <c r="D375" t="s">
        <v>273</v>
      </c>
      <c r="E375" t="s">
        <v>46</v>
      </c>
      <c r="F375">
        <v>0</v>
      </c>
      <c r="G375" t="s">
        <v>47</v>
      </c>
      <c r="H375">
        <f t="shared" si="6"/>
        <v>97</v>
      </c>
      <c r="I375" t="s">
        <v>32</v>
      </c>
      <c r="J375" t="s">
        <v>47</v>
      </c>
      <c r="K375" t="s">
        <v>33</v>
      </c>
      <c r="L375" t="s">
        <v>47</v>
      </c>
      <c r="M375" t="s">
        <v>23</v>
      </c>
      <c r="N375">
        <v>60</v>
      </c>
      <c r="O375" t="s">
        <v>24</v>
      </c>
      <c r="P375" t="s">
        <v>25</v>
      </c>
      <c r="Q375" t="s">
        <v>127</v>
      </c>
      <c r="R375" t="s">
        <v>267</v>
      </c>
    </row>
    <row r="376" spans="1:18" x14ac:dyDescent="0.3">
      <c r="A376">
        <v>598047</v>
      </c>
      <c r="B376" t="s">
        <v>56</v>
      </c>
      <c r="C376" s="1">
        <v>41399</v>
      </c>
      <c r="D376" t="s">
        <v>233</v>
      </c>
      <c r="E376" t="s">
        <v>58</v>
      </c>
      <c r="F376">
        <v>0</v>
      </c>
      <c r="G376" t="s">
        <v>40</v>
      </c>
      <c r="H376">
        <f t="shared" si="6"/>
        <v>94</v>
      </c>
      <c r="I376" t="s">
        <v>207</v>
      </c>
      <c r="J376" t="s">
        <v>207</v>
      </c>
      <c r="K376" t="s">
        <v>33</v>
      </c>
      <c r="L376" t="s">
        <v>40</v>
      </c>
      <c r="M376" t="s">
        <v>41</v>
      </c>
      <c r="N376">
        <v>5</v>
      </c>
      <c r="O376" t="s">
        <v>24</v>
      </c>
      <c r="P376" t="s">
        <v>25</v>
      </c>
      <c r="Q376" t="s">
        <v>252</v>
      </c>
      <c r="R376" t="s">
        <v>213</v>
      </c>
    </row>
    <row r="377" spans="1:18" x14ac:dyDescent="0.3">
      <c r="A377">
        <v>598048</v>
      </c>
      <c r="B377" t="s">
        <v>17</v>
      </c>
      <c r="C377" s="1">
        <v>41373</v>
      </c>
      <c r="D377" t="s">
        <v>215</v>
      </c>
      <c r="E377" t="s">
        <v>19</v>
      </c>
      <c r="F377">
        <v>0</v>
      </c>
      <c r="G377" t="s">
        <v>20</v>
      </c>
      <c r="H377">
        <f t="shared" si="6"/>
        <v>83</v>
      </c>
      <c r="I377" t="s">
        <v>259</v>
      </c>
      <c r="J377" t="s">
        <v>259</v>
      </c>
      <c r="K377" t="s">
        <v>33</v>
      </c>
      <c r="L377" t="s">
        <v>20</v>
      </c>
      <c r="M377" t="s">
        <v>41</v>
      </c>
      <c r="N377">
        <v>7</v>
      </c>
      <c r="O377" t="s">
        <v>24</v>
      </c>
      <c r="P377" t="s">
        <v>25</v>
      </c>
      <c r="Q377" t="s">
        <v>140</v>
      </c>
      <c r="R377" t="s">
        <v>116</v>
      </c>
    </row>
    <row r="378" spans="1:18" x14ac:dyDescent="0.3">
      <c r="A378">
        <v>598049</v>
      </c>
      <c r="B378" t="s">
        <v>56</v>
      </c>
      <c r="C378" s="1">
        <v>41401</v>
      </c>
      <c r="D378" t="s">
        <v>233</v>
      </c>
      <c r="E378" t="s">
        <v>58</v>
      </c>
      <c r="F378">
        <v>0</v>
      </c>
      <c r="G378" t="s">
        <v>40</v>
      </c>
      <c r="H378">
        <f t="shared" si="6"/>
        <v>70</v>
      </c>
      <c r="I378" t="s">
        <v>39</v>
      </c>
      <c r="J378" t="s">
        <v>39</v>
      </c>
      <c r="K378" t="s">
        <v>33</v>
      </c>
      <c r="L378" t="s">
        <v>40</v>
      </c>
      <c r="M378" t="s">
        <v>41</v>
      </c>
      <c r="N378">
        <v>9</v>
      </c>
      <c r="O378" t="s">
        <v>24</v>
      </c>
      <c r="P378" t="s">
        <v>25</v>
      </c>
      <c r="Q378" t="s">
        <v>42</v>
      </c>
      <c r="R378" t="s">
        <v>213</v>
      </c>
    </row>
    <row r="379" spans="1:18" x14ac:dyDescent="0.3">
      <c r="A379">
        <v>598050</v>
      </c>
      <c r="B379" t="s">
        <v>44</v>
      </c>
      <c r="C379" s="1">
        <v>41401</v>
      </c>
      <c r="D379" t="s">
        <v>107</v>
      </c>
      <c r="E379" t="s">
        <v>46</v>
      </c>
      <c r="F379">
        <v>0</v>
      </c>
      <c r="G379" t="s">
        <v>47</v>
      </c>
      <c r="H379">
        <f t="shared" si="6"/>
        <v>97</v>
      </c>
      <c r="I379" t="s">
        <v>21</v>
      </c>
      <c r="J379" t="s">
        <v>47</v>
      </c>
      <c r="K379" t="s">
        <v>33</v>
      </c>
      <c r="L379" t="s">
        <v>47</v>
      </c>
      <c r="M379" t="s">
        <v>23</v>
      </c>
      <c r="N379">
        <v>65</v>
      </c>
      <c r="O379" t="s">
        <v>24</v>
      </c>
      <c r="P379" t="s">
        <v>25</v>
      </c>
      <c r="Q379" t="s">
        <v>127</v>
      </c>
      <c r="R379" t="s">
        <v>140</v>
      </c>
    </row>
    <row r="380" spans="1:18" x14ac:dyDescent="0.3">
      <c r="A380">
        <v>598051</v>
      </c>
      <c r="B380" t="s">
        <v>60</v>
      </c>
      <c r="C380" s="1">
        <v>41402</v>
      </c>
      <c r="D380" t="s">
        <v>105</v>
      </c>
      <c r="E380" t="s">
        <v>62</v>
      </c>
      <c r="F380">
        <v>0</v>
      </c>
      <c r="G380" t="s">
        <v>259</v>
      </c>
      <c r="H380">
        <f t="shared" si="6"/>
        <v>23</v>
      </c>
      <c r="I380" t="s">
        <v>32</v>
      </c>
      <c r="J380" t="s">
        <v>259</v>
      </c>
      <c r="K380" t="s">
        <v>22</v>
      </c>
      <c r="L380" t="s">
        <v>32</v>
      </c>
      <c r="M380" t="s">
        <v>23</v>
      </c>
      <c r="N380">
        <v>77</v>
      </c>
      <c r="O380" t="s">
        <v>24</v>
      </c>
      <c r="P380" t="s">
        <v>25</v>
      </c>
      <c r="Q380" t="s">
        <v>169</v>
      </c>
      <c r="R380" t="s">
        <v>274</v>
      </c>
    </row>
    <row r="381" spans="1:18" x14ac:dyDescent="0.3">
      <c r="A381">
        <v>598052</v>
      </c>
      <c r="B381" t="s">
        <v>28</v>
      </c>
      <c r="C381" s="1">
        <v>41403</v>
      </c>
      <c r="D381" t="s">
        <v>275</v>
      </c>
      <c r="E381" t="s">
        <v>30</v>
      </c>
      <c r="F381">
        <v>0</v>
      </c>
      <c r="G381" t="s">
        <v>31</v>
      </c>
      <c r="H381">
        <f t="shared" si="6"/>
        <v>59</v>
      </c>
      <c r="I381" t="s">
        <v>40</v>
      </c>
      <c r="J381" t="s">
        <v>40</v>
      </c>
      <c r="K381" t="s">
        <v>22</v>
      </c>
      <c r="L381" t="s">
        <v>40</v>
      </c>
      <c r="M381" t="s">
        <v>41</v>
      </c>
      <c r="N381">
        <v>8</v>
      </c>
      <c r="O381" t="s">
        <v>24</v>
      </c>
      <c r="P381" t="s">
        <v>25</v>
      </c>
      <c r="Q381" t="s">
        <v>127</v>
      </c>
      <c r="R381" t="s">
        <v>140</v>
      </c>
    </row>
    <row r="382" spans="1:18" x14ac:dyDescent="0.3">
      <c r="A382">
        <v>598053</v>
      </c>
      <c r="B382" t="s">
        <v>238</v>
      </c>
      <c r="C382" s="1">
        <v>41403</v>
      </c>
      <c r="D382" t="s">
        <v>146</v>
      </c>
      <c r="E382" t="s">
        <v>240</v>
      </c>
      <c r="F382">
        <v>0</v>
      </c>
      <c r="G382" t="s">
        <v>207</v>
      </c>
      <c r="H382">
        <f t="shared" si="6"/>
        <v>83</v>
      </c>
      <c r="I382" t="s">
        <v>21</v>
      </c>
      <c r="J382" t="s">
        <v>21</v>
      </c>
      <c r="K382" t="s">
        <v>33</v>
      </c>
      <c r="L382" t="s">
        <v>21</v>
      </c>
      <c r="M382" t="s">
        <v>23</v>
      </c>
      <c r="N382">
        <v>46</v>
      </c>
      <c r="O382" t="s">
        <v>24</v>
      </c>
      <c r="P382" t="s">
        <v>25</v>
      </c>
      <c r="Q382" t="s">
        <v>26</v>
      </c>
      <c r="R382" t="s">
        <v>129</v>
      </c>
    </row>
    <row r="383" spans="1:18" x14ac:dyDescent="0.3">
      <c r="A383">
        <v>598054</v>
      </c>
      <c r="B383" t="s">
        <v>36</v>
      </c>
      <c r="C383" s="1">
        <v>41404</v>
      </c>
      <c r="D383" t="s">
        <v>197</v>
      </c>
      <c r="E383" t="s">
        <v>38</v>
      </c>
      <c r="F383">
        <v>0</v>
      </c>
      <c r="G383" t="s">
        <v>39</v>
      </c>
      <c r="H383">
        <f t="shared" si="6"/>
        <v>94</v>
      </c>
      <c r="I383" t="s">
        <v>20</v>
      </c>
      <c r="J383" t="s">
        <v>39</v>
      </c>
      <c r="K383" t="s">
        <v>22</v>
      </c>
      <c r="L383" t="s">
        <v>20</v>
      </c>
      <c r="M383" t="s">
        <v>23</v>
      </c>
      <c r="N383">
        <v>4</v>
      </c>
      <c r="O383" t="s">
        <v>24</v>
      </c>
      <c r="P383" t="s">
        <v>25</v>
      </c>
      <c r="Q383" t="s">
        <v>274</v>
      </c>
      <c r="R383" t="s">
        <v>263</v>
      </c>
    </row>
    <row r="384" spans="1:18" x14ac:dyDescent="0.3">
      <c r="A384">
        <v>598055</v>
      </c>
      <c r="B384" t="s">
        <v>238</v>
      </c>
      <c r="C384" s="1">
        <v>41405</v>
      </c>
      <c r="D384" t="s">
        <v>273</v>
      </c>
      <c r="E384" t="s">
        <v>240</v>
      </c>
      <c r="F384">
        <v>0</v>
      </c>
      <c r="G384" t="s">
        <v>207</v>
      </c>
      <c r="H384">
        <f t="shared" si="6"/>
        <v>23</v>
      </c>
      <c r="I384" t="s">
        <v>47</v>
      </c>
      <c r="J384" t="s">
        <v>207</v>
      </c>
      <c r="K384" t="s">
        <v>33</v>
      </c>
      <c r="L384" t="s">
        <v>47</v>
      </c>
      <c r="M384" t="s">
        <v>41</v>
      </c>
      <c r="N384">
        <v>5</v>
      </c>
      <c r="O384" t="s">
        <v>24</v>
      </c>
      <c r="P384" t="s">
        <v>25</v>
      </c>
      <c r="Q384" t="s">
        <v>26</v>
      </c>
      <c r="R384" t="s">
        <v>232</v>
      </c>
    </row>
    <row r="385" spans="1:18" x14ac:dyDescent="0.3">
      <c r="A385">
        <v>598056</v>
      </c>
      <c r="B385" t="s">
        <v>28</v>
      </c>
      <c r="C385" s="1">
        <v>41405</v>
      </c>
      <c r="D385" t="s">
        <v>276</v>
      </c>
      <c r="E385" t="s">
        <v>30</v>
      </c>
      <c r="F385">
        <v>0</v>
      </c>
      <c r="G385" t="s">
        <v>31</v>
      </c>
      <c r="H385">
        <f t="shared" si="6"/>
        <v>95</v>
      </c>
      <c r="I385" t="s">
        <v>259</v>
      </c>
      <c r="J385" t="s">
        <v>31</v>
      </c>
      <c r="K385" t="s">
        <v>22</v>
      </c>
      <c r="L385" t="s">
        <v>259</v>
      </c>
      <c r="M385" t="s">
        <v>23</v>
      </c>
      <c r="N385">
        <v>30</v>
      </c>
      <c r="O385" t="s">
        <v>24</v>
      </c>
      <c r="P385" t="s">
        <v>25</v>
      </c>
      <c r="Q385" t="s">
        <v>169</v>
      </c>
      <c r="R385" t="s">
        <v>213</v>
      </c>
    </row>
    <row r="386" spans="1:18" x14ac:dyDescent="0.3">
      <c r="A386">
        <v>598057</v>
      </c>
      <c r="B386" t="s">
        <v>277</v>
      </c>
      <c r="C386" s="1">
        <v>41406</v>
      </c>
      <c r="D386" t="s">
        <v>144</v>
      </c>
      <c r="E386" t="s">
        <v>278</v>
      </c>
      <c r="F386">
        <v>0</v>
      </c>
      <c r="G386" t="s">
        <v>21</v>
      </c>
      <c r="H386">
        <f t="shared" si="6"/>
        <v>59</v>
      </c>
      <c r="I386" t="s">
        <v>20</v>
      </c>
      <c r="J386" t="s">
        <v>21</v>
      </c>
      <c r="K386" t="s">
        <v>22</v>
      </c>
      <c r="L386" t="s">
        <v>21</v>
      </c>
      <c r="M386" t="s">
        <v>41</v>
      </c>
      <c r="N386">
        <v>5</v>
      </c>
      <c r="O386" t="s">
        <v>24</v>
      </c>
      <c r="P386" t="s">
        <v>25</v>
      </c>
      <c r="Q386" t="s">
        <v>274</v>
      </c>
      <c r="R386" t="s">
        <v>263</v>
      </c>
    </row>
    <row r="387" spans="1:18" x14ac:dyDescent="0.3">
      <c r="A387">
        <v>598058</v>
      </c>
      <c r="B387" t="s">
        <v>56</v>
      </c>
      <c r="C387" s="1">
        <v>41406</v>
      </c>
      <c r="D387" t="s">
        <v>57</v>
      </c>
      <c r="E387" t="s">
        <v>58</v>
      </c>
      <c r="F387">
        <v>0</v>
      </c>
      <c r="G387" t="s">
        <v>40</v>
      </c>
      <c r="H387">
        <f t="shared" si="6"/>
        <v>108</v>
      </c>
      <c r="I387" t="s">
        <v>32</v>
      </c>
      <c r="J387" t="s">
        <v>40</v>
      </c>
      <c r="K387" t="s">
        <v>22</v>
      </c>
      <c r="L387" t="s">
        <v>40</v>
      </c>
      <c r="M387" t="s">
        <v>41</v>
      </c>
      <c r="N387">
        <v>5</v>
      </c>
      <c r="O387" t="s">
        <v>24</v>
      </c>
      <c r="P387" t="s">
        <v>25</v>
      </c>
      <c r="Q387" t="s">
        <v>127</v>
      </c>
      <c r="R387" t="s">
        <v>267</v>
      </c>
    </row>
    <row r="388" spans="1:18" x14ac:dyDescent="0.3">
      <c r="A388">
        <v>598059</v>
      </c>
      <c r="B388" t="s">
        <v>36</v>
      </c>
      <c r="C388" s="1">
        <v>41387</v>
      </c>
      <c r="D388" t="s">
        <v>191</v>
      </c>
      <c r="E388" t="s">
        <v>38</v>
      </c>
      <c r="F388">
        <v>0</v>
      </c>
      <c r="G388" t="s">
        <v>39</v>
      </c>
      <c r="H388">
        <f t="shared" si="6"/>
        <v>97</v>
      </c>
      <c r="I388" t="s">
        <v>31</v>
      </c>
      <c r="J388" t="s">
        <v>31</v>
      </c>
      <c r="K388" t="s">
        <v>22</v>
      </c>
      <c r="L388" t="s">
        <v>31</v>
      </c>
      <c r="M388" t="s">
        <v>41</v>
      </c>
      <c r="N388">
        <v>5</v>
      </c>
      <c r="O388" t="s">
        <v>24</v>
      </c>
      <c r="P388" t="s">
        <v>25</v>
      </c>
      <c r="Q388" t="s">
        <v>237</v>
      </c>
      <c r="R388" t="s">
        <v>263</v>
      </c>
    </row>
    <row r="389" spans="1:18" x14ac:dyDescent="0.3">
      <c r="A389">
        <v>598060</v>
      </c>
      <c r="B389" t="s">
        <v>44</v>
      </c>
      <c r="C389" s="1">
        <v>41407</v>
      </c>
      <c r="D389" t="s">
        <v>192</v>
      </c>
      <c r="E389" t="s">
        <v>46</v>
      </c>
      <c r="F389">
        <v>0</v>
      </c>
      <c r="G389" t="s">
        <v>47</v>
      </c>
      <c r="H389">
        <f t="shared" si="6"/>
        <v>70</v>
      </c>
      <c r="I389" t="s">
        <v>259</v>
      </c>
      <c r="J389" t="s">
        <v>259</v>
      </c>
      <c r="K389" t="s">
        <v>33</v>
      </c>
      <c r="L389" t="s">
        <v>47</v>
      </c>
      <c r="M389" t="s">
        <v>41</v>
      </c>
      <c r="N389">
        <v>7</v>
      </c>
      <c r="O389" t="s">
        <v>24</v>
      </c>
      <c r="P389" t="s">
        <v>25</v>
      </c>
      <c r="Q389" t="s">
        <v>232</v>
      </c>
      <c r="R389" t="s">
        <v>116</v>
      </c>
    </row>
    <row r="390" spans="1:18" x14ac:dyDescent="0.3">
      <c r="A390">
        <v>598061</v>
      </c>
      <c r="B390" t="s">
        <v>277</v>
      </c>
      <c r="C390" s="1">
        <v>41409</v>
      </c>
      <c r="D390" t="s">
        <v>162</v>
      </c>
      <c r="E390" t="s">
        <v>278</v>
      </c>
      <c r="F390">
        <v>0</v>
      </c>
      <c r="G390" t="s">
        <v>21</v>
      </c>
      <c r="H390">
        <f t="shared" si="6"/>
        <v>108</v>
      </c>
      <c r="I390" t="s">
        <v>207</v>
      </c>
      <c r="J390" t="s">
        <v>21</v>
      </c>
      <c r="K390" t="s">
        <v>22</v>
      </c>
      <c r="L390" t="s">
        <v>207</v>
      </c>
      <c r="M390" t="s">
        <v>23</v>
      </c>
      <c r="N390">
        <v>7</v>
      </c>
      <c r="O390" t="s">
        <v>24</v>
      </c>
      <c r="P390" t="s">
        <v>25</v>
      </c>
      <c r="Q390" t="s">
        <v>274</v>
      </c>
      <c r="R390" t="s">
        <v>263</v>
      </c>
    </row>
    <row r="391" spans="1:18" x14ac:dyDescent="0.3">
      <c r="A391">
        <v>598062</v>
      </c>
      <c r="B391" t="s">
        <v>65</v>
      </c>
      <c r="C391" s="1">
        <v>41408</v>
      </c>
      <c r="D391" t="s">
        <v>76</v>
      </c>
      <c r="E391" t="s">
        <v>67</v>
      </c>
      <c r="F391">
        <v>0</v>
      </c>
      <c r="G391" t="s">
        <v>32</v>
      </c>
      <c r="H391">
        <f t="shared" si="6"/>
        <v>70</v>
      </c>
      <c r="I391" t="s">
        <v>39</v>
      </c>
      <c r="J391" t="s">
        <v>32</v>
      </c>
      <c r="K391" t="s">
        <v>33</v>
      </c>
      <c r="L391" t="s">
        <v>32</v>
      </c>
      <c r="M391" t="s">
        <v>23</v>
      </c>
      <c r="N391">
        <v>33</v>
      </c>
      <c r="O391" t="s">
        <v>24</v>
      </c>
      <c r="P391" t="s">
        <v>25</v>
      </c>
      <c r="Q391" t="s">
        <v>252</v>
      </c>
      <c r="R391" t="s">
        <v>213</v>
      </c>
    </row>
    <row r="392" spans="1:18" x14ac:dyDescent="0.3">
      <c r="A392">
        <v>598063</v>
      </c>
      <c r="B392" t="s">
        <v>44</v>
      </c>
      <c r="C392" s="1">
        <v>41409</v>
      </c>
      <c r="D392" t="s">
        <v>279</v>
      </c>
      <c r="E392" t="s">
        <v>46</v>
      </c>
      <c r="F392">
        <v>0</v>
      </c>
      <c r="G392" t="s">
        <v>47</v>
      </c>
      <c r="H392">
        <f t="shared" si="6"/>
        <v>97</v>
      </c>
      <c r="I392" t="s">
        <v>40</v>
      </c>
      <c r="J392" t="s">
        <v>40</v>
      </c>
      <c r="K392" t="s">
        <v>22</v>
      </c>
      <c r="L392" t="s">
        <v>47</v>
      </c>
      <c r="M392" t="s">
        <v>23</v>
      </c>
      <c r="N392">
        <v>14</v>
      </c>
      <c r="O392" t="s">
        <v>24</v>
      </c>
      <c r="P392" t="s">
        <v>25</v>
      </c>
      <c r="Q392" t="s">
        <v>26</v>
      </c>
      <c r="R392" t="s">
        <v>129</v>
      </c>
    </row>
    <row r="393" spans="1:18" x14ac:dyDescent="0.3">
      <c r="A393">
        <v>598064</v>
      </c>
      <c r="B393" t="s">
        <v>28</v>
      </c>
      <c r="C393" s="1">
        <v>41400</v>
      </c>
      <c r="D393" t="s">
        <v>268</v>
      </c>
      <c r="E393" t="s">
        <v>30</v>
      </c>
      <c r="F393">
        <v>0</v>
      </c>
      <c r="G393" t="s">
        <v>31</v>
      </c>
      <c r="H393">
        <f t="shared" si="6"/>
        <v>59</v>
      </c>
      <c r="I393" t="s">
        <v>20</v>
      </c>
      <c r="J393" t="s">
        <v>31</v>
      </c>
      <c r="K393" t="s">
        <v>22</v>
      </c>
      <c r="L393" t="s">
        <v>31</v>
      </c>
      <c r="M393" t="s">
        <v>41</v>
      </c>
      <c r="N393">
        <v>6</v>
      </c>
      <c r="O393" t="s">
        <v>24</v>
      </c>
      <c r="P393" t="s">
        <v>25</v>
      </c>
      <c r="Q393" t="s">
        <v>237</v>
      </c>
      <c r="R393" t="s">
        <v>274</v>
      </c>
    </row>
    <row r="394" spans="1:18" x14ac:dyDescent="0.3">
      <c r="A394">
        <v>598065</v>
      </c>
      <c r="B394" t="s">
        <v>60</v>
      </c>
      <c r="C394" s="1">
        <v>41411</v>
      </c>
      <c r="D394" t="s">
        <v>93</v>
      </c>
      <c r="E394" t="s">
        <v>62</v>
      </c>
      <c r="F394">
        <v>0</v>
      </c>
      <c r="G394" t="s">
        <v>259</v>
      </c>
      <c r="H394">
        <f t="shared" si="6"/>
        <v>92</v>
      </c>
      <c r="I394" t="s">
        <v>40</v>
      </c>
      <c r="J394" t="s">
        <v>259</v>
      </c>
      <c r="K394" t="s">
        <v>33</v>
      </c>
      <c r="L394" t="s">
        <v>259</v>
      </c>
      <c r="M394" t="s">
        <v>23</v>
      </c>
      <c r="N394">
        <v>23</v>
      </c>
      <c r="O394" t="s">
        <v>24</v>
      </c>
      <c r="P394" t="s">
        <v>25</v>
      </c>
      <c r="Q394" t="s">
        <v>26</v>
      </c>
      <c r="R394" t="s">
        <v>232</v>
      </c>
    </row>
    <row r="395" spans="1:18" x14ac:dyDescent="0.3">
      <c r="A395">
        <v>598066</v>
      </c>
      <c r="B395" t="s">
        <v>194</v>
      </c>
      <c r="C395" s="1">
        <v>41412</v>
      </c>
      <c r="D395" t="s">
        <v>254</v>
      </c>
      <c r="E395" t="s">
        <v>195</v>
      </c>
      <c r="F395">
        <v>0</v>
      </c>
      <c r="G395" t="s">
        <v>31</v>
      </c>
      <c r="H395">
        <f t="shared" si="6"/>
        <v>23</v>
      </c>
      <c r="I395" t="s">
        <v>47</v>
      </c>
      <c r="J395" t="s">
        <v>47</v>
      </c>
      <c r="K395" t="s">
        <v>22</v>
      </c>
      <c r="L395" t="s">
        <v>31</v>
      </c>
      <c r="M395" t="s">
        <v>23</v>
      </c>
      <c r="N395">
        <v>50</v>
      </c>
      <c r="O395" t="s">
        <v>24</v>
      </c>
      <c r="P395" t="s">
        <v>25</v>
      </c>
      <c r="Q395" t="s">
        <v>127</v>
      </c>
      <c r="R395" t="s">
        <v>267</v>
      </c>
    </row>
    <row r="396" spans="1:18" x14ac:dyDescent="0.3">
      <c r="A396">
        <v>598067</v>
      </c>
      <c r="B396" t="s">
        <v>238</v>
      </c>
      <c r="C396" s="1">
        <v>41413</v>
      </c>
      <c r="D396" t="s">
        <v>280</v>
      </c>
      <c r="E396" t="s">
        <v>240</v>
      </c>
      <c r="F396">
        <v>0</v>
      </c>
      <c r="G396" t="s">
        <v>207</v>
      </c>
      <c r="H396">
        <f t="shared" si="6"/>
        <v>83</v>
      </c>
      <c r="I396" t="s">
        <v>39</v>
      </c>
      <c r="J396" t="s">
        <v>207</v>
      </c>
      <c r="K396" t="s">
        <v>33</v>
      </c>
      <c r="L396" t="s">
        <v>207</v>
      </c>
      <c r="M396" t="s">
        <v>23</v>
      </c>
      <c r="N396">
        <v>38</v>
      </c>
      <c r="O396" t="s">
        <v>24</v>
      </c>
      <c r="P396" t="s">
        <v>25</v>
      </c>
      <c r="Q396" t="s">
        <v>274</v>
      </c>
      <c r="R396" t="s">
        <v>116</v>
      </c>
    </row>
    <row r="397" spans="1:18" x14ac:dyDescent="0.3">
      <c r="A397">
        <v>598068</v>
      </c>
      <c r="B397" t="s">
        <v>17</v>
      </c>
      <c r="C397" s="1">
        <v>41412</v>
      </c>
      <c r="D397" t="s">
        <v>215</v>
      </c>
      <c r="E397" t="s">
        <v>19</v>
      </c>
      <c r="F397">
        <v>0</v>
      </c>
      <c r="G397" t="s">
        <v>20</v>
      </c>
      <c r="H397">
        <f t="shared" si="6"/>
        <v>23</v>
      </c>
      <c r="I397" t="s">
        <v>32</v>
      </c>
      <c r="J397" t="s">
        <v>32</v>
      </c>
      <c r="K397" t="s">
        <v>22</v>
      </c>
      <c r="L397" t="s">
        <v>20</v>
      </c>
      <c r="M397" t="s">
        <v>23</v>
      </c>
      <c r="N397">
        <v>24</v>
      </c>
      <c r="O397" t="s">
        <v>24</v>
      </c>
      <c r="P397" t="s">
        <v>25</v>
      </c>
      <c r="Q397" t="s">
        <v>252</v>
      </c>
      <c r="R397" t="s">
        <v>213</v>
      </c>
    </row>
    <row r="398" spans="1:18" x14ac:dyDescent="0.3">
      <c r="A398">
        <v>598069</v>
      </c>
      <c r="B398" t="s">
        <v>60</v>
      </c>
      <c r="C398" s="1">
        <v>41413</v>
      </c>
      <c r="D398" t="s">
        <v>276</v>
      </c>
      <c r="E398" t="s">
        <v>62</v>
      </c>
      <c r="F398">
        <v>0</v>
      </c>
      <c r="G398" t="s">
        <v>259</v>
      </c>
      <c r="H398">
        <f t="shared" si="6"/>
        <v>92</v>
      </c>
      <c r="I398" t="s">
        <v>21</v>
      </c>
      <c r="J398" t="s">
        <v>21</v>
      </c>
      <c r="K398" t="s">
        <v>33</v>
      </c>
      <c r="L398" t="s">
        <v>259</v>
      </c>
      <c r="M398" t="s">
        <v>41</v>
      </c>
      <c r="N398">
        <v>5</v>
      </c>
      <c r="O398" t="s">
        <v>24</v>
      </c>
      <c r="P398" t="s">
        <v>25</v>
      </c>
      <c r="Q398" t="s">
        <v>26</v>
      </c>
      <c r="R398" t="s">
        <v>129</v>
      </c>
    </row>
    <row r="399" spans="1:18" x14ac:dyDescent="0.3">
      <c r="A399">
        <v>598070</v>
      </c>
      <c r="B399" t="s">
        <v>36</v>
      </c>
      <c r="C399" s="1">
        <v>41415</v>
      </c>
      <c r="D399" t="s">
        <v>29</v>
      </c>
      <c r="E399" t="s">
        <v>38</v>
      </c>
      <c r="F399">
        <v>0</v>
      </c>
      <c r="G399" t="s">
        <v>32</v>
      </c>
      <c r="H399">
        <f t="shared" si="6"/>
        <v>95</v>
      </c>
      <c r="I399" t="s">
        <v>47</v>
      </c>
      <c r="J399" t="s">
        <v>32</v>
      </c>
      <c r="K399" t="s">
        <v>33</v>
      </c>
      <c r="L399" t="s">
        <v>32</v>
      </c>
      <c r="M399" t="s">
        <v>23</v>
      </c>
      <c r="N399">
        <v>48</v>
      </c>
      <c r="O399" t="s">
        <v>24</v>
      </c>
      <c r="P399" t="s">
        <v>25</v>
      </c>
      <c r="Q399" t="s">
        <v>274</v>
      </c>
      <c r="R399" t="s">
        <v>213</v>
      </c>
    </row>
    <row r="400" spans="1:18" x14ac:dyDescent="0.3">
      <c r="A400">
        <v>598071</v>
      </c>
      <c r="B400" t="s">
        <v>36</v>
      </c>
      <c r="C400" s="1">
        <v>41416</v>
      </c>
      <c r="D400" t="s">
        <v>160</v>
      </c>
      <c r="E400" t="s">
        <v>38</v>
      </c>
      <c r="F400">
        <v>0</v>
      </c>
      <c r="G400" t="s">
        <v>40</v>
      </c>
      <c r="H400">
        <f t="shared" si="6"/>
        <v>70</v>
      </c>
      <c r="I400" t="s">
        <v>259</v>
      </c>
      <c r="J400" t="s">
        <v>259</v>
      </c>
      <c r="K400" t="s">
        <v>33</v>
      </c>
      <c r="L400" t="s">
        <v>40</v>
      </c>
      <c r="M400" t="s">
        <v>41</v>
      </c>
      <c r="N400">
        <v>4</v>
      </c>
      <c r="O400" t="s">
        <v>24</v>
      </c>
      <c r="P400" t="s">
        <v>25</v>
      </c>
      <c r="Q400" t="s">
        <v>140</v>
      </c>
      <c r="R400" t="s">
        <v>213</v>
      </c>
    </row>
    <row r="401" spans="1:18" x14ac:dyDescent="0.3">
      <c r="A401">
        <v>598072</v>
      </c>
      <c r="B401" t="s">
        <v>50</v>
      </c>
      <c r="C401" s="1">
        <v>41418</v>
      </c>
      <c r="D401" t="s">
        <v>154</v>
      </c>
      <c r="E401" t="s">
        <v>52</v>
      </c>
      <c r="F401">
        <v>0</v>
      </c>
      <c r="G401" t="s">
        <v>47</v>
      </c>
      <c r="H401">
        <f t="shared" si="6"/>
        <v>83</v>
      </c>
      <c r="I401" t="s">
        <v>40</v>
      </c>
      <c r="J401" t="s">
        <v>40</v>
      </c>
      <c r="K401" t="s">
        <v>33</v>
      </c>
      <c r="L401" t="s">
        <v>47</v>
      </c>
      <c r="M401" t="s">
        <v>41</v>
      </c>
      <c r="N401">
        <v>4</v>
      </c>
      <c r="O401" t="s">
        <v>24</v>
      </c>
      <c r="P401" t="s">
        <v>25</v>
      </c>
      <c r="Q401" t="s">
        <v>252</v>
      </c>
      <c r="R401" t="s">
        <v>116</v>
      </c>
    </row>
    <row r="402" spans="1:18" x14ac:dyDescent="0.3">
      <c r="A402">
        <v>598073</v>
      </c>
      <c r="B402" t="s">
        <v>50</v>
      </c>
      <c r="C402" s="1">
        <v>41420</v>
      </c>
      <c r="D402" t="s">
        <v>192</v>
      </c>
      <c r="E402" t="s">
        <v>52</v>
      </c>
      <c r="F402">
        <v>0</v>
      </c>
      <c r="G402" t="s">
        <v>32</v>
      </c>
      <c r="H402">
        <f t="shared" ref="H402:H465" si="7">COUNTIF(G:G,G389)</f>
        <v>97</v>
      </c>
      <c r="I402" t="s">
        <v>47</v>
      </c>
      <c r="J402" t="s">
        <v>47</v>
      </c>
      <c r="K402" t="s">
        <v>33</v>
      </c>
      <c r="L402" t="s">
        <v>47</v>
      </c>
      <c r="M402" t="s">
        <v>23</v>
      </c>
      <c r="N402">
        <v>23</v>
      </c>
      <c r="O402" t="s">
        <v>24</v>
      </c>
      <c r="P402" t="s">
        <v>25</v>
      </c>
      <c r="Q402" t="s">
        <v>127</v>
      </c>
      <c r="R402" t="s">
        <v>116</v>
      </c>
    </row>
    <row r="403" spans="1:18" x14ac:dyDescent="0.3">
      <c r="A403">
        <v>729279</v>
      </c>
      <c r="B403" t="s">
        <v>281</v>
      </c>
      <c r="C403" s="1">
        <v>41745</v>
      </c>
      <c r="D403" t="s">
        <v>144</v>
      </c>
      <c r="E403" t="s">
        <v>282</v>
      </c>
      <c r="F403">
        <v>1</v>
      </c>
      <c r="G403" t="s">
        <v>47</v>
      </c>
      <c r="H403">
        <f t="shared" si="7"/>
        <v>95</v>
      </c>
      <c r="I403" t="s">
        <v>21</v>
      </c>
      <c r="J403" t="s">
        <v>21</v>
      </c>
      <c r="K403" t="s">
        <v>33</v>
      </c>
      <c r="L403" t="s">
        <v>21</v>
      </c>
      <c r="M403" t="s">
        <v>23</v>
      </c>
      <c r="N403">
        <v>41</v>
      </c>
      <c r="O403" t="s">
        <v>24</v>
      </c>
      <c r="P403" t="s">
        <v>25</v>
      </c>
      <c r="Q403" t="s">
        <v>120</v>
      </c>
      <c r="R403" t="s">
        <v>283</v>
      </c>
    </row>
    <row r="404" spans="1:18" x14ac:dyDescent="0.3">
      <c r="A404">
        <v>729281</v>
      </c>
      <c r="B404" t="s">
        <v>25</v>
      </c>
      <c r="C404" s="1">
        <v>41746</v>
      </c>
      <c r="D404" t="s">
        <v>284</v>
      </c>
      <c r="E404" t="s">
        <v>285</v>
      </c>
      <c r="F404">
        <v>1</v>
      </c>
      <c r="G404" t="s">
        <v>39</v>
      </c>
      <c r="H404">
        <f t="shared" si="7"/>
        <v>94</v>
      </c>
      <c r="I404" t="s">
        <v>20</v>
      </c>
      <c r="J404" t="s">
        <v>20</v>
      </c>
      <c r="K404" t="s">
        <v>22</v>
      </c>
      <c r="L404" t="s">
        <v>20</v>
      </c>
      <c r="M404" t="s">
        <v>41</v>
      </c>
      <c r="N404">
        <v>8</v>
      </c>
      <c r="O404" t="s">
        <v>24</v>
      </c>
      <c r="P404" t="s">
        <v>25</v>
      </c>
      <c r="Q404" t="s">
        <v>42</v>
      </c>
      <c r="R404" t="s">
        <v>140</v>
      </c>
    </row>
    <row r="405" spans="1:18" x14ac:dyDescent="0.3">
      <c r="A405">
        <v>729283</v>
      </c>
      <c r="B405" t="s">
        <v>281</v>
      </c>
      <c r="C405" s="1">
        <v>41747</v>
      </c>
      <c r="D405" t="s">
        <v>286</v>
      </c>
      <c r="E405" t="s">
        <v>282</v>
      </c>
      <c r="F405">
        <v>1</v>
      </c>
      <c r="G405" t="s">
        <v>32</v>
      </c>
      <c r="H405">
        <f t="shared" si="7"/>
        <v>97</v>
      </c>
      <c r="I405" t="s">
        <v>31</v>
      </c>
      <c r="J405" t="s">
        <v>32</v>
      </c>
      <c r="K405" t="s">
        <v>33</v>
      </c>
      <c r="L405" t="s">
        <v>31</v>
      </c>
      <c r="M405" t="s">
        <v>41</v>
      </c>
      <c r="N405">
        <v>6</v>
      </c>
      <c r="O405" t="s">
        <v>24</v>
      </c>
      <c r="P405" t="s">
        <v>25</v>
      </c>
      <c r="Q405" t="s">
        <v>283</v>
      </c>
      <c r="R405" t="s">
        <v>252</v>
      </c>
    </row>
    <row r="406" spans="1:18" x14ac:dyDescent="0.3">
      <c r="A406">
        <v>729285</v>
      </c>
      <c r="B406" t="s">
        <v>281</v>
      </c>
      <c r="C406" s="1">
        <v>41747</v>
      </c>
      <c r="D406" t="s">
        <v>233</v>
      </c>
      <c r="E406" t="s">
        <v>282</v>
      </c>
      <c r="F406">
        <v>1</v>
      </c>
      <c r="G406" t="s">
        <v>259</v>
      </c>
      <c r="H406">
        <f t="shared" si="7"/>
        <v>92</v>
      </c>
      <c r="I406" t="s">
        <v>40</v>
      </c>
      <c r="J406" t="s">
        <v>40</v>
      </c>
      <c r="K406" t="s">
        <v>22</v>
      </c>
      <c r="L406" t="s">
        <v>40</v>
      </c>
      <c r="M406" t="s">
        <v>41</v>
      </c>
      <c r="N406">
        <v>4</v>
      </c>
      <c r="O406" t="s">
        <v>24</v>
      </c>
      <c r="P406" t="s">
        <v>25</v>
      </c>
      <c r="Q406" t="s">
        <v>54</v>
      </c>
      <c r="R406" t="s">
        <v>283</v>
      </c>
    </row>
    <row r="407" spans="1:18" x14ac:dyDescent="0.3">
      <c r="A407">
        <v>729287</v>
      </c>
      <c r="B407" t="s">
        <v>25</v>
      </c>
      <c r="C407" s="1">
        <v>41748</v>
      </c>
      <c r="D407" t="s">
        <v>276</v>
      </c>
      <c r="E407" t="s">
        <v>287</v>
      </c>
      <c r="F407">
        <v>1</v>
      </c>
      <c r="G407" t="s">
        <v>20</v>
      </c>
      <c r="H407">
        <f t="shared" si="7"/>
        <v>59</v>
      </c>
      <c r="I407" t="s">
        <v>47</v>
      </c>
      <c r="J407" t="s">
        <v>20</v>
      </c>
      <c r="K407" t="s">
        <v>22</v>
      </c>
      <c r="L407" t="s">
        <v>20</v>
      </c>
      <c r="M407" t="s">
        <v>41</v>
      </c>
      <c r="N407">
        <v>7</v>
      </c>
      <c r="O407" t="s">
        <v>24</v>
      </c>
      <c r="P407" t="s">
        <v>25</v>
      </c>
      <c r="Q407" t="s">
        <v>42</v>
      </c>
      <c r="R407" t="s">
        <v>232</v>
      </c>
    </row>
    <row r="408" spans="1:18" x14ac:dyDescent="0.3">
      <c r="A408">
        <v>729289</v>
      </c>
      <c r="B408" t="s">
        <v>25</v>
      </c>
      <c r="C408" s="1">
        <v>41748</v>
      </c>
      <c r="D408" t="s">
        <v>136</v>
      </c>
      <c r="E408" t="s">
        <v>287</v>
      </c>
      <c r="F408">
        <v>1</v>
      </c>
      <c r="G408" t="s">
        <v>21</v>
      </c>
      <c r="H408">
        <f t="shared" si="7"/>
        <v>92</v>
      </c>
      <c r="I408" t="s">
        <v>39</v>
      </c>
      <c r="J408" t="s">
        <v>21</v>
      </c>
      <c r="K408" t="s">
        <v>33</v>
      </c>
      <c r="L408" t="s">
        <v>39</v>
      </c>
      <c r="M408" t="s">
        <v>41</v>
      </c>
      <c r="N408">
        <v>4</v>
      </c>
      <c r="O408" t="s">
        <v>24</v>
      </c>
      <c r="P408" t="s">
        <v>25</v>
      </c>
      <c r="Q408" t="s">
        <v>42</v>
      </c>
      <c r="R408" t="s">
        <v>237</v>
      </c>
    </row>
    <row r="409" spans="1:18" x14ac:dyDescent="0.3">
      <c r="A409">
        <v>729291</v>
      </c>
      <c r="B409" t="s">
        <v>25</v>
      </c>
      <c r="C409" s="1">
        <v>41749</v>
      </c>
      <c r="D409" t="s">
        <v>286</v>
      </c>
      <c r="E409" t="s">
        <v>285</v>
      </c>
      <c r="F409">
        <v>1</v>
      </c>
      <c r="G409" t="s">
        <v>40</v>
      </c>
      <c r="H409">
        <f t="shared" si="7"/>
        <v>23</v>
      </c>
      <c r="I409" t="s">
        <v>31</v>
      </c>
      <c r="J409" t="s">
        <v>31</v>
      </c>
      <c r="K409" t="s">
        <v>22</v>
      </c>
      <c r="L409" t="s">
        <v>31</v>
      </c>
      <c r="M409" t="s">
        <v>41</v>
      </c>
      <c r="N409">
        <v>7</v>
      </c>
      <c r="O409" t="s">
        <v>24</v>
      </c>
      <c r="P409" t="s">
        <v>25</v>
      </c>
      <c r="Q409" t="s">
        <v>54</v>
      </c>
      <c r="R409" t="s">
        <v>120</v>
      </c>
    </row>
    <row r="410" spans="1:18" x14ac:dyDescent="0.3">
      <c r="A410">
        <v>729293</v>
      </c>
      <c r="B410" t="s">
        <v>281</v>
      </c>
      <c r="C410" s="1">
        <v>41750</v>
      </c>
      <c r="D410" t="s">
        <v>105</v>
      </c>
      <c r="E410" t="s">
        <v>282</v>
      </c>
      <c r="F410">
        <v>1</v>
      </c>
      <c r="G410" t="s">
        <v>32</v>
      </c>
      <c r="H410">
        <f t="shared" si="7"/>
        <v>108</v>
      </c>
      <c r="I410" t="s">
        <v>39</v>
      </c>
      <c r="J410" t="s">
        <v>32</v>
      </c>
      <c r="K410" t="s">
        <v>33</v>
      </c>
      <c r="L410" t="s">
        <v>32</v>
      </c>
      <c r="M410" t="s">
        <v>23</v>
      </c>
      <c r="N410">
        <v>93</v>
      </c>
      <c r="O410" t="s">
        <v>24</v>
      </c>
      <c r="P410" t="s">
        <v>25</v>
      </c>
      <c r="Q410" t="s">
        <v>283</v>
      </c>
      <c r="R410" t="s">
        <v>252</v>
      </c>
    </row>
    <row r="411" spans="1:18" x14ac:dyDescent="0.3">
      <c r="A411">
        <v>729295</v>
      </c>
      <c r="B411" t="s">
        <v>25</v>
      </c>
      <c r="C411" s="1">
        <v>41751</v>
      </c>
      <c r="D411" t="s">
        <v>286</v>
      </c>
      <c r="E411" t="s">
        <v>285</v>
      </c>
      <c r="F411">
        <v>1</v>
      </c>
      <c r="G411" t="s">
        <v>31</v>
      </c>
      <c r="H411">
        <f t="shared" si="7"/>
        <v>59</v>
      </c>
      <c r="I411" t="s">
        <v>259</v>
      </c>
      <c r="J411" t="s">
        <v>259</v>
      </c>
      <c r="K411" t="s">
        <v>22</v>
      </c>
      <c r="L411" t="s">
        <v>31</v>
      </c>
      <c r="M411" t="s">
        <v>23</v>
      </c>
      <c r="N411">
        <v>72</v>
      </c>
      <c r="O411" t="s">
        <v>24</v>
      </c>
      <c r="P411" t="s">
        <v>25</v>
      </c>
      <c r="Q411" t="s">
        <v>120</v>
      </c>
      <c r="R411" t="s">
        <v>140</v>
      </c>
    </row>
    <row r="412" spans="1:18" x14ac:dyDescent="0.3">
      <c r="A412">
        <v>729297</v>
      </c>
      <c r="B412" t="s">
        <v>25</v>
      </c>
      <c r="C412" s="1">
        <v>41752</v>
      </c>
      <c r="D412" t="s">
        <v>235</v>
      </c>
      <c r="E412" t="s">
        <v>287</v>
      </c>
      <c r="F412">
        <v>1</v>
      </c>
      <c r="G412" t="s">
        <v>40</v>
      </c>
      <c r="H412">
        <f t="shared" si="7"/>
        <v>94</v>
      </c>
      <c r="I412" t="s">
        <v>32</v>
      </c>
      <c r="J412" t="s">
        <v>40</v>
      </c>
      <c r="K412" t="s">
        <v>22</v>
      </c>
      <c r="L412" t="s">
        <v>32</v>
      </c>
      <c r="M412" t="s">
        <v>23</v>
      </c>
      <c r="N412">
        <v>7</v>
      </c>
      <c r="O412" t="s">
        <v>24</v>
      </c>
      <c r="P412" t="s">
        <v>25</v>
      </c>
      <c r="Q412" t="s">
        <v>127</v>
      </c>
      <c r="R412" t="s">
        <v>283</v>
      </c>
    </row>
    <row r="413" spans="1:18" x14ac:dyDescent="0.3">
      <c r="A413">
        <v>729299</v>
      </c>
      <c r="B413" t="s">
        <v>25</v>
      </c>
      <c r="C413" s="1">
        <v>41753</v>
      </c>
      <c r="D413" t="s">
        <v>288</v>
      </c>
      <c r="E413" t="s">
        <v>285</v>
      </c>
      <c r="F413">
        <v>1</v>
      </c>
      <c r="G413" t="s">
        <v>20</v>
      </c>
      <c r="H413">
        <f t="shared" si="7"/>
        <v>70</v>
      </c>
      <c r="I413" t="s">
        <v>21</v>
      </c>
      <c r="J413" t="s">
        <v>20</v>
      </c>
      <c r="K413" t="s">
        <v>22</v>
      </c>
      <c r="L413" t="s">
        <v>21</v>
      </c>
      <c r="M413" t="s">
        <v>23</v>
      </c>
      <c r="N413">
        <v>2</v>
      </c>
      <c r="O413" t="s">
        <v>24</v>
      </c>
      <c r="P413" t="s">
        <v>25</v>
      </c>
      <c r="Q413" t="s">
        <v>42</v>
      </c>
      <c r="R413" t="s">
        <v>237</v>
      </c>
    </row>
    <row r="414" spans="1:18" x14ac:dyDescent="0.3">
      <c r="A414">
        <v>729301</v>
      </c>
      <c r="B414" t="s">
        <v>25</v>
      </c>
      <c r="C414" s="1">
        <v>41754</v>
      </c>
      <c r="D414" t="s">
        <v>262</v>
      </c>
      <c r="E414" t="s">
        <v>287</v>
      </c>
      <c r="F414">
        <v>1</v>
      </c>
      <c r="G414" t="s">
        <v>259</v>
      </c>
      <c r="H414">
        <f t="shared" si="7"/>
        <v>97</v>
      </c>
      <c r="I414" t="s">
        <v>39</v>
      </c>
      <c r="J414" t="s">
        <v>259</v>
      </c>
      <c r="K414" t="s">
        <v>33</v>
      </c>
      <c r="L414" t="s">
        <v>259</v>
      </c>
      <c r="M414" t="s">
        <v>23</v>
      </c>
      <c r="N414">
        <v>4</v>
      </c>
      <c r="O414" t="s">
        <v>24</v>
      </c>
      <c r="P414" t="s">
        <v>25</v>
      </c>
      <c r="Q414" t="s">
        <v>120</v>
      </c>
      <c r="R414" t="s">
        <v>140</v>
      </c>
    </row>
    <row r="415" spans="1:18" x14ac:dyDescent="0.3">
      <c r="A415">
        <v>729303</v>
      </c>
      <c r="B415" t="s">
        <v>25</v>
      </c>
      <c r="C415" s="1">
        <v>41754</v>
      </c>
      <c r="D415" t="s">
        <v>289</v>
      </c>
      <c r="E415" t="s">
        <v>287</v>
      </c>
      <c r="F415">
        <v>1</v>
      </c>
      <c r="G415" t="s">
        <v>32</v>
      </c>
      <c r="H415">
        <f t="shared" si="7"/>
        <v>94</v>
      </c>
      <c r="I415" t="s">
        <v>47</v>
      </c>
      <c r="J415" t="s">
        <v>47</v>
      </c>
      <c r="K415" t="s">
        <v>33</v>
      </c>
      <c r="L415" t="s">
        <v>32</v>
      </c>
      <c r="M415" t="s">
        <v>41</v>
      </c>
      <c r="N415">
        <v>7</v>
      </c>
      <c r="O415" t="s">
        <v>24</v>
      </c>
      <c r="P415" t="s">
        <v>25</v>
      </c>
      <c r="Q415" t="s">
        <v>54</v>
      </c>
      <c r="R415" t="s">
        <v>120</v>
      </c>
    </row>
    <row r="416" spans="1:18" x14ac:dyDescent="0.3">
      <c r="A416">
        <v>729305</v>
      </c>
      <c r="B416" t="s">
        <v>281</v>
      </c>
      <c r="C416" s="1">
        <v>41755</v>
      </c>
      <c r="D416" t="s">
        <v>290</v>
      </c>
      <c r="E416" t="s">
        <v>282</v>
      </c>
      <c r="F416">
        <v>1</v>
      </c>
      <c r="G416" t="s">
        <v>40</v>
      </c>
      <c r="H416">
        <f t="shared" si="7"/>
        <v>97</v>
      </c>
      <c r="I416" t="s">
        <v>20</v>
      </c>
      <c r="J416" t="s">
        <v>40</v>
      </c>
      <c r="K416" t="s">
        <v>22</v>
      </c>
      <c r="L416" t="s">
        <v>40</v>
      </c>
      <c r="M416" t="s">
        <v>41</v>
      </c>
      <c r="N416">
        <v>6</v>
      </c>
      <c r="O416" t="s">
        <v>24</v>
      </c>
      <c r="P416" t="s">
        <v>25</v>
      </c>
      <c r="Q416" t="s">
        <v>127</v>
      </c>
      <c r="R416" t="s">
        <v>252</v>
      </c>
    </row>
    <row r="417" spans="1:18" x14ac:dyDescent="0.3">
      <c r="A417">
        <v>729307</v>
      </c>
      <c r="B417" t="s">
        <v>281</v>
      </c>
      <c r="C417" s="1">
        <v>41755</v>
      </c>
      <c r="D417" t="s">
        <v>291</v>
      </c>
      <c r="E417" t="s">
        <v>282</v>
      </c>
      <c r="F417">
        <v>1</v>
      </c>
      <c r="G417" t="s">
        <v>21</v>
      </c>
      <c r="H417">
        <f t="shared" si="7"/>
        <v>83</v>
      </c>
      <c r="I417" t="s">
        <v>31</v>
      </c>
      <c r="J417" t="s">
        <v>21</v>
      </c>
      <c r="K417" t="s">
        <v>22</v>
      </c>
      <c r="L417" t="s">
        <v>31</v>
      </c>
      <c r="M417" t="s">
        <v>23</v>
      </c>
      <c r="N417">
        <v>23</v>
      </c>
      <c r="O417" t="s">
        <v>24</v>
      </c>
      <c r="P417" t="s">
        <v>25</v>
      </c>
      <c r="Q417" t="s">
        <v>127</v>
      </c>
      <c r="R417" t="s">
        <v>283</v>
      </c>
    </row>
    <row r="418" spans="1:18" x14ac:dyDescent="0.3">
      <c r="A418">
        <v>729309</v>
      </c>
      <c r="B418" t="s">
        <v>25</v>
      </c>
      <c r="C418" s="1">
        <v>41756</v>
      </c>
      <c r="D418" t="s">
        <v>181</v>
      </c>
      <c r="E418" t="s">
        <v>285</v>
      </c>
      <c r="F418">
        <v>1</v>
      </c>
      <c r="G418" t="s">
        <v>39</v>
      </c>
      <c r="H418">
        <f t="shared" si="7"/>
        <v>94</v>
      </c>
      <c r="I418" t="s">
        <v>47</v>
      </c>
      <c r="J418" t="s">
        <v>47</v>
      </c>
      <c r="K418" t="s">
        <v>33</v>
      </c>
      <c r="L418" t="s">
        <v>39</v>
      </c>
      <c r="M418" t="s">
        <v>41</v>
      </c>
      <c r="N418">
        <v>6</v>
      </c>
      <c r="O418" t="s">
        <v>24</v>
      </c>
      <c r="P418" t="s">
        <v>25</v>
      </c>
      <c r="Q418" t="s">
        <v>42</v>
      </c>
      <c r="R418" t="s">
        <v>237</v>
      </c>
    </row>
    <row r="419" spans="1:18" x14ac:dyDescent="0.3">
      <c r="A419">
        <v>729311</v>
      </c>
      <c r="B419" t="s">
        <v>25</v>
      </c>
      <c r="C419" s="1">
        <v>41756</v>
      </c>
      <c r="D419" t="s">
        <v>152</v>
      </c>
      <c r="E419" t="s">
        <v>285</v>
      </c>
      <c r="F419">
        <v>1</v>
      </c>
      <c r="G419" t="s">
        <v>259</v>
      </c>
      <c r="H419">
        <f t="shared" si="7"/>
        <v>59</v>
      </c>
      <c r="I419" t="s">
        <v>32</v>
      </c>
      <c r="J419" t="s">
        <v>259</v>
      </c>
      <c r="K419" t="s">
        <v>33</v>
      </c>
      <c r="L419" t="s">
        <v>32</v>
      </c>
      <c r="M419" t="s">
        <v>41</v>
      </c>
      <c r="N419">
        <v>5</v>
      </c>
      <c r="O419" t="s">
        <v>24</v>
      </c>
      <c r="P419" t="s">
        <v>25</v>
      </c>
      <c r="Q419" t="s">
        <v>232</v>
      </c>
      <c r="R419" t="s">
        <v>237</v>
      </c>
    </row>
    <row r="420" spans="1:18" x14ac:dyDescent="0.3">
      <c r="A420">
        <v>729313</v>
      </c>
      <c r="B420" t="s">
        <v>25</v>
      </c>
      <c r="C420" s="1">
        <v>41757</v>
      </c>
      <c r="D420" t="s">
        <v>291</v>
      </c>
      <c r="E420" t="s">
        <v>287</v>
      </c>
      <c r="F420">
        <v>1</v>
      </c>
      <c r="G420" t="s">
        <v>31</v>
      </c>
      <c r="H420">
        <f t="shared" si="7"/>
        <v>108</v>
      </c>
      <c r="I420" t="s">
        <v>20</v>
      </c>
      <c r="J420" t="s">
        <v>31</v>
      </c>
      <c r="K420" t="s">
        <v>22</v>
      </c>
      <c r="L420" t="s">
        <v>31</v>
      </c>
      <c r="M420" t="s">
        <v>41</v>
      </c>
      <c r="N420">
        <v>5</v>
      </c>
      <c r="O420" t="s">
        <v>24</v>
      </c>
      <c r="P420" t="s">
        <v>25</v>
      </c>
      <c r="Q420" t="s">
        <v>54</v>
      </c>
      <c r="R420" t="s">
        <v>140</v>
      </c>
    </row>
    <row r="421" spans="1:18" x14ac:dyDescent="0.3">
      <c r="A421">
        <v>729315</v>
      </c>
      <c r="B421" t="s">
        <v>281</v>
      </c>
      <c r="C421" s="1">
        <v>41758</v>
      </c>
      <c r="D421" t="s">
        <v>265</v>
      </c>
      <c r="E421" t="s">
        <v>282</v>
      </c>
      <c r="F421">
        <v>1</v>
      </c>
      <c r="G421" t="s">
        <v>21</v>
      </c>
      <c r="H421">
        <f t="shared" si="7"/>
        <v>95</v>
      </c>
      <c r="I421" t="s">
        <v>40</v>
      </c>
      <c r="J421" t="s">
        <v>40</v>
      </c>
      <c r="K421" t="s">
        <v>33</v>
      </c>
      <c r="L421" t="s">
        <v>40</v>
      </c>
      <c r="M421" t="s">
        <v>122</v>
      </c>
      <c r="N421" t="s">
        <v>25</v>
      </c>
      <c r="O421" t="s">
        <v>123</v>
      </c>
      <c r="P421" t="s">
        <v>25</v>
      </c>
      <c r="Q421" t="s">
        <v>42</v>
      </c>
      <c r="R421" t="s">
        <v>232</v>
      </c>
    </row>
    <row r="422" spans="1:18" x14ac:dyDescent="0.3">
      <c r="A422">
        <v>729317</v>
      </c>
      <c r="B422" t="s">
        <v>25</v>
      </c>
      <c r="C422" s="1">
        <v>41759</v>
      </c>
      <c r="D422" t="s">
        <v>292</v>
      </c>
      <c r="E422" t="s">
        <v>287</v>
      </c>
      <c r="F422">
        <v>1</v>
      </c>
      <c r="G422" t="s">
        <v>47</v>
      </c>
      <c r="H422">
        <f t="shared" si="7"/>
        <v>70</v>
      </c>
      <c r="I422" t="s">
        <v>259</v>
      </c>
      <c r="J422" t="s">
        <v>47</v>
      </c>
      <c r="K422" t="s">
        <v>22</v>
      </c>
      <c r="L422" t="s">
        <v>259</v>
      </c>
      <c r="M422" t="s">
        <v>23</v>
      </c>
      <c r="N422">
        <v>15</v>
      </c>
      <c r="O422" t="s">
        <v>24</v>
      </c>
      <c r="P422" t="s">
        <v>25</v>
      </c>
      <c r="Q422" t="s">
        <v>127</v>
      </c>
      <c r="R422" t="s">
        <v>120</v>
      </c>
    </row>
    <row r="423" spans="1:18" x14ac:dyDescent="0.3">
      <c r="A423">
        <v>733971</v>
      </c>
      <c r="B423" t="s">
        <v>277</v>
      </c>
      <c r="C423" s="1">
        <v>41761</v>
      </c>
      <c r="D423" t="s">
        <v>235</v>
      </c>
      <c r="E423" t="s">
        <v>278</v>
      </c>
      <c r="F423">
        <v>0</v>
      </c>
      <c r="G423" t="s">
        <v>32</v>
      </c>
      <c r="H423">
        <f t="shared" si="7"/>
        <v>94</v>
      </c>
      <c r="I423" t="s">
        <v>21</v>
      </c>
      <c r="J423" t="s">
        <v>32</v>
      </c>
      <c r="K423" t="s">
        <v>33</v>
      </c>
      <c r="L423" t="s">
        <v>32</v>
      </c>
      <c r="M423" t="s">
        <v>23</v>
      </c>
      <c r="N423">
        <v>34</v>
      </c>
      <c r="O423" t="s">
        <v>24</v>
      </c>
      <c r="P423" t="s">
        <v>25</v>
      </c>
      <c r="Q423" t="s">
        <v>232</v>
      </c>
      <c r="R423" t="s">
        <v>274</v>
      </c>
    </row>
    <row r="424" spans="1:18" x14ac:dyDescent="0.3">
      <c r="A424">
        <v>733973</v>
      </c>
      <c r="B424" t="s">
        <v>44</v>
      </c>
      <c r="C424" s="1">
        <v>41762</v>
      </c>
      <c r="D424" t="s">
        <v>293</v>
      </c>
      <c r="E424" t="s">
        <v>46</v>
      </c>
      <c r="F424">
        <v>0</v>
      </c>
      <c r="G424" t="s">
        <v>47</v>
      </c>
      <c r="H424">
        <f t="shared" si="7"/>
        <v>92</v>
      </c>
      <c r="I424" t="s">
        <v>31</v>
      </c>
      <c r="J424" t="s">
        <v>31</v>
      </c>
      <c r="K424" t="s">
        <v>33</v>
      </c>
      <c r="L424" t="s">
        <v>47</v>
      </c>
      <c r="M424" t="s">
        <v>41</v>
      </c>
      <c r="N424">
        <v>5</v>
      </c>
      <c r="O424" t="s">
        <v>24</v>
      </c>
      <c r="P424" t="s">
        <v>25</v>
      </c>
      <c r="Q424" t="s">
        <v>242</v>
      </c>
      <c r="R424" t="s">
        <v>252</v>
      </c>
    </row>
    <row r="425" spans="1:18" x14ac:dyDescent="0.3">
      <c r="A425">
        <v>733975</v>
      </c>
      <c r="B425" t="s">
        <v>36</v>
      </c>
      <c r="C425" s="1">
        <v>41762</v>
      </c>
      <c r="D425" t="s">
        <v>294</v>
      </c>
      <c r="E425" t="s">
        <v>38</v>
      </c>
      <c r="F425">
        <v>0</v>
      </c>
      <c r="G425" t="s">
        <v>39</v>
      </c>
      <c r="H425">
        <f t="shared" si="7"/>
        <v>70</v>
      </c>
      <c r="I425" t="s">
        <v>40</v>
      </c>
      <c r="J425" t="s">
        <v>40</v>
      </c>
      <c r="K425" t="s">
        <v>22</v>
      </c>
      <c r="L425" t="s">
        <v>40</v>
      </c>
      <c r="M425" t="s">
        <v>41</v>
      </c>
      <c r="N425">
        <v>7</v>
      </c>
      <c r="O425" t="s">
        <v>24</v>
      </c>
      <c r="P425" t="s">
        <v>25</v>
      </c>
      <c r="Q425" t="s">
        <v>145</v>
      </c>
      <c r="R425" t="s">
        <v>140</v>
      </c>
    </row>
    <row r="426" spans="1:18" x14ac:dyDescent="0.3">
      <c r="A426">
        <v>733977</v>
      </c>
      <c r="B426" t="s">
        <v>17</v>
      </c>
      <c r="C426" s="1">
        <v>41763</v>
      </c>
      <c r="D426" t="s">
        <v>121</v>
      </c>
      <c r="E426" t="s">
        <v>19</v>
      </c>
      <c r="F426">
        <v>0</v>
      </c>
      <c r="G426" t="s">
        <v>20</v>
      </c>
      <c r="H426">
        <f t="shared" si="7"/>
        <v>108</v>
      </c>
      <c r="I426" t="s">
        <v>259</v>
      </c>
      <c r="J426" t="s">
        <v>20</v>
      </c>
      <c r="K426" t="s">
        <v>22</v>
      </c>
      <c r="L426" t="s">
        <v>20</v>
      </c>
      <c r="M426" t="s">
        <v>41</v>
      </c>
      <c r="N426">
        <v>4</v>
      </c>
      <c r="O426" t="s">
        <v>24</v>
      </c>
      <c r="P426" t="s">
        <v>25</v>
      </c>
      <c r="Q426" t="s">
        <v>127</v>
      </c>
      <c r="R426" t="s">
        <v>237</v>
      </c>
    </row>
    <row r="427" spans="1:18" x14ac:dyDescent="0.3">
      <c r="A427">
        <v>733979</v>
      </c>
      <c r="B427" t="s">
        <v>167</v>
      </c>
      <c r="C427" s="1">
        <v>41764</v>
      </c>
      <c r="D427" t="s">
        <v>290</v>
      </c>
      <c r="E427" t="s">
        <v>168</v>
      </c>
      <c r="F427">
        <v>0</v>
      </c>
      <c r="G427" t="s">
        <v>40</v>
      </c>
      <c r="H427">
        <f t="shared" si="7"/>
        <v>59</v>
      </c>
      <c r="I427" t="s">
        <v>21</v>
      </c>
      <c r="J427" t="s">
        <v>21</v>
      </c>
      <c r="K427" t="s">
        <v>22</v>
      </c>
      <c r="L427" t="s">
        <v>40</v>
      </c>
      <c r="M427" t="s">
        <v>23</v>
      </c>
      <c r="N427">
        <v>10</v>
      </c>
      <c r="O427" t="s">
        <v>24</v>
      </c>
      <c r="P427" t="s">
        <v>25</v>
      </c>
      <c r="Q427" t="s">
        <v>274</v>
      </c>
      <c r="R427" t="s">
        <v>267</v>
      </c>
    </row>
    <row r="428" spans="1:18" x14ac:dyDescent="0.3">
      <c r="A428">
        <v>733981</v>
      </c>
      <c r="B428" t="s">
        <v>36</v>
      </c>
      <c r="C428" s="1">
        <v>41764</v>
      </c>
      <c r="D428" t="s">
        <v>152</v>
      </c>
      <c r="E428" t="s">
        <v>38</v>
      </c>
      <c r="F428">
        <v>0</v>
      </c>
      <c r="G428" t="s">
        <v>39</v>
      </c>
      <c r="H428">
        <f t="shared" si="7"/>
        <v>94</v>
      </c>
      <c r="I428" t="s">
        <v>32</v>
      </c>
      <c r="J428" t="s">
        <v>32</v>
      </c>
      <c r="K428" t="s">
        <v>22</v>
      </c>
      <c r="L428" t="s">
        <v>32</v>
      </c>
      <c r="M428" t="s">
        <v>41</v>
      </c>
      <c r="N428">
        <v>8</v>
      </c>
      <c r="O428" t="s">
        <v>24</v>
      </c>
      <c r="P428" t="s">
        <v>25</v>
      </c>
      <c r="Q428" t="s">
        <v>295</v>
      </c>
      <c r="R428" t="s">
        <v>242</v>
      </c>
    </row>
    <row r="429" spans="1:18" x14ac:dyDescent="0.3">
      <c r="A429">
        <v>733983</v>
      </c>
      <c r="B429" t="s">
        <v>44</v>
      </c>
      <c r="C429" s="1">
        <v>41765</v>
      </c>
      <c r="D429" t="s">
        <v>147</v>
      </c>
      <c r="E429" t="s">
        <v>46</v>
      </c>
      <c r="F429">
        <v>0</v>
      </c>
      <c r="G429" t="s">
        <v>47</v>
      </c>
      <c r="H429">
        <f t="shared" si="7"/>
        <v>70</v>
      </c>
      <c r="I429" t="s">
        <v>20</v>
      </c>
      <c r="J429" t="s">
        <v>20</v>
      </c>
      <c r="K429" t="s">
        <v>22</v>
      </c>
      <c r="L429" t="s">
        <v>47</v>
      </c>
      <c r="M429" t="s">
        <v>23</v>
      </c>
      <c r="N429">
        <v>19</v>
      </c>
      <c r="O429" t="s">
        <v>24</v>
      </c>
      <c r="P429" t="s">
        <v>25</v>
      </c>
      <c r="Q429" t="s">
        <v>140</v>
      </c>
      <c r="R429" t="s">
        <v>263</v>
      </c>
    </row>
    <row r="430" spans="1:18" x14ac:dyDescent="0.3">
      <c r="A430">
        <v>733985</v>
      </c>
      <c r="B430" t="s">
        <v>36</v>
      </c>
      <c r="C430" s="1">
        <v>41766</v>
      </c>
      <c r="D430" t="s">
        <v>146</v>
      </c>
      <c r="E430" t="s">
        <v>38</v>
      </c>
      <c r="F430">
        <v>0</v>
      </c>
      <c r="G430" t="s">
        <v>39</v>
      </c>
      <c r="H430">
        <f t="shared" si="7"/>
        <v>95</v>
      </c>
      <c r="I430" t="s">
        <v>21</v>
      </c>
      <c r="J430" t="s">
        <v>39</v>
      </c>
      <c r="K430" t="s">
        <v>33</v>
      </c>
      <c r="L430" t="s">
        <v>21</v>
      </c>
      <c r="M430" t="s">
        <v>41</v>
      </c>
      <c r="N430">
        <v>8</v>
      </c>
      <c r="O430" t="s">
        <v>24</v>
      </c>
      <c r="P430" t="s">
        <v>25</v>
      </c>
      <c r="Q430" t="s">
        <v>242</v>
      </c>
      <c r="R430" t="s">
        <v>252</v>
      </c>
    </row>
    <row r="431" spans="1:18" x14ac:dyDescent="0.3">
      <c r="A431">
        <v>733987</v>
      </c>
      <c r="B431" t="s">
        <v>170</v>
      </c>
      <c r="C431" s="1">
        <v>41766</v>
      </c>
      <c r="D431" t="s">
        <v>286</v>
      </c>
      <c r="E431" t="s">
        <v>172</v>
      </c>
      <c r="F431">
        <v>0</v>
      </c>
      <c r="G431" t="s">
        <v>31</v>
      </c>
      <c r="H431">
        <f t="shared" si="7"/>
        <v>83</v>
      </c>
      <c r="I431" t="s">
        <v>32</v>
      </c>
      <c r="J431" t="s">
        <v>32</v>
      </c>
      <c r="K431" t="s">
        <v>22</v>
      </c>
      <c r="L431" t="s">
        <v>31</v>
      </c>
      <c r="M431" t="s">
        <v>23</v>
      </c>
      <c r="N431">
        <v>44</v>
      </c>
      <c r="O431" t="s">
        <v>24</v>
      </c>
      <c r="P431" t="s">
        <v>25</v>
      </c>
      <c r="Q431" t="s">
        <v>127</v>
      </c>
      <c r="R431" t="s">
        <v>296</v>
      </c>
    </row>
    <row r="432" spans="1:18" x14ac:dyDescent="0.3">
      <c r="A432">
        <v>733989</v>
      </c>
      <c r="B432" t="s">
        <v>167</v>
      </c>
      <c r="C432" s="1">
        <v>41767</v>
      </c>
      <c r="D432" t="s">
        <v>292</v>
      </c>
      <c r="E432" t="s">
        <v>168</v>
      </c>
      <c r="F432">
        <v>0</v>
      </c>
      <c r="G432" t="s">
        <v>40</v>
      </c>
      <c r="H432">
        <f t="shared" si="7"/>
        <v>59</v>
      </c>
      <c r="I432" t="s">
        <v>259</v>
      </c>
      <c r="J432" t="s">
        <v>40</v>
      </c>
      <c r="K432" t="s">
        <v>22</v>
      </c>
      <c r="L432" t="s">
        <v>259</v>
      </c>
      <c r="M432" t="s">
        <v>23</v>
      </c>
      <c r="N432">
        <v>32</v>
      </c>
      <c r="O432" t="s">
        <v>24</v>
      </c>
      <c r="P432" t="s">
        <v>25</v>
      </c>
      <c r="Q432" t="s">
        <v>232</v>
      </c>
      <c r="R432" t="s">
        <v>274</v>
      </c>
    </row>
    <row r="433" spans="1:18" x14ac:dyDescent="0.3">
      <c r="A433">
        <v>733991</v>
      </c>
      <c r="B433" t="s">
        <v>17</v>
      </c>
      <c r="C433" s="1">
        <v>41768</v>
      </c>
      <c r="D433" t="s">
        <v>291</v>
      </c>
      <c r="E433" t="s">
        <v>19</v>
      </c>
      <c r="F433">
        <v>0</v>
      </c>
      <c r="G433" t="s">
        <v>20</v>
      </c>
      <c r="H433">
        <f t="shared" si="7"/>
        <v>92</v>
      </c>
      <c r="I433" t="s">
        <v>31</v>
      </c>
      <c r="J433" t="s">
        <v>20</v>
      </c>
      <c r="K433" t="s">
        <v>22</v>
      </c>
      <c r="L433" t="s">
        <v>31</v>
      </c>
      <c r="M433" t="s">
        <v>23</v>
      </c>
      <c r="N433">
        <v>32</v>
      </c>
      <c r="O433" t="s">
        <v>24</v>
      </c>
      <c r="P433" t="s">
        <v>25</v>
      </c>
      <c r="Q433" t="s">
        <v>140</v>
      </c>
      <c r="R433" t="s">
        <v>263</v>
      </c>
    </row>
    <row r="434" spans="1:18" x14ac:dyDescent="0.3">
      <c r="A434">
        <v>733993</v>
      </c>
      <c r="B434" t="s">
        <v>36</v>
      </c>
      <c r="C434" s="1">
        <v>41769</v>
      </c>
      <c r="D434" t="s">
        <v>211</v>
      </c>
      <c r="E434" t="s">
        <v>38</v>
      </c>
      <c r="F434">
        <v>0</v>
      </c>
      <c r="G434" t="s">
        <v>39</v>
      </c>
      <c r="H434">
        <f t="shared" si="7"/>
        <v>95</v>
      </c>
      <c r="I434" t="s">
        <v>259</v>
      </c>
      <c r="J434" t="s">
        <v>259</v>
      </c>
      <c r="K434" t="s">
        <v>22</v>
      </c>
      <c r="L434" t="s">
        <v>259</v>
      </c>
      <c r="M434" t="s">
        <v>41</v>
      </c>
      <c r="N434">
        <v>8</v>
      </c>
      <c r="O434" t="s">
        <v>24</v>
      </c>
      <c r="P434" t="s">
        <v>95</v>
      </c>
      <c r="Q434" t="s">
        <v>295</v>
      </c>
      <c r="R434" t="s">
        <v>242</v>
      </c>
    </row>
    <row r="435" spans="1:18" x14ac:dyDescent="0.3">
      <c r="A435">
        <v>733995</v>
      </c>
      <c r="B435" t="s">
        <v>44</v>
      </c>
      <c r="C435" s="1">
        <v>41769</v>
      </c>
      <c r="D435" t="s">
        <v>152</v>
      </c>
      <c r="E435" t="s">
        <v>46</v>
      </c>
      <c r="F435">
        <v>0</v>
      </c>
      <c r="G435" t="s">
        <v>47</v>
      </c>
      <c r="H435">
        <f t="shared" si="7"/>
        <v>97</v>
      </c>
      <c r="I435" t="s">
        <v>32</v>
      </c>
      <c r="J435" t="s">
        <v>32</v>
      </c>
      <c r="K435" t="s">
        <v>22</v>
      </c>
      <c r="L435" t="s">
        <v>32</v>
      </c>
      <c r="M435" t="s">
        <v>41</v>
      </c>
      <c r="N435">
        <v>4</v>
      </c>
      <c r="O435" t="s">
        <v>24</v>
      </c>
      <c r="P435" t="s">
        <v>25</v>
      </c>
      <c r="Q435" t="s">
        <v>127</v>
      </c>
      <c r="R435" t="s">
        <v>237</v>
      </c>
    </row>
    <row r="436" spans="1:18" x14ac:dyDescent="0.3">
      <c r="A436">
        <v>733997</v>
      </c>
      <c r="B436" t="s">
        <v>170</v>
      </c>
      <c r="C436" s="1">
        <v>41770</v>
      </c>
      <c r="D436" t="s">
        <v>146</v>
      </c>
      <c r="E436" t="s">
        <v>172</v>
      </c>
      <c r="F436">
        <v>0</v>
      </c>
      <c r="G436" t="s">
        <v>31</v>
      </c>
      <c r="H436">
        <f t="shared" si="7"/>
        <v>94</v>
      </c>
      <c r="I436" t="s">
        <v>21</v>
      </c>
      <c r="J436" t="s">
        <v>21</v>
      </c>
      <c r="K436" t="s">
        <v>22</v>
      </c>
      <c r="L436" t="s">
        <v>21</v>
      </c>
      <c r="M436" t="s">
        <v>41</v>
      </c>
      <c r="N436">
        <v>9</v>
      </c>
      <c r="O436" t="s">
        <v>24</v>
      </c>
      <c r="P436" t="s">
        <v>25</v>
      </c>
      <c r="Q436" t="s">
        <v>274</v>
      </c>
      <c r="R436" t="s">
        <v>267</v>
      </c>
    </row>
    <row r="437" spans="1:18" x14ac:dyDescent="0.3">
      <c r="A437">
        <v>733999</v>
      </c>
      <c r="B437" t="s">
        <v>17</v>
      </c>
      <c r="C437" s="1">
        <v>41770</v>
      </c>
      <c r="D437" t="s">
        <v>265</v>
      </c>
      <c r="E437" t="s">
        <v>19</v>
      </c>
      <c r="F437">
        <v>0</v>
      </c>
      <c r="G437" t="s">
        <v>20</v>
      </c>
      <c r="H437">
        <f t="shared" si="7"/>
        <v>97</v>
      </c>
      <c r="I437" t="s">
        <v>40</v>
      </c>
      <c r="J437" t="s">
        <v>20</v>
      </c>
      <c r="K437" t="s">
        <v>33</v>
      </c>
      <c r="L437" t="s">
        <v>40</v>
      </c>
      <c r="M437" t="s">
        <v>41</v>
      </c>
      <c r="N437">
        <v>5</v>
      </c>
      <c r="O437" t="s">
        <v>24</v>
      </c>
      <c r="P437" t="s">
        <v>25</v>
      </c>
      <c r="Q437" t="s">
        <v>140</v>
      </c>
      <c r="R437" t="s">
        <v>213</v>
      </c>
    </row>
    <row r="438" spans="1:18" x14ac:dyDescent="0.3">
      <c r="A438">
        <v>734001</v>
      </c>
      <c r="B438" t="s">
        <v>60</v>
      </c>
      <c r="C438" s="1">
        <v>41771</v>
      </c>
      <c r="D438" t="s">
        <v>183</v>
      </c>
      <c r="E438" t="s">
        <v>62</v>
      </c>
      <c r="F438">
        <v>0</v>
      </c>
      <c r="G438" t="s">
        <v>259</v>
      </c>
      <c r="H438">
        <f t="shared" si="7"/>
        <v>83</v>
      </c>
      <c r="I438" t="s">
        <v>47</v>
      </c>
      <c r="J438" t="s">
        <v>259</v>
      </c>
      <c r="K438" t="s">
        <v>33</v>
      </c>
      <c r="L438" t="s">
        <v>47</v>
      </c>
      <c r="M438" t="s">
        <v>41</v>
      </c>
      <c r="N438">
        <v>7</v>
      </c>
      <c r="O438" t="s">
        <v>24</v>
      </c>
      <c r="P438" t="s">
        <v>25</v>
      </c>
      <c r="Q438" t="s">
        <v>127</v>
      </c>
      <c r="R438" t="s">
        <v>237</v>
      </c>
    </row>
    <row r="439" spans="1:18" x14ac:dyDescent="0.3">
      <c r="A439">
        <v>734003</v>
      </c>
      <c r="B439" t="s">
        <v>277</v>
      </c>
      <c r="C439" s="1">
        <v>41772</v>
      </c>
      <c r="D439" t="s">
        <v>235</v>
      </c>
      <c r="E439" t="s">
        <v>278</v>
      </c>
      <c r="F439">
        <v>0</v>
      </c>
      <c r="G439" t="s">
        <v>32</v>
      </c>
      <c r="H439">
        <f t="shared" si="7"/>
        <v>108</v>
      </c>
      <c r="I439" t="s">
        <v>40</v>
      </c>
      <c r="J439" t="s">
        <v>40</v>
      </c>
      <c r="K439" t="s">
        <v>33</v>
      </c>
      <c r="L439" t="s">
        <v>32</v>
      </c>
      <c r="M439" t="s">
        <v>41</v>
      </c>
      <c r="N439">
        <v>5</v>
      </c>
      <c r="O439" t="s">
        <v>24</v>
      </c>
      <c r="P439" t="s">
        <v>25</v>
      </c>
      <c r="Q439" t="s">
        <v>242</v>
      </c>
      <c r="R439" t="s">
        <v>252</v>
      </c>
    </row>
    <row r="440" spans="1:18" x14ac:dyDescent="0.3">
      <c r="A440">
        <v>734005</v>
      </c>
      <c r="B440" t="s">
        <v>17</v>
      </c>
      <c r="C440" s="1">
        <v>41772</v>
      </c>
      <c r="D440" t="s">
        <v>139</v>
      </c>
      <c r="E440" t="s">
        <v>19</v>
      </c>
      <c r="F440">
        <v>0</v>
      </c>
      <c r="G440" t="s">
        <v>20</v>
      </c>
      <c r="H440">
        <f t="shared" si="7"/>
        <v>70</v>
      </c>
      <c r="I440" t="s">
        <v>39</v>
      </c>
      <c r="J440" t="s">
        <v>39</v>
      </c>
      <c r="K440" t="s">
        <v>22</v>
      </c>
      <c r="L440" t="s">
        <v>20</v>
      </c>
      <c r="M440" t="s">
        <v>23</v>
      </c>
      <c r="N440">
        <v>16</v>
      </c>
      <c r="O440" t="s">
        <v>24</v>
      </c>
      <c r="P440" t="s">
        <v>25</v>
      </c>
      <c r="Q440" t="s">
        <v>263</v>
      </c>
      <c r="R440" t="s">
        <v>213</v>
      </c>
    </row>
    <row r="441" spans="1:18" x14ac:dyDescent="0.3">
      <c r="A441">
        <v>734007</v>
      </c>
      <c r="B441" t="s">
        <v>60</v>
      </c>
      <c r="C441" s="1">
        <v>41773</v>
      </c>
      <c r="D441" t="s">
        <v>226</v>
      </c>
      <c r="E441" t="s">
        <v>62</v>
      </c>
      <c r="F441">
        <v>0</v>
      </c>
      <c r="G441" t="s">
        <v>259</v>
      </c>
      <c r="H441">
        <f t="shared" si="7"/>
        <v>83</v>
      </c>
      <c r="I441" t="s">
        <v>31</v>
      </c>
      <c r="J441" t="s">
        <v>31</v>
      </c>
      <c r="K441" t="s">
        <v>22</v>
      </c>
      <c r="L441" t="s">
        <v>31</v>
      </c>
      <c r="M441" t="s">
        <v>41</v>
      </c>
      <c r="N441">
        <v>6</v>
      </c>
      <c r="O441" t="s">
        <v>24</v>
      </c>
      <c r="P441" t="s">
        <v>25</v>
      </c>
      <c r="Q441" t="s">
        <v>237</v>
      </c>
      <c r="R441" t="s">
        <v>296</v>
      </c>
    </row>
    <row r="442" spans="1:18" x14ac:dyDescent="0.3">
      <c r="A442">
        <v>734009</v>
      </c>
      <c r="B442" t="s">
        <v>170</v>
      </c>
      <c r="C442" s="1">
        <v>41773</v>
      </c>
      <c r="D442" t="s">
        <v>175</v>
      </c>
      <c r="E442" t="s">
        <v>172</v>
      </c>
      <c r="F442">
        <v>0</v>
      </c>
      <c r="G442" t="s">
        <v>21</v>
      </c>
      <c r="H442">
        <f t="shared" si="7"/>
        <v>97</v>
      </c>
      <c r="I442" t="s">
        <v>47</v>
      </c>
      <c r="J442" t="s">
        <v>21</v>
      </c>
      <c r="K442" t="s">
        <v>22</v>
      </c>
      <c r="L442" t="s">
        <v>21</v>
      </c>
      <c r="M442" t="s">
        <v>41</v>
      </c>
      <c r="N442">
        <v>6</v>
      </c>
      <c r="O442" t="s">
        <v>24</v>
      </c>
      <c r="P442" t="s">
        <v>25</v>
      </c>
      <c r="Q442" t="s">
        <v>232</v>
      </c>
      <c r="R442" t="s">
        <v>274</v>
      </c>
    </row>
    <row r="443" spans="1:18" x14ac:dyDescent="0.3">
      <c r="A443">
        <v>734011</v>
      </c>
      <c r="B443" t="s">
        <v>167</v>
      </c>
      <c r="C443" s="1">
        <v>41774</v>
      </c>
      <c r="D443" t="s">
        <v>233</v>
      </c>
      <c r="E443" t="s">
        <v>168</v>
      </c>
      <c r="F443">
        <v>0</v>
      </c>
      <c r="G443" t="s">
        <v>40</v>
      </c>
      <c r="H443">
        <f t="shared" si="7"/>
        <v>83</v>
      </c>
      <c r="I443" t="s">
        <v>39</v>
      </c>
      <c r="J443" t="s">
        <v>39</v>
      </c>
      <c r="K443" t="s">
        <v>22</v>
      </c>
      <c r="L443" t="s">
        <v>40</v>
      </c>
      <c r="M443" t="s">
        <v>23</v>
      </c>
      <c r="N443">
        <v>62</v>
      </c>
      <c r="O443" t="s">
        <v>24</v>
      </c>
      <c r="P443" t="s">
        <v>25</v>
      </c>
      <c r="Q443" t="s">
        <v>140</v>
      </c>
      <c r="R443" t="s">
        <v>213</v>
      </c>
    </row>
    <row r="444" spans="1:18" x14ac:dyDescent="0.3">
      <c r="A444">
        <v>734013</v>
      </c>
      <c r="B444" t="s">
        <v>277</v>
      </c>
      <c r="C444" s="1">
        <v>41777</v>
      </c>
      <c r="D444" t="s">
        <v>121</v>
      </c>
      <c r="E444" t="s">
        <v>278</v>
      </c>
      <c r="F444">
        <v>0</v>
      </c>
      <c r="G444" t="s">
        <v>32</v>
      </c>
      <c r="H444">
        <f t="shared" si="7"/>
        <v>92</v>
      </c>
      <c r="I444" t="s">
        <v>20</v>
      </c>
      <c r="J444" t="s">
        <v>32</v>
      </c>
      <c r="K444" t="s">
        <v>33</v>
      </c>
      <c r="L444" t="s">
        <v>20</v>
      </c>
      <c r="M444" t="s">
        <v>41</v>
      </c>
      <c r="N444">
        <v>5</v>
      </c>
      <c r="O444" t="s">
        <v>24</v>
      </c>
      <c r="P444" t="s">
        <v>25</v>
      </c>
      <c r="Q444" t="s">
        <v>242</v>
      </c>
      <c r="R444" t="s">
        <v>252</v>
      </c>
    </row>
    <row r="445" spans="1:18" x14ac:dyDescent="0.3">
      <c r="A445">
        <v>734015</v>
      </c>
      <c r="B445" t="s">
        <v>60</v>
      </c>
      <c r="C445" s="1">
        <v>41777</v>
      </c>
      <c r="D445" t="s">
        <v>257</v>
      </c>
      <c r="E445" t="s">
        <v>62</v>
      </c>
      <c r="F445">
        <v>0</v>
      </c>
      <c r="G445" t="s">
        <v>259</v>
      </c>
      <c r="H445">
        <f t="shared" si="7"/>
        <v>70</v>
      </c>
      <c r="I445" t="s">
        <v>21</v>
      </c>
      <c r="J445" t="s">
        <v>259</v>
      </c>
      <c r="K445" t="s">
        <v>33</v>
      </c>
      <c r="L445" t="s">
        <v>21</v>
      </c>
      <c r="M445" t="s">
        <v>41</v>
      </c>
      <c r="N445">
        <v>7</v>
      </c>
      <c r="O445" t="s">
        <v>24</v>
      </c>
      <c r="P445" t="s">
        <v>25</v>
      </c>
      <c r="Q445" t="s">
        <v>274</v>
      </c>
      <c r="R445" t="s">
        <v>267</v>
      </c>
    </row>
    <row r="446" spans="1:18" x14ac:dyDescent="0.3">
      <c r="A446">
        <v>734017</v>
      </c>
      <c r="B446" t="s">
        <v>167</v>
      </c>
      <c r="C446" s="1">
        <v>41778</v>
      </c>
      <c r="D446" t="s">
        <v>29</v>
      </c>
      <c r="E446" t="s">
        <v>168</v>
      </c>
      <c r="F446">
        <v>0</v>
      </c>
      <c r="G446" t="s">
        <v>40</v>
      </c>
      <c r="H446">
        <f t="shared" si="7"/>
        <v>108</v>
      </c>
      <c r="I446" t="s">
        <v>47</v>
      </c>
      <c r="J446" t="s">
        <v>47</v>
      </c>
      <c r="K446" t="s">
        <v>33</v>
      </c>
      <c r="L446" t="s">
        <v>47</v>
      </c>
      <c r="M446" t="s">
        <v>23</v>
      </c>
      <c r="N446">
        <v>25</v>
      </c>
      <c r="O446" t="s">
        <v>24</v>
      </c>
      <c r="P446" t="s">
        <v>25</v>
      </c>
      <c r="Q446" t="s">
        <v>140</v>
      </c>
      <c r="R446" t="s">
        <v>213</v>
      </c>
    </row>
    <row r="447" spans="1:18" x14ac:dyDescent="0.3">
      <c r="A447">
        <v>734019</v>
      </c>
      <c r="B447" t="s">
        <v>36</v>
      </c>
      <c r="C447" s="1">
        <v>41778</v>
      </c>
      <c r="D447" t="s">
        <v>297</v>
      </c>
      <c r="E447" t="s">
        <v>38</v>
      </c>
      <c r="F447">
        <v>0</v>
      </c>
      <c r="G447" t="s">
        <v>39</v>
      </c>
      <c r="H447">
        <f t="shared" si="7"/>
        <v>83</v>
      </c>
      <c r="I447" t="s">
        <v>31</v>
      </c>
      <c r="J447" t="s">
        <v>31</v>
      </c>
      <c r="K447" t="s">
        <v>22</v>
      </c>
      <c r="L447" t="s">
        <v>31</v>
      </c>
      <c r="M447" t="s">
        <v>41</v>
      </c>
      <c r="N447">
        <v>4</v>
      </c>
      <c r="O447" t="s">
        <v>24</v>
      </c>
      <c r="P447" t="s">
        <v>25</v>
      </c>
      <c r="Q447" t="s">
        <v>127</v>
      </c>
      <c r="R447" t="s">
        <v>296</v>
      </c>
    </row>
    <row r="448" spans="1:18" x14ac:dyDescent="0.3">
      <c r="A448">
        <v>734021</v>
      </c>
      <c r="B448" t="s">
        <v>60</v>
      </c>
      <c r="C448" s="1">
        <v>41779</v>
      </c>
      <c r="D448" t="s">
        <v>179</v>
      </c>
      <c r="E448" t="s">
        <v>62</v>
      </c>
      <c r="F448">
        <v>0</v>
      </c>
      <c r="G448" t="s">
        <v>259</v>
      </c>
      <c r="H448">
        <f t="shared" si="7"/>
        <v>97</v>
      </c>
      <c r="I448" t="s">
        <v>20</v>
      </c>
      <c r="J448" t="s">
        <v>20</v>
      </c>
      <c r="K448" t="s">
        <v>33</v>
      </c>
      <c r="L448" t="s">
        <v>259</v>
      </c>
      <c r="M448" t="s">
        <v>41</v>
      </c>
      <c r="N448">
        <v>7</v>
      </c>
      <c r="O448" t="s">
        <v>24</v>
      </c>
      <c r="P448" t="s">
        <v>25</v>
      </c>
      <c r="Q448" t="s">
        <v>232</v>
      </c>
      <c r="R448" t="s">
        <v>274</v>
      </c>
    </row>
    <row r="449" spans="1:18" x14ac:dyDescent="0.3">
      <c r="A449">
        <v>734023</v>
      </c>
      <c r="B449" t="s">
        <v>50</v>
      </c>
      <c r="C449" s="1">
        <v>41779</v>
      </c>
      <c r="D449" t="s">
        <v>175</v>
      </c>
      <c r="E449" t="s">
        <v>52</v>
      </c>
      <c r="F449">
        <v>0</v>
      </c>
      <c r="G449" t="s">
        <v>21</v>
      </c>
      <c r="H449">
        <f t="shared" si="7"/>
        <v>92</v>
      </c>
      <c r="I449" t="s">
        <v>32</v>
      </c>
      <c r="J449" t="s">
        <v>21</v>
      </c>
      <c r="K449" t="s">
        <v>22</v>
      </c>
      <c r="L449" t="s">
        <v>21</v>
      </c>
      <c r="M449" t="s">
        <v>41</v>
      </c>
      <c r="N449">
        <v>8</v>
      </c>
      <c r="O449" t="s">
        <v>24</v>
      </c>
      <c r="P449" t="s">
        <v>25</v>
      </c>
      <c r="Q449" t="s">
        <v>295</v>
      </c>
      <c r="R449" t="s">
        <v>252</v>
      </c>
    </row>
    <row r="450" spans="1:18" x14ac:dyDescent="0.3">
      <c r="A450">
        <v>734025</v>
      </c>
      <c r="B450" t="s">
        <v>28</v>
      </c>
      <c r="C450" s="1">
        <v>41780</v>
      </c>
      <c r="D450" t="s">
        <v>298</v>
      </c>
      <c r="E450" t="s">
        <v>30</v>
      </c>
      <c r="F450">
        <v>0</v>
      </c>
      <c r="G450" t="s">
        <v>31</v>
      </c>
      <c r="H450">
        <f t="shared" si="7"/>
        <v>108</v>
      </c>
      <c r="I450" t="s">
        <v>47</v>
      </c>
      <c r="J450" t="s">
        <v>47</v>
      </c>
      <c r="K450" t="s">
        <v>22</v>
      </c>
      <c r="L450" t="s">
        <v>47</v>
      </c>
      <c r="M450" t="s">
        <v>41</v>
      </c>
      <c r="N450">
        <v>7</v>
      </c>
      <c r="O450" t="s">
        <v>24</v>
      </c>
      <c r="P450" t="s">
        <v>25</v>
      </c>
      <c r="Q450" t="s">
        <v>127</v>
      </c>
      <c r="R450" t="s">
        <v>237</v>
      </c>
    </row>
    <row r="451" spans="1:18" x14ac:dyDescent="0.3">
      <c r="A451">
        <v>734027</v>
      </c>
      <c r="B451" t="s">
        <v>50</v>
      </c>
      <c r="C451" s="1">
        <v>41781</v>
      </c>
      <c r="D451" t="s">
        <v>175</v>
      </c>
      <c r="E451" t="s">
        <v>52</v>
      </c>
      <c r="F451">
        <v>0</v>
      </c>
      <c r="G451" t="s">
        <v>21</v>
      </c>
      <c r="H451">
        <f t="shared" si="7"/>
        <v>59</v>
      </c>
      <c r="I451" t="s">
        <v>20</v>
      </c>
      <c r="J451" t="s">
        <v>20</v>
      </c>
      <c r="K451" t="s">
        <v>22</v>
      </c>
      <c r="L451" t="s">
        <v>21</v>
      </c>
      <c r="M451" t="s">
        <v>23</v>
      </c>
      <c r="N451">
        <v>30</v>
      </c>
      <c r="O451" t="s">
        <v>24</v>
      </c>
      <c r="P451" t="s">
        <v>25</v>
      </c>
      <c r="Q451" t="s">
        <v>232</v>
      </c>
      <c r="R451" t="s">
        <v>267</v>
      </c>
    </row>
    <row r="452" spans="1:18" x14ac:dyDescent="0.3">
      <c r="A452">
        <v>734029</v>
      </c>
      <c r="B452" t="s">
        <v>277</v>
      </c>
      <c r="C452" s="1">
        <v>41781</v>
      </c>
      <c r="D452" t="s">
        <v>179</v>
      </c>
      <c r="E452" t="s">
        <v>278</v>
      </c>
      <c r="F452">
        <v>0</v>
      </c>
      <c r="G452" t="s">
        <v>32</v>
      </c>
      <c r="H452">
        <f t="shared" si="7"/>
        <v>94</v>
      </c>
      <c r="I452" t="s">
        <v>259</v>
      </c>
      <c r="J452" t="s">
        <v>259</v>
      </c>
      <c r="K452" t="s">
        <v>22</v>
      </c>
      <c r="L452" t="s">
        <v>259</v>
      </c>
      <c r="M452" t="s">
        <v>41</v>
      </c>
      <c r="N452">
        <v>6</v>
      </c>
      <c r="O452" t="s">
        <v>24</v>
      </c>
      <c r="P452" t="s">
        <v>25</v>
      </c>
      <c r="Q452" t="s">
        <v>242</v>
      </c>
      <c r="R452" t="s">
        <v>252</v>
      </c>
    </row>
    <row r="453" spans="1:18" x14ac:dyDescent="0.3">
      <c r="A453">
        <v>734031</v>
      </c>
      <c r="B453" t="s">
        <v>44</v>
      </c>
      <c r="C453" s="1">
        <v>41782</v>
      </c>
      <c r="D453" t="s">
        <v>29</v>
      </c>
      <c r="E453" t="s">
        <v>46</v>
      </c>
      <c r="F453">
        <v>0</v>
      </c>
      <c r="G453" t="s">
        <v>47</v>
      </c>
      <c r="H453">
        <f t="shared" si="7"/>
        <v>108</v>
      </c>
      <c r="I453" t="s">
        <v>39</v>
      </c>
      <c r="J453" t="s">
        <v>39</v>
      </c>
      <c r="K453" t="s">
        <v>22</v>
      </c>
      <c r="L453" t="s">
        <v>47</v>
      </c>
      <c r="M453" t="s">
        <v>23</v>
      </c>
      <c r="N453">
        <v>15</v>
      </c>
      <c r="O453" t="s">
        <v>24</v>
      </c>
      <c r="P453" t="s">
        <v>25</v>
      </c>
      <c r="Q453" t="s">
        <v>140</v>
      </c>
      <c r="R453" t="s">
        <v>213</v>
      </c>
    </row>
    <row r="454" spans="1:18" x14ac:dyDescent="0.3">
      <c r="A454">
        <v>734033</v>
      </c>
      <c r="B454" t="s">
        <v>28</v>
      </c>
      <c r="C454" s="1">
        <v>41782</v>
      </c>
      <c r="D454" t="s">
        <v>80</v>
      </c>
      <c r="E454" t="s">
        <v>30</v>
      </c>
      <c r="F454">
        <v>0</v>
      </c>
      <c r="G454" t="s">
        <v>31</v>
      </c>
      <c r="H454">
        <f t="shared" si="7"/>
        <v>59</v>
      </c>
      <c r="I454" t="s">
        <v>40</v>
      </c>
      <c r="J454" t="s">
        <v>40</v>
      </c>
      <c r="K454" t="s">
        <v>22</v>
      </c>
      <c r="L454" t="s">
        <v>31</v>
      </c>
      <c r="M454" t="s">
        <v>23</v>
      </c>
      <c r="N454">
        <v>16</v>
      </c>
      <c r="O454" t="s">
        <v>24</v>
      </c>
      <c r="P454" t="s">
        <v>25</v>
      </c>
      <c r="Q454" t="s">
        <v>127</v>
      </c>
      <c r="R454" t="s">
        <v>296</v>
      </c>
    </row>
    <row r="455" spans="1:18" x14ac:dyDescent="0.3">
      <c r="A455">
        <v>734035</v>
      </c>
      <c r="B455" t="s">
        <v>17</v>
      </c>
      <c r="C455" s="1">
        <v>41783</v>
      </c>
      <c r="D455" t="s">
        <v>76</v>
      </c>
      <c r="E455" t="s">
        <v>19</v>
      </c>
      <c r="F455">
        <v>0</v>
      </c>
      <c r="G455" t="s">
        <v>20</v>
      </c>
      <c r="H455">
        <f t="shared" si="7"/>
        <v>95</v>
      </c>
      <c r="I455" t="s">
        <v>32</v>
      </c>
      <c r="J455" t="s">
        <v>32</v>
      </c>
      <c r="K455" t="s">
        <v>22</v>
      </c>
      <c r="L455" t="s">
        <v>32</v>
      </c>
      <c r="M455" t="s">
        <v>41</v>
      </c>
      <c r="N455">
        <v>8</v>
      </c>
      <c r="O455" t="s">
        <v>24</v>
      </c>
      <c r="P455" t="s">
        <v>25</v>
      </c>
      <c r="Q455" t="s">
        <v>232</v>
      </c>
      <c r="R455" t="s">
        <v>274</v>
      </c>
    </row>
    <row r="456" spans="1:18" x14ac:dyDescent="0.3">
      <c r="A456">
        <v>734037</v>
      </c>
      <c r="B456" t="s">
        <v>50</v>
      </c>
      <c r="C456" s="1">
        <v>41783</v>
      </c>
      <c r="D456" t="s">
        <v>68</v>
      </c>
      <c r="E456" t="s">
        <v>52</v>
      </c>
      <c r="F456">
        <v>0</v>
      </c>
      <c r="G456" t="s">
        <v>21</v>
      </c>
      <c r="H456">
        <f t="shared" si="7"/>
        <v>70</v>
      </c>
      <c r="I456" t="s">
        <v>259</v>
      </c>
      <c r="J456" t="s">
        <v>21</v>
      </c>
      <c r="K456" t="s">
        <v>22</v>
      </c>
      <c r="L456" t="s">
        <v>21</v>
      </c>
      <c r="M456" t="s">
        <v>41</v>
      </c>
      <c r="N456">
        <v>4</v>
      </c>
      <c r="O456" t="s">
        <v>24</v>
      </c>
      <c r="P456" t="s">
        <v>25</v>
      </c>
      <c r="Q456" t="s">
        <v>295</v>
      </c>
      <c r="R456" t="s">
        <v>242</v>
      </c>
    </row>
    <row r="457" spans="1:18" x14ac:dyDescent="0.3">
      <c r="A457">
        <v>734039</v>
      </c>
      <c r="B457" t="s">
        <v>28</v>
      </c>
      <c r="C457" s="1">
        <v>41784</v>
      </c>
      <c r="D457" t="s">
        <v>260</v>
      </c>
      <c r="E457" t="s">
        <v>30</v>
      </c>
      <c r="F457">
        <v>0</v>
      </c>
      <c r="G457" t="s">
        <v>31</v>
      </c>
      <c r="H457">
        <f t="shared" si="7"/>
        <v>94</v>
      </c>
      <c r="I457" t="s">
        <v>39</v>
      </c>
      <c r="J457" t="s">
        <v>31</v>
      </c>
      <c r="K457" t="s">
        <v>22</v>
      </c>
      <c r="L457" t="s">
        <v>31</v>
      </c>
      <c r="M457" t="s">
        <v>41</v>
      </c>
      <c r="N457">
        <v>7</v>
      </c>
      <c r="O457" t="s">
        <v>24</v>
      </c>
      <c r="P457" t="s">
        <v>25</v>
      </c>
      <c r="Q457" t="s">
        <v>127</v>
      </c>
      <c r="R457" t="s">
        <v>237</v>
      </c>
    </row>
    <row r="458" spans="1:18" x14ac:dyDescent="0.3">
      <c r="A458">
        <v>734041</v>
      </c>
      <c r="B458" t="s">
        <v>44</v>
      </c>
      <c r="C458" s="1">
        <v>41784</v>
      </c>
      <c r="D458" t="s">
        <v>293</v>
      </c>
      <c r="E458" t="s">
        <v>46</v>
      </c>
      <c r="F458">
        <v>0</v>
      </c>
      <c r="G458" t="s">
        <v>47</v>
      </c>
      <c r="H458">
        <f t="shared" si="7"/>
        <v>59</v>
      </c>
      <c r="I458" t="s">
        <v>40</v>
      </c>
      <c r="J458" t="s">
        <v>47</v>
      </c>
      <c r="K458" t="s">
        <v>22</v>
      </c>
      <c r="L458" t="s">
        <v>47</v>
      </c>
      <c r="M458" t="s">
        <v>41</v>
      </c>
      <c r="N458">
        <v>5</v>
      </c>
      <c r="O458" t="s">
        <v>24</v>
      </c>
      <c r="P458" t="s">
        <v>25</v>
      </c>
      <c r="Q458" t="s">
        <v>263</v>
      </c>
      <c r="R458" t="s">
        <v>213</v>
      </c>
    </row>
    <row r="459" spans="1:18" x14ac:dyDescent="0.3">
      <c r="A459">
        <v>734043</v>
      </c>
      <c r="B459" t="s">
        <v>50</v>
      </c>
      <c r="C459" s="1">
        <v>41786</v>
      </c>
      <c r="D459" t="s">
        <v>257</v>
      </c>
      <c r="E459" t="s">
        <v>52</v>
      </c>
      <c r="F459">
        <v>0</v>
      </c>
      <c r="G459" t="s">
        <v>31</v>
      </c>
      <c r="H459">
        <f t="shared" si="7"/>
        <v>70</v>
      </c>
      <c r="I459" t="s">
        <v>21</v>
      </c>
      <c r="J459" t="s">
        <v>31</v>
      </c>
      <c r="K459" t="s">
        <v>22</v>
      </c>
      <c r="L459" t="s">
        <v>21</v>
      </c>
      <c r="M459" t="s">
        <v>23</v>
      </c>
      <c r="N459">
        <v>28</v>
      </c>
      <c r="O459" t="s">
        <v>24</v>
      </c>
      <c r="P459" t="s">
        <v>25</v>
      </c>
      <c r="Q459" t="s">
        <v>274</v>
      </c>
      <c r="R459" t="s">
        <v>140</v>
      </c>
    </row>
    <row r="460" spans="1:18" x14ac:dyDescent="0.3">
      <c r="A460">
        <v>734045</v>
      </c>
      <c r="B460" t="s">
        <v>44</v>
      </c>
      <c r="C460" s="1">
        <v>41787</v>
      </c>
      <c r="D460" t="s">
        <v>105</v>
      </c>
      <c r="E460" t="s">
        <v>164</v>
      </c>
      <c r="F460">
        <v>0</v>
      </c>
      <c r="G460" t="s">
        <v>32</v>
      </c>
      <c r="H460">
        <f t="shared" si="7"/>
        <v>83</v>
      </c>
      <c r="I460" t="s">
        <v>47</v>
      </c>
      <c r="J460" t="s">
        <v>32</v>
      </c>
      <c r="K460" t="s">
        <v>22</v>
      </c>
      <c r="L460" t="s">
        <v>32</v>
      </c>
      <c r="M460" t="s">
        <v>41</v>
      </c>
      <c r="N460">
        <v>7</v>
      </c>
      <c r="O460" t="s">
        <v>24</v>
      </c>
      <c r="P460" t="s">
        <v>25</v>
      </c>
      <c r="Q460" t="s">
        <v>237</v>
      </c>
      <c r="R460" t="s">
        <v>242</v>
      </c>
    </row>
    <row r="461" spans="1:18" x14ac:dyDescent="0.3">
      <c r="A461">
        <v>734047</v>
      </c>
      <c r="B461" t="s">
        <v>44</v>
      </c>
      <c r="C461" s="1">
        <v>41789</v>
      </c>
      <c r="D461" t="s">
        <v>61</v>
      </c>
      <c r="E461" t="s">
        <v>46</v>
      </c>
      <c r="F461">
        <v>0</v>
      </c>
      <c r="G461" t="s">
        <v>32</v>
      </c>
      <c r="H461">
        <f t="shared" si="7"/>
        <v>59</v>
      </c>
      <c r="I461" t="s">
        <v>31</v>
      </c>
      <c r="J461" t="s">
        <v>32</v>
      </c>
      <c r="K461" t="s">
        <v>22</v>
      </c>
      <c r="L461" t="s">
        <v>31</v>
      </c>
      <c r="M461" t="s">
        <v>23</v>
      </c>
      <c r="N461">
        <v>24</v>
      </c>
      <c r="O461" t="s">
        <v>24</v>
      </c>
      <c r="P461" t="s">
        <v>25</v>
      </c>
      <c r="Q461" t="s">
        <v>127</v>
      </c>
      <c r="R461" t="s">
        <v>213</v>
      </c>
    </row>
    <row r="462" spans="1:18" x14ac:dyDescent="0.3">
      <c r="A462">
        <v>734049</v>
      </c>
      <c r="B462" t="s">
        <v>17</v>
      </c>
      <c r="C462" s="1">
        <v>41791</v>
      </c>
      <c r="D462" t="s">
        <v>162</v>
      </c>
      <c r="E462" t="s">
        <v>19</v>
      </c>
      <c r="F462">
        <v>0</v>
      </c>
      <c r="G462" t="s">
        <v>21</v>
      </c>
      <c r="H462">
        <f t="shared" si="7"/>
        <v>95</v>
      </c>
      <c r="I462" t="s">
        <v>31</v>
      </c>
      <c r="J462" t="s">
        <v>21</v>
      </c>
      <c r="K462" t="s">
        <v>22</v>
      </c>
      <c r="L462" t="s">
        <v>21</v>
      </c>
      <c r="M462" t="s">
        <v>41</v>
      </c>
      <c r="N462">
        <v>3</v>
      </c>
      <c r="O462" t="s">
        <v>24</v>
      </c>
      <c r="P462" t="s">
        <v>25</v>
      </c>
      <c r="Q462" t="s">
        <v>127</v>
      </c>
      <c r="R462" t="s">
        <v>242</v>
      </c>
    </row>
    <row r="463" spans="1:18" x14ac:dyDescent="0.3">
      <c r="A463">
        <v>829705</v>
      </c>
      <c r="B463" t="s">
        <v>50</v>
      </c>
      <c r="C463" s="1">
        <v>42102</v>
      </c>
      <c r="D463" t="s">
        <v>241</v>
      </c>
      <c r="E463" t="s">
        <v>52</v>
      </c>
      <c r="F463">
        <v>0</v>
      </c>
      <c r="G463" t="s">
        <v>21</v>
      </c>
      <c r="H463">
        <f t="shared" si="7"/>
        <v>92</v>
      </c>
      <c r="I463" t="s">
        <v>47</v>
      </c>
      <c r="J463" t="s">
        <v>21</v>
      </c>
      <c r="K463" t="s">
        <v>22</v>
      </c>
      <c r="L463" t="s">
        <v>21</v>
      </c>
      <c r="M463" t="s">
        <v>41</v>
      </c>
      <c r="N463">
        <v>7</v>
      </c>
      <c r="O463" t="s">
        <v>24</v>
      </c>
      <c r="P463" t="s">
        <v>25</v>
      </c>
      <c r="Q463" t="s">
        <v>140</v>
      </c>
      <c r="R463" t="s">
        <v>252</v>
      </c>
    </row>
    <row r="464" spans="1:18" x14ac:dyDescent="0.3">
      <c r="A464">
        <v>829707</v>
      </c>
      <c r="B464" t="s">
        <v>65</v>
      </c>
      <c r="C464" s="1">
        <v>42103</v>
      </c>
      <c r="D464" t="s">
        <v>87</v>
      </c>
      <c r="E464" t="s">
        <v>67</v>
      </c>
      <c r="F464">
        <v>0</v>
      </c>
      <c r="G464" t="s">
        <v>32</v>
      </c>
      <c r="H464">
        <f t="shared" si="7"/>
        <v>95</v>
      </c>
      <c r="I464" t="s">
        <v>39</v>
      </c>
      <c r="J464" t="s">
        <v>39</v>
      </c>
      <c r="K464" t="s">
        <v>22</v>
      </c>
      <c r="L464" t="s">
        <v>32</v>
      </c>
      <c r="M464" t="s">
        <v>23</v>
      </c>
      <c r="N464">
        <v>1</v>
      </c>
      <c r="O464" t="s">
        <v>24</v>
      </c>
      <c r="P464" t="s">
        <v>25</v>
      </c>
      <c r="Q464" t="s">
        <v>283</v>
      </c>
      <c r="R464" t="s">
        <v>237</v>
      </c>
    </row>
    <row r="465" spans="1:18" x14ac:dyDescent="0.3">
      <c r="A465">
        <v>829709</v>
      </c>
      <c r="B465" t="s">
        <v>238</v>
      </c>
      <c r="C465" s="1">
        <v>42104</v>
      </c>
      <c r="D465" t="s">
        <v>265</v>
      </c>
      <c r="E465" t="s">
        <v>299</v>
      </c>
      <c r="F465">
        <v>0</v>
      </c>
      <c r="G465" t="s">
        <v>31</v>
      </c>
      <c r="H465">
        <f t="shared" si="7"/>
        <v>94</v>
      </c>
      <c r="I465" t="s">
        <v>40</v>
      </c>
      <c r="J465" t="s">
        <v>31</v>
      </c>
      <c r="K465" t="s">
        <v>22</v>
      </c>
      <c r="L465" t="s">
        <v>40</v>
      </c>
      <c r="M465" t="s">
        <v>23</v>
      </c>
      <c r="N465">
        <v>26</v>
      </c>
      <c r="O465" t="s">
        <v>24</v>
      </c>
      <c r="P465" t="s">
        <v>25</v>
      </c>
      <c r="Q465" t="s">
        <v>300</v>
      </c>
      <c r="R465" t="s">
        <v>301</v>
      </c>
    </row>
    <row r="466" spans="1:18" x14ac:dyDescent="0.3">
      <c r="A466">
        <v>829711</v>
      </c>
      <c r="B466" t="s">
        <v>65</v>
      </c>
      <c r="C466" s="1">
        <v>42105</v>
      </c>
      <c r="D466" t="s">
        <v>18</v>
      </c>
      <c r="E466" t="s">
        <v>67</v>
      </c>
      <c r="F466">
        <v>0</v>
      </c>
      <c r="G466" t="s">
        <v>32</v>
      </c>
      <c r="H466">
        <f t="shared" ref="H466:H529" si="8">COUNTIF(G:G,G453)</f>
        <v>97</v>
      </c>
      <c r="I466" t="s">
        <v>259</v>
      </c>
      <c r="J466" t="s">
        <v>32</v>
      </c>
      <c r="K466" t="s">
        <v>33</v>
      </c>
      <c r="L466" t="s">
        <v>32</v>
      </c>
      <c r="M466" t="s">
        <v>23</v>
      </c>
      <c r="N466">
        <v>45</v>
      </c>
      <c r="O466" t="s">
        <v>24</v>
      </c>
      <c r="P466" t="s">
        <v>25</v>
      </c>
      <c r="Q466" t="s">
        <v>283</v>
      </c>
      <c r="R466" t="s">
        <v>237</v>
      </c>
    </row>
    <row r="467" spans="1:18" x14ac:dyDescent="0.3">
      <c r="A467">
        <v>829713</v>
      </c>
      <c r="B467" t="s">
        <v>50</v>
      </c>
      <c r="C467" s="1">
        <v>42105</v>
      </c>
      <c r="D467" t="s">
        <v>118</v>
      </c>
      <c r="E467" t="s">
        <v>52</v>
      </c>
      <c r="F467">
        <v>0</v>
      </c>
      <c r="G467" t="s">
        <v>21</v>
      </c>
      <c r="H467">
        <f t="shared" si="8"/>
        <v>92</v>
      </c>
      <c r="I467" t="s">
        <v>20</v>
      </c>
      <c r="J467" t="s">
        <v>20</v>
      </c>
      <c r="K467" t="s">
        <v>22</v>
      </c>
      <c r="L467" t="s">
        <v>20</v>
      </c>
      <c r="M467" t="s">
        <v>41</v>
      </c>
      <c r="N467">
        <v>3</v>
      </c>
      <c r="O467" t="s">
        <v>24</v>
      </c>
      <c r="P467" t="s">
        <v>25</v>
      </c>
      <c r="Q467" t="s">
        <v>140</v>
      </c>
      <c r="R467" t="s">
        <v>252</v>
      </c>
    </row>
    <row r="468" spans="1:18" x14ac:dyDescent="0.3">
      <c r="A468">
        <v>829715</v>
      </c>
      <c r="B468" t="s">
        <v>36</v>
      </c>
      <c r="C468" s="1">
        <v>42106</v>
      </c>
      <c r="D468" t="s">
        <v>302</v>
      </c>
      <c r="E468" t="s">
        <v>38</v>
      </c>
      <c r="F468">
        <v>0</v>
      </c>
      <c r="G468" t="s">
        <v>39</v>
      </c>
      <c r="H468">
        <f t="shared" si="8"/>
        <v>108</v>
      </c>
      <c r="I468" t="s">
        <v>40</v>
      </c>
      <c r="J468" t="s">
        <v>40</v>
      </c>
      <c r="K468" t="s">
        <v>22</v>
      </c>
      <c r="L468" t="s">
        <v>40</v>
      </c>
      <c r="M468" t="s">
        <v>41</v>
      </c>
      <c r="N468">
        <v>3</v>
      </c>
      <c r="O468" t="s">
        <v>24</v>
      </c>
      <c r="P468" t="s">
        <v>25</v>
      </c>
      <c r="Q468" t="s">
        <v>300</v>
      </c>
      <c r="R468" t="s">
        <v>301</v>
      </c>
    </row>
    <row r="469" spans="1:18" x14ac:dyDescent="0.3">
      <c r="A469">
        <v>829717</v>
      </c>
      <c r="B469" t="s">
        <v>44</v>
      </c>
      <c r="C469" s="1">
        <v>42106</v>
      </c>
      <c r="D469" t="s">
        <v>303</v>
      </c>
      <c r="E469" t="s">
        <v>46</v>
      </c>
      <c r="F469">
        <v>0</v>
      </c>
      <c r="G469" t="s">
        <v>47</v>
      </c>
      <c r="H469">
        <f t="shared" si="8"/>
        <v>95</v>
      </c>
      <c r="I469" t="s">
        <v>31</v>
      </c>
      <c r="J469" t="s">
        <v>47</v>
      </c>
      <c r="K469" t="s">
        <v>22</v>
      </c>
      <c r="L469" t="s">
        <v>31</v>
      </c>
      <c r="M469" t="s">
        <v>23</v>
      </c>
      <c r="N469">
        <v>18</v>
      </c>
      <c r="O469" t="s">
        <v>24</v>
      </c>
      <c r="P469" t="s">
        <v>25</v>
      </c>
      <c r="Q469" t="s">
        <v>232</v>
      </c>
      <c r="R469" t="s">
        <v>304</v>
      </c>
    </row>
    <row r="470" spans="1:18" x14ac:dyDescent="0.3">
      <c r="A470">
        <v>829719</v>
      </c>
      <c r="B470" t="s">
        <v>17</v>
      </c>
      <c r="C470" s="1">
        <v>42107</v>
      </c>
      <c r="D470" t="s">
        <v>179</v>
      </c>
      <c r="E470" t="s">
        <v>19</v>
      </c>
      <c r="F470">
        <v>0</v>
      </c>
      <c r="G470" t="s">
        <v>20</v>
      </c>
      <c r="H470">
        <f t="shared" si="8"/>
        <v>92</v>
      </c>
      <c r="I470" t="s">
        <v>259</v>
      </c>
      <c r="J470" t="s">
        <v>259</v>
      </c>
      <c r="K470" t="s">
        <v>22</v>
      </c>
      <c r="L470" t="s">
        <v>259</v>
      </c>
      <c r="M470" t="s">
        <v>41</v>
      </c>
      <c r="N470">
        <v>8</v>
      </c>
      <c r="O470" t="s">
        <v>24</v>
      </c>
      <c r="P470" t="s">
        <v>25</v>
      </c>
      <c r="Q470" t="s">
        <v>295</v>
      </c>
      <c r="R470" t="s">
        <v>283</v>
      </c>
    </row>
    <row r="471" spans="1:18" x14ac:dyDescent="0.3">
      <c r="A471">
        <v>829721</v>
      </c>
      <c r="B471" t="s">
        <v>167</v>
      </c>
      <c r="C471" s="1">
        <v>42108</v>
      </c>
      <c r="D471" t="s">
        <v>231</v>
      </c>
      <c r="E471" t="s">
        <v>168</v>
      </c>
      <c r="F471">
        <v>0</v>
      </c>
      <c r="G471" t="s">
        <v>40</v>
      </c>
      <c r="H471">
        <f t="shared" si="8"/>
        <v>97</v>
      </c>
      <c r="I471" t="s">
        <v>47</v>
      </c>
      <c r="J471" t="s">
        <v>47</v>
      </c>
      <c r="K471" t="s">
        <v>33</v>
      </c>
      <c r="L471" t="s">
        <v>40</v>
      </c>
      <c r="M471" t="s">
        <v>41</v>
      </c>
      <c r="N471">
        <v>7</v>
      </c>
      <c r="O471" t="s">
        <v>24</v>
      </c>
      <c r="P471" t="s">
        <v>25</v>
      </c>
      <c r="Q471" t="s">
        <v>232</v>
      </c>
      <c r="R471" t="s">
        <v>300</v>
      </c>
    </row>
    <row r="472" spans="1:18" x14ac:dyDescent="0.3">
      <c r="A472">
        <v>829723</v>
      </c>
      <c r="B472" t="s">
        <v>50</v>
      </c>
      <c r="C472" s="1">
        <v>42124</v>
      </c>
      <c r="D472" t="s">
        <v>305</v>
      </c>
      <c r="E472" t="s">
        <v>52</v>
      </c>
      <c r="F472">
        <v>0</v>
      </c>
      <c r="G472" t="s">
        <v>21</v>
      </c>
      <c r="H472">
        <f t="shared" si="8"/>
        <v>92</v>
      </c>
      <c r="I472" t="s">
        <v>32</v>
      </c>
      <c r="J472" t="s">
        <v>21</v>
      </c>
      <c r="K472" t="s">
        <v>22</v>
      </c>
      <c r="L472" t="s">
        <v>21</v>
      </c>
      <c r="M472" t="s">
        <v>41</v>
      </c>
      <c r="N472">
        <v>7</v>
      </c>
      <c r="O472" t="s">
        <v>24</v>
      </c>
      <c r="P472" t="s">
        <v>25</v>
      </c>
      <c r="Q472" t="s">
        <v>232</v>
      </c>
      <c r="R472" t="s">
        <v>120</v>
      </c>
    </row>
    <row r="473" spans="1:18" x14ac:dyDescent="0.3">
      <c r="A473">
        <v>829725</v>
      </c>
      <c r="B473" t="s">
        <v>238</v>
      </c>
      <c r="C473" s="1">
        <v>42109</v>
      </c>
      <c r="D473" t="s">
        <v>306</v>
      </c>
      <c r="E473" t="s">
        <v>299</v>
      </c>
      <c r="F473">
        <v>0</v>
      </c>
      <c r="G473" t="s">
        <v>31</v>
      </c>
      <c r="H473">
        <f t="shared" si="8"/>
        <v>94</v>
      </c>
      <c r="I473" t="s">
        <v>39</v>
      </c>
      <c r="J473" t="s">
        <v>31</v>
      </c>
      <c r="K473" t="s">
        <v>33</v>
      </c>
      <c r="L473" t="s">
        <v>39</v>
      </c>
      <c r="M473" t="s">
        <v>41</v>
      </c>
      <c r="N473">
        <v>5</v>
      </c>
      <c r="O473" t="s">
        <v>24</v>
      </c>
      <c r="P473" t="s">
        <v>25</v>
      </c>
      <c r="Q473" t="s">
        <v>301</v>
      </c>
      <c r="R473" t="s">
        <v>263</v>
      </c>
    </row>
    <row r="474" spans="1:18" x14ac:dyDescent="0.3">
      <c r="A474">
        <v>829727</v>
      </c>
      <c r="B474" t="s">
        <v>234</v>
      </c>
      <c r="C474" s="1">
        <v>42110</v>
      </c>
      <c r="D474" t="s">
        <v>233</v>
      </c>
      <c r="E474" t="s">
        <v>236</v>
      </c>
      <c r="F474">
        <v>0</v>
      </c>
      <c r="G474" t="s">
        <v>259</v>
      </c>
      <c r="H474">
        <f t="shared" si="8"/>
        <v>94</v>
      </c>
      <c r="I474" t="s">
        <v>40</v>
      </c>
      <c r="J474" t="s">
        <v>40</v>
      </c>
      <c r="K474" t="s">
        <v>22</v>
      </c>
      <c r="L474" t="s">
        <v>40</v>
      </c>
      <c r="M474" t="s">
        <v>41</v>
      </c>
      <c r="N474">
        <v>6</v>
      </c>
      <c r="O474" t="s">
        <v>24</v>
      </c>
      <c r="P474" t="s">
        <v>25</v>
      </c>
      <c r="Q474" t="s">
        <v>296</v>
      </c>
      <c r="R474" t="s">
        <v>140</v>
      </c>
    </row>
    <row r="475" spans="1:18" x14ac:dyDescent="0.3">
      <c r="A475">
        <v>829729</v>
      </c>
      <c r="B475" t="s">
        <v>44</v>
      </c>
      <c r="C475" s="1">
        <v>42111</v>
      </c>
      <c r="D475" t="s">
        <v>87</v>
      </c>
      <c r="E475" t="s">
        <v>46</v>
      </c>
      <c r="F475">
        <v>0</v>
      </c>
      <c r="G475" t="s">
        <v>47</v>
      </c>
      <c r="H475">
        <f t="shared" si="8"/>
        <v>95</v>
      </c>
      <c r="I475" t="s">
        <v>32</v>
      </c>
      <c r="J475" t="s">
        <v>47</v>
      </c>
      <c r="K475" t="s">
        <v>33</v>
      </c>
      <c r="L475" t="s">
        <v>32</v>
      </c>
      <c r="M475" t="s">
        <v>41</v>
      </c>
      <c r="N475">
        <v>6</v>
      </c>
      <c r="O475" t="s">
        <v>24</v>
      </c>
      <c r="P475" t="s">
        <v>25</v>
      </c>
      <c r="Q475" t="s">
        <v>232</v>
      </c>
      <c r="R475" t="s">
        <v>120</v>
      </c>
    </row>
    <row r="476" spans="1:18" x14ac:dyDescent="0.3">
      <c r="A476">
        <v>829731</v>
      </c>
      <c r="B476" t="s">
        <v>234</v>
      </c>
      <c r="C476" s="1">
        <v>42112</v>
      </c>
      <c r="D476" t="s">
        <v>136</v>
      </c>
      <c r="E476" t="s">
        <v>236</v>
      </c>
      <c r="F476">
        <v>0</v>
      </c>
      <c r="G476" t="s">
        <v>259</v>
      </c>
      <c r="H476">
        <f t="shared" si="8"/>
        <v>95</v>
      </c>
      <c r="I476" t="s">
        <v>39</v>
      </c>
      <c r="J476" t="s">
        <v>39</v>
      </c>
      <c r="K476" t="s">
        <v>33</v>
      </c>
      <c r="L476" t="s">
        <v>39</v>
      </c>
      <c r="M476" t="s">
        <v>23</v>
      </c>
      <c r="N476">
        <v>4</v>
      </c>
      <c r="O476" t="s">
        <v>24</v>
      </c>
      <c r="P476" t="s">
        <v>25</v>
      </c>
      <c r="Q476" t="s">
        <v>296</v>
      </c>
      <c r="R476" t="s">
        <v>140</v>
      </c>
    </row>
    <row r="477" spans="1:18" x14ac:dyDescent="0.3">
      <c r="A477">
        <v>829733</v>
      </c>
      <c r="B477" t="s">
        <v>238</v>
      </c>
      <c r="C477" s="1">
        <v>42112</v>
      </c>
      <c r="D477" t="s">
        <v>305</v>
      </c>
      <c r="E477" t="s">
        <v>299</v>
      </c>
      <c r="F477">
        <v>0</v>
      </c>
      <c r="G477" t="s">
        <v>31</v>
      </c>
      <c r="H477">
        <f t="shared" si="8"/>
        <v>94</v>
      </c>
      <c r="I477" t="s">
        <v>21</v>
      </c>
      <c r="J477" t="s">
        <v>21</v>
      </c>
      <c r="K477" t="s">
        <v>22</v>
      </c>
      <c r="L477" t="s">
        <v>21</v>
      </c>
      <c r="M477" t="s">
        <v>41</v>
      </c>
      <c r="N477">
        <v>4</v>
      </c>
      <c r="O477" t="s">
        <v>24</v>
      </c>
      <c r="P477" t="s">
        <v>25</v>
      </c>
      <c r="Q477" t="s">
        <v>300</v>
      </c>
      <c r="R477" t="s">
        <v>267</v>
      </c>
    </row>
    <row r="478" spans="1:18" x14ac:dyDescent="0.3">
      <c r="A478">
        <v>829735</v>
      </c>
      <c r="B478" t="s">
        <v>167</v>
      </c>
      <c r="C478" s="1">
        <v>42113</v>
      </c>
      <c r="D478" t="s">
        <v>233</v>
      </c>
      <c r="E478" t="s">
        <v>168</v>
      </c>
      <c r="F478">
        <v>0</v>
      </c>
      <c r="G478" t="s">
        <v>40</v>
      </c>
      <c r="H478">
        <f t="shared" si="8"/>
        <v>92</v>
      </c>
      <c r="I478" t="s">
        <v>32</v>
      </c>
      <c r="J478" t="s">
        <v>32</v>
      </c>
      <c r="K478" t="s">
        <v>33</v>
      </c>
      <c r="L478" t="s">
        <v>40</v>
      </c>
      <c r="M478" t="s">
        <v>41</v>
      </c>
      <c r="N478">
        <v>8</v>
      </c>
      <c r="O478" t="s">
        <v>24</v>
      </c>
      <c r="P478" t="s">
        <v>25</v>
      </c>
      <c r="Q478" t="s">
        <v>232</v>
      </c>
      <c r="R478" t="s">
        <v>120</v>
      </c>
    </row>
    <row r="479" spans="1:18" x14ac:dyDescent="0.3">
      <c r="A479">
        <v>829737</v>
      </c>
      <c r="B479" t="s">
        <v>17</v>
      </c>
      <c r="C479" s="1">
        <v>42113</v>
      </c>
      <c r="D479" t="s">
        <v>154</v>
      </c>
      <c r="E479" t="s">
        <v>19</v>
      </c>
      <c r="F479">
        <v>0</v>
      </c>
      <c r="G479" t="s">
        <v>20</v>
      </c>
      <c r="H479">
        <f t="shared" si="8"/>
        <v>94</v>
      </c>
      <c r="I479" t="s">
        <v>47</v>
      </c>
      <c r="J479" t="s">
        <v>20</v>
      </c>
      <c r="K479" t="s">
        <v>22</v>
      </c>
      <c r="L479" t="s">
        <v>47</v>
      </c>
      <c r="M479" t="s">
        <v>23</v>
      </c>
      <c r="N479">
        <v>18</v>
      </c>
      <c r="O479" t="s">
        <v>24</v>
      </c>
      <c r="P479" t="s">
        <v>25</v>
      </c>
      <c r="Q479" t="s">
        <v>283</v>
      </c>
      <c r="R479" t="s">
        <v>237</v>
      </c>
    </row>
    <row r="480" spans="1:18" x14ac:dyDescent="0.3">
      <c r="A480">
        <v>829739</v>
      </c>
      <c r="B480" t="s">
        <v>36</v>
      </c>
      <c r="C480" s="1">
        <v>42114</v>
      </c>
      <c r="D480" t="s">
        <v>257</v>
      </c>
      <c r="E480" t="s">
        <v>38</v>
      </c>
      <c r="F480">
        <v>0</v>
      </c>
      <c r="G480" t="s">
        <v>39</v>
      </c>
      <c r="H480">
        <f t="shared" si="8"/>
        <v>95</v>
      </c>
      <c r="I480" t="s">
        <v>21</v>
      </c>
      <c r="J480" t="s">
        <v>21</v>
      </c>
      <c r="K480" t="s">
        <v>22</v>
      </c>
      <c r="L480" t="s">
        <v>21</v>
      </c>
      <c r="M480" t="s">
        <v>41</v>
      </c>
      <c r="N480">
        <v>6</v>
      </c>
      <c r="O480" t="s">
        <v>24</v>
      </c>
      <c r="P480" t="s">
        <v>25</v>
      </c>
      <c r="Q480" t="s">
        <v>300</v>
      </c>
      <c r="R480" t="s">
        <v>301</v>
      </c>
    </row>
    <row r="481" spans="1:18" x14ac:dyDescent="0.3">
      <c r="A481">
        <v>829741</v>
      </c>
      <c r="B481" t="s">
        <v>167</v>
      </c>
      <c r="C481" s="1">
        <v>42115</v>
      </c>
      <c r="D481" t="s">
        <v>80</v>
      </c>
      <c r="E481" t="s">
        <v>168</v>
      </c>
      <c r="F481">
        <v>0</v>
      </c>
      <c r="G481" t="s">
        <v>40</v>
      </c>
      <c r="H481">
        <f t="shared" si="8"/>
        <v>83</v>
      </c>
      <c r="I481" t="s">
        <v>31</v>
      </c>
      <c r="J481" t="s">
        <v>31</v>
      </c>
      <c r="K481" t="s">
        <v>22</v>
      </c>
      <c r="L481" t="s">
        <v>31</v>
      </c>
      <c r="M481" t="s">
        <v>122</v>
      </c>
      <c r="N481" t="s">
        <v>25</v>
      </c>
      <c r="O481" t="s">
        <v>123</v>
      </c>
      <c r="P481" t="s">
        <v>25</v>
      </c>
      <c r="Q481" t="s">
        <v>120</v>
      </c>
      <c r="R481" t="s">
        <v>140</v>
      </c>
    </row>
    <row r="482" spans="1:18" x14ac:dyDescent="0.3">
      <c r="A482">
        <v>829743</v>
      </c>
      <c r="B482" t="s">
        <v>234</v>
      </c>
      <c r="C482" s="1">
        <v>42116</v>
      </c>
      <c r="D482" t="s">
        <v>179</v>
      </c>
      <c r="E482" t="s">
        <v>236</v>
      </c>
      <c r="F482">
        <v>0</v>
      </c>
      <c r="G482" t="s">
        <v>259</v>
      </c>
      <c r="H482">
        <f t="shared" si="8"/>
        <v>97</v>
      </c>
      <c r="I482" t="s">
        <v>21</v>
      </c>
      <c r="J482" t="s">
        <v>21</v>
      </c>
      <c r="K482" t="s">
        <v>22</v>
      </c>
      <c r="L482" t="s">
        <v>259</v>
      </c>
      <c r="M482" t="s">
        <v>23</v>
      </c>
      <c r="N482">
        <v>16</v>
      </c>
      <c r="O482" t="s">
        <v>24</v>
      </c>
      <c r="P482" t="s">
        <v>95</v>
      </c>
      <c r="Q482" t="s">
        <v>283</v>
      </c>
      <c r="R482" t="s">
        <v>237</v>
      </c>
    </row>
    <row r="483" spans="1:18" x14ac:dyDescent="0.3">
      <c r="A483">
        <v>829745</v>
      </c>
      <c r="B483" t="s">
        <v>17</v>
      </c>
      <c r="C483" s="1">
        <v>42116</v>
      </c>
      <c r="D483" t="s">
        <v>105</v>
      </c>
      <c r="E483" t="s">
        <v>19</v>
      </c>
      <c r="F483">
        <v>0</v>
      </c>
      <c r="G483" t="s">
        <v>20</v>
      </c>
      <c r="H483">
        <f t="shared" si="8"/>
        <v>108</v>
      </c>
      <c r="I483" t="s">
        <v>32</v>
      </c>
      <c r="J483" t="s">
        <v>20</v>
      </c>
      <c r="K483" t="s">
        <v>22</v>
      </c>
      <c r="L483" t="s">
        <v>32</v>
      </c>
      <c r="M483" t="s">
        <v>23</v>
      </c>
      <c r="N483">
        <v>27</v>
      </c>
      <c r="O483" t="s">
        <v>24</v>
      </c>
      <c r="P483" t="s">
        <v>25</v>
      </c>
      <c r="Q483" t="s">
        <v>230</v>
      </c>
      <c r="R483" t="s">
        <v>252</v>
      </c>
    </row>
    <row r="484" spans="1:18" x14ac:dyDescent="0.3">
      <c r="A484">
        <v>829747</v>
      </c>
      <c r="B484" t="s">
        <v>36</v>
      </c>
      <c r="C484" s="1">
        <v>42117</v>
      </c>
      <c r="D484" t="s">
        <v>307</v>
      </c>
      <c r="E484" t="s">
        <v>38</v>
      </c>
      <c r="F484">
        <v>0</v>
      </c>
      <c r="G484" t="s">
        <v>39</v>
      </c>
      <c r="H484">
        <f t="shared" si="8"/>
        <v>70</v>
      </c>
      <c r="I484" t="s">
        <v>47</v>
      </c>
      <c r="J484" t="s">
        <v>47</v>
      </c>
      <c r="K484" t="s">
        <v>22</v>
      </c>
      <c r="L484" t="s">
        <v>39</v>
      </c>
      <c r="M484" t="s">
        <v>23</v>
      </c>
      <c r="N484">
        <v>37</v>
      </c>
      <c r="O484" t="s">
        <v>24</v>
      </c>
      <c r="P484" t="s">
        <v>25</v>
      </c>
      <c r="Q484" t="s">
        <v>300</v>
      </c>
      <c r="R484" t="s">
        <v>267</v>
      </c>
    </row>
    <row r="485" spans="1:18" x14ac:dyDescent="0.3">
      <c r="A485">
        <v>829749</v>
      </c>
      <c r="B485" t="s">
        <v>167</v>
      </c>
      <c r="C485" s="1">
        <v>42118</v>
      </c>
      <c r="D485" t="s">
        <v>308</v>
      </c>
      <c r="E485" t="s">
        <v>168</v>
      </c>
      <c r="F485">
        <v>0</v>
      </c>
      <c r="G485" t="s">
        <v>40</v>
      </c>
      <c r="H485">
        <f t="shared" si="8"/>
        <v>95</v>
      </c>
      <c r="I485" t="s">
        <v>20</v>
      </c>
      <c r="J485" t="s">
        <v>20</v>
      </c>
      <c r="K485" t="s">
        <v>22</v>
      </c>
      <c r="L485" t="s">
        <v>20</v>
      </c>
      <c r="M485" t="s">
        <v>41</v>
      </c>
      <c r="N485">
        <v>9</v>
      </c>
      <c r="O485" t="s">
        <v>24</v>
      </c>
      <c r="P485" t="s">
        <v>25</v>
      </c>
      <c r="Q485" t="s">
        <v>120</v>
      </c>
      <c r="R485" t="s">
        <v>140</v>
      </c>
    </row>
    <row r="486" spans="1:18" x14ac:dyDescent="0.3">
      <c r="A486">
        <v>829751</v>
      </c>
      <c r="B486" t="s">
        <v>44</v>
      </c>
      <c r="C486" s="1">
        <v>42119</v>
      </c>
      <c r="D486" t="s">
        <v>180</v>
      </c>
      <c r="E486" t="s">
        <v>46</v>
      </c>
      <c r="F486">
        <v>0</v>
      </c>
      <c r="G486" t="s">
        <v>47</v>
      </c>
      <c r="H486">
        <f t="shared" si="8"/>
        <v>92</v>
      </c>
      <c r="I486" t="s">
        <v>259</v>
      </c>
      <c r="J486" t="s">
        <v>47</v>
      </c>
      <c r="K486" t="s">
        <v>33</v>
      </c>
      <c r="L486" t="s">
        <v>47</v>
      </c>
      <c r="M486" t="s">
        <v>23</v>
      </c>
      <c r="N486">
        <v>20</v>
      </c>
      <c r="O486" t="s">
        <v>24</v>
      </c>
      <c r="P486" t="s">
        <v>25</v>
      </c>
      <c r="Q486" t="s">
        <v>127</v>
      </c>
      <c r="R486" t="s">
        <v>301</v>
      </c>
    </row>
    <row r="487" spans="1:18" x14ac:dyDescent="0.3">
      <c r="A487">
        <v>829753</v>
      </c>
      <c r="B487" t="s">
        <v>65</v>
      </c>
      <c r="C487" s="1">
        <v>42119</v>
      </c>
      <c r="D487" t="s">
        <v>18</v>
      </c>
      <c r="E487" t="s">
        <v>67</v>
      </c>
      <c r="F487">
        <v>0</v>
      </c>
      <c r="G487" t="s">
        <v>32</v>
      </c>
      <c r="H487">
        <f t="shared" si="8"/>
        <v>59</v>
      </c>
      <c r="I487" t="s">
        <v>31</v>
      </c>
      <c r="J487" t="s">
        <v>32</v>
      </c>
      <c r="K487" t="s">
        <v>33</v>
      </c>
      <c r="L487" t="s">
        <v>32</v>
      </c>
      <c r="M487" t="s">
        <v>23</v>
      </c>
      <c r="N487">
        <v>97</v>
      </c>
      <c r="O487" t="s">
        <v>24</v>
      </c>
      <c r="P487" t="s">
        <v>25</v>
      </c>
      <c r="Q487" t="s">
        <v>230</v>
      </c>
      <c r="R487" t="s">
        <v>252</v>
      </c>
    </row>
    <row r="488" spans="1:18" x14ac:dyDescent="0.3">
      <c r="A488">
        <v>829757</v>
      </c>
      <c r="B488" t="s">
        <v>36</v>
      </c>
      <c r="C488" s="1">
        <v>42120</v>
      </c>
      <c r="D488" t="s">
        <v>309</v>
      </c>
      <c r="E488" t="s">
        <v>38</v>
      </c>
      <c r="F488">
        <v>0</v>
      </c>
      <c r="G488" t="s">
        <v>39</v>
      </c>
      <c r="H488">
        <f t="shared" si="8"/>
        <v>97</v>
      </c>
      <c r="I488" t="s">
        <v>20</v>
      </c>
      <c r="J488" t="s">
        <v>20</v>
      </c>
      <c r="K488" t="s">
        <v>22</v>
      </c>
      <c r="L488" t="s">
        <v>20</v>
      </c>
      <c r="M488" t="s">
        <v>41</v>
      </c>
      <c r="N488">
        <v>10</v>
      </c>
      <c r="O488" t="s">
        <v>24</v>
      </c>
      <c r="P488" t="s">
        <v>25</v>
      </c>
      <c r="Q488" t="s">
        <v>120</v>
      </c>
      <c r="R488" t="s">
        <v>140</v>
      </c>
    </row>
    <row r="489" spans="1:18" x14ac:dyDescent="0.3">
      <c r="A489">
        <v>829759</v>
      </c>
      <c r="B489" t="s">
        <v>28</v>
      </c>
      <c r="C489" s="1">
        <v>42121</v>
      </c>
      <c r="D489" t="s">
        <v>310</v>
      </c>
      <c r="E489" t="s">
        <v>30</v>
      </c>
      <c r="F489">
        <v>0</v>
      </c>
      <c r="G489" t="s">
        <v>31</v>
      </c>
      <c r="H489">
        <f t="shared" si="8"/>
        <v>59</v>
      </c>
      <c r="I489" t="s">
        <v>259</v>
      </c>
      <c r="J489" t="s">
        <v>31</v>
      </c>
      <c r="K489" t="s">
        <v>22</v>
      </c>
      <c r="L489" t="s">
        <v>259</v>
      </c>
      <c r="M489" t="s">
        <v>23</v>
      </c>
      <c r="N489">
        <v>20</v>
      </c>
      <c r="O489" t="s">
        <v>24</v>
      </c>
      <c r="P489" t="s">
        <v>25</v>
      </c>
      <c r="Q489" t="s">
        <v>127</v>
      </c>
      <c r="R489" t="s">
        <v>301</v>
      </c>
    </row>
    <row r="490" spans="1:18" x14ac:dyDescent="0.3">
      <c r="A490">
        <v>829761</v>
      </c>
      <c r="B490" t="s">
        <v>50</v>
      </c>
      <c r="C490" s="1">
        <v>42131</v>
      </c>
      <c r="D490" t="s">
        <v>190</v>
      </c>
      <c r="E490" t="s">
        <v>52</v>
      </c>
      <c r="F490">
        <v>0</v>
      </c>
      <c r="G490" t="s">
        <v>21</v>
      </c>
      <c r="H490">
        <f t="shared" si="8"/>
        <v>92</v>
      </c>
      <c r="I490" t="s">
        <v>39</v>
      </c>
      <c r="J490" t="s">
        <v>21</v>
      </c>
      <c r="K490" t="s">
        <v>33</v>
      </c>
      <c r="L490" t="s">
        <v>21</v>
      </c>
      <c r="M490" t="s">
        <v>23</v>
      </c>
      <c r="N490">
        <v>13</v>
      </c>
      <c r="O490" t="s">
        <v>24</v>
      </c>
      <c r="P490" t="s">
        <v>25</v>
      </c>
      <c r="Q490" t="s">
        <v>232</v>
      </c>
      <c r="R490" t="s">
        <v>120</v>
      </c>
    </row>
    <row r="491" spans="1:18" x14ac:dyDescent="0.3">
      <c r="A491">
        <v>829763</v>
      </c>
      <c r="B491" t="s">
        <v>17</v>
      </c>
      <c r="C491" s="1">
        <v>42123</v>
      </c>
      <c r="D491" t="s">
        <v>25</v>
      </c>
      <c r="E491" t="s">
        <v>19</v>
      </c>
      <c r="F491">
        <v>0</v>
      </c>
      <c r="G491" t="s">
        <v>20</v>
      </c>
      <c r="H491">
        <f t="shared" si="8"/>
        <v>70</v>
      </c>
      <c r="I491" t="s">
        <v>40</v>
      </c>
      <c r="J491" t="s">
        <v>40</v>
      </c>
      <c r="K491" t="s">
        <v>22</v>
      </c>
      <c r="L491" t="s">
        <v>25</v>
      </c>
      <c r="M491" t="s">
        <v>25</v>
      </c>
      <c r="N491" t="s">
        <v>25</v>
      </c>
      <c r="O491" t="s">
        <v>25</v>
      </c>
      <c r="P491" t="s">
        <v>25</v>
      </c>
      <c r="Q491" t="s">
        <v>230</v>
      </c>
      <c r="R491" t="s">
        <v>296</v>
      </c>
    </row>
    <row r="492" spans="1:18" x14ac:dyDescent="0.3">
      <c r="A492">
        <v>829765</v>
      </c>
      <c r="B492" t="s">
        <v>65</v>
      </c>
      <c r="C492" s="1">
        <v>42122</v>
      </c>
      <c r="D492" t="s">
        <v>97</v>
      </c>
      <c r="E492" t="s">
        <v>67</v>
      </c>
      <c r="F492">
        <v>0</v>
      </c>
      <c r="G492" t="s">
        <v>32</v>
      </c>
      <c r="H492">
        <f t="shared" si="8"/>
        <v>108</v>
      </c>
      <c r="I492" t="s">
        <v>21</v>
      </c>
      <c r="J492" t="s">
        <v>21</v>
      </c>
      <c r="K492" t="s">
        <v>22</v>
      </c>
      <c r="L492" t="s">
        <v>32</v>
      </c>
      <c r="M492" t="s">
        <v>23</v>
      </c>
      <c r="N492">
        <v>2</v>
      </c>
      <c r="O492" t="s">
        <v>24</v>
      </c>
      <c r="P492" t="s">
        <v>25</v>
      </c>
      <c r="Q492" t="s">
        <v>295</v>
      </c>
      <c r="R492" t="s">
        <v>237</v>
      </c>
    </row>
    <row r="493" spans="1:18" x14ac:dyDescent="0.3">
      <c r="A493">
        <v>829767</v>
      </c>
      <c r="B493" t="s">
        <v>36</v>
      </c>
      <c r="C493" s="1">
        <v>42125</v>
      </c>
      <c r="D493" t="s">
        <v>311</v>
      </c>
      <c r="E493" t="s">
        <v>38</v>
      </c>
      <c r="F493">
        <v>0</v>
      </c>
      <c r="G493" t="s">
        <v>39</v>
      </c>
      <c r="H493">
        <f t="shared" si="8"/>
        <v>83</v>
      </c>
      <c r="I493" t="s">
        <v>31</v>
      </c>
      <c r="J493" t="s">
        <v>39</v>
      </c>
      <c r="K493" t="s">
        <v>22</v>
      </c>
      <c r="L493" t="s">
        <v>39</v>
      </c>
      <c r="M493" t="s">
        <v>41</v>
      </c>
      <c r="N493">
        <v>9</v>
      </c>
      <c r="O493" t="s">
        <v>24</v>
      </c>
      <c r="P493" t="s">
        <v>25</v>
      </c>
      <c r="Q493" t="s">
        <v>283</v>
      </c>
      <c r="R493" t="s">
        <v>140</v>
      </c>
    </row>
    <row r="494" spans="1:18" x14ac:dyDescent="0.3">
      <c r="A494">
        <v>829769</v>
      </c>
      <c r="B494" t="s">
        <v>44</v>
      </c>
      <c r="C494" s="1">
        <v>42125</v>
      </c>
      <c r="D494" t="s">
        <v>183</v>
      </c>
      <c r="E494" t="s">
        <v>46</v>
      </c>
      <c r="F494">
        <v>0</v>
      </c>
      <c r="G494" t="s">
        <v>47</v>
      </c>
      <c r="H494">
        <f t="shared" si="8"/>
        <v>70</v>
      </c>
      <c r="I494" t="s">
        <v>40</v>
      </c>
      <c r="J494" t="s">
        <v>40</v>
      </c>
      <c r="K494" t="s">
        <v>22</v>
      </c>
      <c r="L494" t="s">
        <v>47</v>
      </c>
      <c r="M494" t="s">
        <v>23</v>
      </c>
      <c r="N494">
        <v>8</v>
      </c>
      <c r="O494" t="s">
        <v>24</v>
      </c>
      <c r="P494" t="s">
        <v>25</v>
      </c>
      <c r="Q494" t="s">
        <v>127</v>
      </c>
      <c r="R494" t="s">
        <v>267</v>
      </c>
    </row>
    <row r="495" spans="1:18" x14ac:dyDescent="0.3">
      <c r="A495">
        <v>829771</v>
      </c>
      <c r="B495" t="s">
        <v>17</v>
      </c>
      <c r="C495" s="1">
        <v>42126</v>
      </c>
      <c r="D495" t="s">
        <v>251</v>
      </c>
      <c r="E495" t="s">
        <v>19</v>
      </c>
      <c r="F495">
        <v>0</v>
      </c>
      <c r="G495" t="s">
        <v>20</v>
      </c>
      <c r="H495">
        <f t="shared" si="8"/>
        <v>59</v>
      </c>
      <c r="I495" t="s">
        <v>21</v>
      </c>
      <c r="J495" t="s">
        <v>20</v>
      </c>
      <c r="K495" t="s">
        <v>22</v>
      </c>
      <c r="L495" t="s">
        <v>20</v>
      </c>
      <c r="M495" t="s">
        <v>41</v>
      </c>
      <c r="N495">
        <v>7</v>
      </c>
      <c r="O495" t="s">
        <v>24</v>
      </c>
      <c r="P495" t="s">
        <v>25</v>
      </c>
      <c r="Q495" t="s">
        <v>230</v>
      </c>
      <c r="R495" t="s">
        <v>296</v>
      </c>
    </row>
    <row r="496" spans="1:18" x14ac:dyDescent="0.3">
      <c r="A496">
        <v>829773</v>
      </c>
      <c r="B496" t="s">
        <v>60</v>
      </c>
      <c r="C496" s="1">
        <v>42126</v>
      </c>
      <c r="D496" t="s">
        <v>179</v>
      </c>
      <c r="E496" t="s">
        <v>62</v>
      </c>
      <c r="F496">
        <v>0</v>
      </c>
      <c r="G496" t="s">
        <v>259</v>
      </c>
      <c r="H496">
        <f t="shared" si="8"/>
        <v>108</v>
      </c>
      <c r="I496" t="s">
        <v>32</v>
      </c>
      <c r="J496" t="s">
        <v>32</v>
      </c>
      <c r="K496" t="s">
        <v>22</v>
      </c>
      <c r="L496" t="s">
        <v>259</v>
      </c>
      <c r="M496" t="s">
        <v>23</v>
      </c>
      <c r="N496">
        <v>22</v>
      </c>
      <c r="O496" t="s">
        <v>24</v>
      </c>
      <c r="P496" t="s">
        <v>25</v>
      </c>
      <c r="Q496" t="s">
        <v>232</v>
      </c>
      <c r="R496" t="s">
        <v>304</v>
      </c>
    </row>
    <row r="497" spans="1:18" x14ac:dyDescent="0.3">
      <c r="A497">
        <v>829775</v>
      </c>
      <c r="B497" t="s">
        <v>28</v>
      </c>
      <c r="C497" s="1">
        <v>42127</v>
      </c>
      <c r="D497" t="s">
        <v>298</v>
      </c>
      <c r="E497" t="s">
        <v>30</v>
      </c>
      <c r="F497">
        <v>0</v>
      </c>
      <c r="G497" t="s">
        <v>31</v>
      </c>
      <c r="H497">
        <f t="shared" si="8"/>
        <v>83</v>
      </c>
      <c r="I497" t="s">
        <v>47</v>
      </c>
      <c r="J497" t="s">
        <v>47</v>
      </c>
      <c r="K497" t="s">
        <v>33</v>
      </c>
      <c r="L497" t="s">
        <v>47</v>
      </c>
      <c r="M497" t="s">
        <v>23</v>
      </c>
      <c r="N497">
        <v>23</v>
      </c>
      <c r="O497" t="s">
        <v>24</v>
      </c>
      <c r="P497" t="s">
        <v>25</v>
      </c>
      <c r="Q497" t="s">
        <v>283</v>
      </c>
      <c r="R497" t="s">
        <v>237</v>
      </c>
    </row>
    <row r="498" spans="1:18" x14ac:dyDescent="0.3">
      <c r="A498">
        <v>829777</v>
      </c>
      <c r="B498" t="s">
        <v>44</v>
      </c>
      <c r="C498" s="1">
        <v>42127</v>
      </c>
      <c r="D498" t="s">
        <v>233</v>
      </c>
      <c r="E498" t="s">
        <v>164</v>
      </c>
      <c r="F498">
        <v>0</v>
      </c>
      <c r="G498" t="s">
        <v>40</v>
      </c>
      <c r="H498">
        <f t="shared" si="8"/>
        <v>70</v>
      </c>
      <c r="I498" t="s">
        <v>39</v>
      </c>
      <c r="J498" t="s">
        <v>39</v>
      </c>
      <c r="K498" t="s">
        <v>22</v>
      </c>
      <c r="L498" t="s">
        <v>40</v>
      </c>
      <c r="M498" t="s">
        <v>23</v>
      </c>
      <c r="N498">
        <v>14</v>
      </c>
      <c r="O498" t="s">
        <v>24</v>
      </c>
      <c r="P498" t="s">
        <v>25</v>
      </c>
      <c r="Q498" t="s">
        <v>127</v>
      </c>
      <c r="R498" t="s">
        <v>301</v>
      </c>
    </row>
    <row r="499" spans="1:18" x14ac:dyDescent="0.3">
      <c r="A499">
        <v>829779</v>
      </c>
      <c r="B499" t="s">
        <v>65</v>
      </c>
      <c r="C499" s="1">
        <v>42128</v>
      </c>
      <c r="D499" t="s">
        <v>105</v>
      </c>
      <c r="E499" t="s">
        <v>67</v>
      </c>
      <c r="F499">
        <v>0</v>
      </c>
      <c r="G499" t="s">
        <v>32</v>
      </c>
      <c r="H499">
        <f t="shared" si="8"/>
        <v>97</v>
      </c>
      <c r="I499" t="s">
        <v>20</v>
      </c>
      <c r="J499" t="s">
        <v>32</v>
      </c>
      <c r="K499" t="s">
        <v>33</v>
      </c>
      <c r="L499" t="s">
        <v>32</v>
      </c>
      <c r="M499" t="s">
        <v>23</v>
      </c>
      <c r="N499">
        <v>24</v>
      </c>
      <c r="O499" t="s">
        <v>24</v>
      </c>
      <c r="P499" t="s">
        <v>25</v>
      </c>
      <c r="Q499" t="s">
        <v>252</v>
      </c>
      <c r="R499" t="s">
        <v>263</v>
      </c>
    </row>
    <row r="500" spans="1:18" x14ac:dyDescent="0.3">
      <c r="A500">
        <v>829781</v>
      </c>
      <c r="B500" t="s">
        <v>50</v>
      </c>
      <c r="C500" s="1">
        <v>42128</v>
      </c>
      <c r="D500" t="s">
        <v>257</v>
      </c>
      <c r="E500" t="s">
        <v>52</v>
      </c>
      <c r="F500">
        <v>0</v>
      </c>
      <c r="G500" t="s">
        <v>21</v>
      </c>
      <c r="H500">
        <f t="shared" si="8"/>
        <v>94</v>
      </c>
      <c r="I500" t="s">
        <v>259</v>
      </c>
      <c r="J500" t="s">
        <v>259</v>
      </c>
      <c r="K500" t="s">
        <v>22</v>
      </c>
      <c r="L500" t="s">
        <v>21</v>
      </c>
      <c r="M500" t="s">
        <v>23</v>
      </c>
      <c r="N500">
        <v>35</v>
      </c>
      <c r="O500" t="s">
        <v>24</v>
      </c>
      <c r="P500" t="s">
        <v>25</v>
      </c>
      <c r="Q500" t="s">
        <v>232</v>
      </c>
      <c r="R500" t="s">
        <v>120</v>
      </c>
    </row>
    <row r="501" spans="1:18" x14ac:dyDescent="0.3">
      <c r="A501">
        <v>829783</v>
      </c>
      <c r="B501" t="s">
        <v>44</v>
      </c>
      <c r="C501" s="1">
        <v>42129</v>
      </c>
      <c r="D501" t="s">
        <v>154</v>
      </c>
      <c r="E501" t="s">
        <v>46</v>
      </c>
      <c r="F501">
        <v>0</v>
      </c>
      <c r="G501" t="s">
        <v>47</v>
      </c>
      <c r="H501">
        <f t="shared" si="8"/>
        <v>83</v>
      </c>
      <c r="I501" t="s">
        <v>39</v>
      </c>
      <c r="J501" t="s">
        <v>39</v>
      </c>
      <c r="K501" t="s">
        <v>33</v>
      </c>
      <c r="L501" t="s">
        <v>47</v>
      </c>
      <c r="M501" t="s">
        <v>41</v>
      </c>
      <c r="N501">
        <v>5</v>
      </c>
      <c r="O501" t="s">
        <v>24</v>
      </c>
      <c r="P501" t="s">
        <v>25</v>
      </c>
      <c r="Q501" t="s">
        <v>127</v>
      </c>
      <c r="R501" t="s">
        <v>301</v>
      </c>
    </row>
    <row r="502" spans="1:18" x14ac:dyDescent="0.3">
      <c r="A502">
        <v>829785</v>
      </c>
      <c r="B502" t="s">
        <v>17</v>
      </c>
      <c r="C502" s="1">
        <v>42130</v>
      </c>
      <c r="D502" t="s">
        <v>118</v>
      </c>
      <c r="E502" t="s">
        <v>19</v>
      </c>
      <c r="F502">
        <v>0</v>
      </c>
      <c r="G502" t="s">
        <v>20</v>
      </c>
      <c r="H502">
        <f t="shared" si="8"/>
        <v>92</v>
      </c>
      <c r="I502" t="s">
        <v>31</v>
      </c>
      <c r="J502" t="s">
        <v>31</v>
      </c>
      <c r="K502" t="s">
        <v>22</v>
      </c>
      <c r="L502" t="s">
        <v>20</v>
      </c>
      <c r="M502" t="s">
        <v>23</v>
      </c>
      <c r="N502">
        <v>138</v>
      </c>
      <c r="O502" t="s">
        <v>24</v>
      </c>
      <c r="P502" t="s">
        <v>25</v>
      </c>
      <c r="Q502" t="s">
        <v>283</v>
      </c>
      <c r="R502" t="s">
        <v>237</v>
      </c>
    </row>
    <row r="503" spans="1:18" x14ac:dyDescent="0.3">
      <c r="A503">
        <v>829787</v>
      </c>
      <c r="B503" t="s">
        <v>44</v>
      </c>
      <c r="C503" s="1">
        <v>42131</v>
      </c>
      <c r="D503" t="s">
        <v>312</v>
      </c>
      <c r="E503" t="s">
        <v>164</v>
      </c>
      <c r="F503">
        <v>0</v>
      </c>
      <c r="G503" t="s">
        <v>40</v>
      </c>
      <c r="H503">
        <f t="shared" si="8"/>
        <v>95</v>
      </c>
      <c r="I503" t="s">
        <v>259</v>
      </c>
      <c r="J503" t="s">
        <v>40</v>
      </c>
      <c r="K503" t="s">
        <v>22</v>
      </c>
      <c r="L503" t="s">
        <v>259</v>
      </c>
      <c r="M503" t="s">
        <v>23</v>
      </c>
      <c r="N503">
        <v>7</v>
      </c>
      <c r="O503" t="s">
        <v>24</v>
      </c>
      <c r="P503" t="s">
        <v>25</v>
      </c>
      <c r="Q503" t="s">
        <v>230</v>
      </c>
      <c r="R503" t="s">
        <v>252</v>
      </c>
    </row>
    <row r="504" spans="1:18" x14ac:dyDescent="0.3">
      <c r="A504">
        <v>829789</v>
      </c>
      <c r="B504" t="s">
        <v>65</v>
      </c>
      <c r="C504" s="1">
        <v>42132</v>
      </c>
      <c r="D504" t="s">
        <v>313</v>
      </c>
      <c r="E504" t="s">
        <v>67</v>
      </c>
      <c r="F504">
        <v>0</v>
      </c>
      <c r="G504" t="s">
        <v>32</v>
      </c>
      <c r="H504">
        <f t="shared" si="8"/>
        <v>108</v>
      </c>
      <c r="I504" t="s">
        <v>47</v>
      </c>
      <c r="J504" t="s">
        <v>32</v>
      </c>
      <c r="K504" t="s">
        <v>33</v>
      </c>
      <c r="L504" t="s">
        <v>47</v>
      </c>
      <c r="M504" t="s">
        <v>41</v>
      </c>
      <c r="N504">
        <v>6</v>
      </c>
      <c r="O504" t="s">
        <v>24</v>
      </c>
      <c r="P504" t="s">
        <v>25</v>
      </c>
      <c r="Q504" t="s">
        <v>301</v>
      </c>
      <c r="R504" t="s">
        <v>267</v>
      </c>
    </row>
    <row r="505" spans="1:18" x14ac:dyDescent="0.3">
      <c r="A505">
        <v>829791</v>
      </c>
      <c r="B505" t="s">
        <v>50</v>
      </c>
      <c r="C505" s="1">
        <v>42133</v>
      </c>
      <c r="D505" t="s">
        <v>305</v>
      </c>
      <c r="E505" t="s">
        <v>52</v>
      </c>
      <c r="F505">
        <v>0</v>
      </c>
      <c r="G505" t="s">
        <v>21</v>
      </c>
      <c r="H505">
        <f t="shared" si="8"/>
        <v>94</v>
      </c>
      <c r="I505" t="s">
        <v>31</v>
      </c>
      <c r="J505" t="s">
        <v>31</v>
      </c>
      <c r="K505" t="s">
        <v>33</v>
      </c>
      <c r="L505" t="s">
        <v>21</v>
      </c>
      <c r="M505" t="s">
        <v>41</v>
      </c>
      <c r="N505">
        <v>1</v>
      </c>
      <c r="O505" t="s">
        <v>24</v>
      </c>
      <c r="P505" t="s">
        <v>25</v>
      </c>
      <c r="Q505" t="s">
        <v>232</v>
      </c>
      <c r="R505" t="s">
        <v>127</v>
      </c>
    </row>
    <row r="506" spans="1:18" x14ac:dyDescent="0.3">
      <c r="A506">
        <v>829793</v>
      </c>
      <c r="B506" t="s">
        <v>269</v>
      </c>
      <c r="C506" s="1">
        <v>42133</v>
      </c>
      <c r="D506" t="s">
        <v>314</v>
      </c>
      <c r="E506" t="s">
        <v>270</v>
      </c>
      <c r="F506">
        <v>0</v>
      </c>
      <c r="G506" t="s">
        <v>39</v>
      </c>
      <c r="H506">
        <f t="shared" si="8"/>
        <v>83</v>
      </c>
      <c r="I506" t="s">
        <v>259</v>
      </c>
      <c r="J506" t="s">
        <v>259</v>
      </c>
      <c r="K506" t="s">
        <v>33</v>
      </c>
      <c r="L506" t="s">
        <v>259</v>
      </c>
      <c r="M506" t="s">
        <v>23</v>
      </c>
      <c r="N506">
        <v>6</v>
      </c>
      <c r="O506" t="s">
        <v>24</v>
      </c>
      <c r="P506" t="s">
        <v>25</v>
      </c>
      <c r="Q506" t="s">
        <v>237</v>
      </c>
      <c r="R506" t="s">
        <v>140</v>
      </c>
    </row>
    <row r="507" spans="1:18" x14ac:dyDescent="0.3">
      <c r="A507">
        <v>829795</v>
      </c>
      <c r="B507" t="s">
        <v>44</v>
      </c>
      <c r="C507" s="1">
        <v>42134</v>
      </c>
      <c r="D507" t="s">
        <v>121</v>
      </c>
      <c r="E507" t="s">
        <v>46</v>
      </c>
      <c r="F507">
        <v>0</v>
      </c>
      <c r="G507" t="s">
        <v>47</v>
      </c>
      <c r="H507">
        <f t="shared" si="8"/>
        <v>97</v>
      </c>
      <c r="I507" t="s">
        <v>20</v>
      </c>
      <c r="J507" t="s">
        <v>20</v>
      </c>
      <c r="K507" t="s">
        <v>33</v>
      </c>
      <c r="L507" t="s">
        <v>20</v>
      </c>
      <c r="M507" t="s">
        <v>23</v>
      </c>
      <c r="N507">
        <v>39</v>
      </c>
      <c r="O507" t="s">
        <v>24</v>
      </c>
      <c r="P507" t="s">
        <v>25</v>
      </c>
      <c r="Q507" t="s">
        <v>230</v>
      </c>
      <c r="R507" t="s">
        <v>252</v>
      </c>
    </row>
    <row r="508" spans="1:18" x14ac:dyDescent="0.3">
      <c r="A508">
        <v>829797</v>
      </c>
      <c r="B508" t="s">
        <v>65</v>
      </c>
      <c r="C508" s="1">
        <v>42134</v>
      </c>
      <c r="D508" t="s">
        <v>235</v>
      </c>
      <c r="E508" t="s">
        <v>67</v>
      </c>
      <c r="F508">
        <v>0</v>
      </c>
      <c r="G508" t="s">
        <v>32</v>
      </c>
      <c r="H508">
        <f t="shared" si="8"/>
        <v>108</v>
      </c>
      <c r="I508" t="s">
        <v>40</v>
      </c>
      <c r="J508" t="s">
        <v>32</v>
      </c>
      <c r="K508" t="s">
        <v>33</v>
      </c>
      <c r="L508" t="s">
        <v>32</v>
      </c>
      <c r="M508" t="s">
        <v>23</v>
      </c>
      <c r="N508">
        <v>12</v>
      </c>
      <c r="O508" t="s">
        <v>24</v>
      </c>
      <c r="P508" t="s">
        <v>25</v>
      </c>
      <c r="Q508" t="s">
        <v>120</v>
      </c>
      <c r="R508" t="s">
        <v>267</v>
      </c>
    </row>
    <row r="509" spans="1:18" x14ac:dyDescent="0.3">
      <c r="A509">
        <v>829799</v>
      </c>
      <c r="B509" t="s">
        <v>60</v>
      </c>
      <c r="C509" s="1">
        <v>42135</v>
      </c>
      <c r="D509" t="s">
        <v>179</v>
      </c>
      <c r="E509" t="s">
        <v>62</v>
      </c>
      <c r="F509">
        <v>0</v>
      </c>
      <c r="G509" t="s">
        <v>259</v>
      </c>
      <c r="H509">
        <f t="shared" si="8"/>
        <v>59</v>
      </c>
      <c r="I509" t="s">
        <v>31</v>
      </c>
      <c r="J509" t="s">
        <v>259</v>
      </c>
      <c r="K509" t="s">
        <v>33</v>
      </c>
      <c r="L509" t="s">
        <v>259</v>
      </c>
      <c r="M509" t="s">
        <v>23</v>
      </c>
      <c r="N509">
        <v>5</v>
      </c>
      <c r="O509" t="s">
        <v>24</v>
      </c>
      <c r="P509" t="s">
        <v>25</v>
      </c>
      <c r="Q509" t="s">
        <v>232</v>
      </c>
      <c r="R509" t="s">
        <v>127</v>
      </c>
    </row>
    <row r="510" spans="1:18" x14ac:dyDescent="0.3">
      <c r="A510">
        <v>829801</v>
      </c>
      <c r="B510" t="s">
        <v>269</v>
      </c>
      <c r="C510" s="1">
        <v>42136</v>
      </c>
      <c r="D510" t="s">
        <v>315</v>
      </c>
      <c r="E510" t="s">
        <v>270</v>
      </c>
      <c r="F510">
        <v>0</v>
      </c>
      <c r="G510" t="s">
        <v>39</v>
      </c>
      <c r="H510">
        <f t="shared" si="8"/>
        <v>92</v>
      </c>
      <c r="I510" t="s">
        <v>32</v>
      </c>
      <c r="J510" t="s">
        <v>32</v>
      </c>
      <c r="K510" t="s">
        <v>33</v>
      </c>
      <c r="L510" t="s">
        <v>39</v>
      </c>
      <c r="M510" t="s">
        <v>41</v>
      </c>
      <c r="N510">
        <v>6</v>
      </c>
      <c r="O510" t="s">
        <v>24</v>
      </c>
      <c r="P510" t="s">
        <v>25</v>
      </c>
      <c r="Q510" t="s">
        <v>283</v>
      </c>
      <c r="R510" t="s">
        <v>237</v>
      </c>
    </row>
    <row r="511" spans="1:18" x14ac:dyDescent="0.3">
      <c r="A511">
        <v>829803</v>
      </c>
      <c r="B511" t="s">
        <v>28</v>
      </c>
      <c r="C511" s="1">
        <v>42137</v>
      </c>
      <c r="D511" t="s">
        <v>297</v>
      </c>
      <c r="E511" t="s">
        <v>30</v>
      </c>
      <c r="F511">
        <v>0</v>
      </c>
      <c r="G511" t="s">
        <v>31</v>
      </c>
      <c r="H511">
        <f t="shared" si="8"/>
        <v>70</v>
      </c>
      <c r="I511" t="s">
        <v>20</v>
      </c>
      <c r="J511" t="s">
        <v>20</v>
      </c>
      <c r="K511" t="s">
        <v>22</v>
      </c>
      <c r="L511" t="s">
        <v>31</v>
      </c>
      <c r="M511" t="s">
        <v>23</v>
      </c>
      <c r="N511">
        <v>22</v>
      </c>
      <c r="O511" t="s">
        <v>24</v>
      </c>
      <c r="P511" t="s">
        <v>25</v>
      </c>
      <c r="Q511" t="s">
        <v>230</v>
      </c>
      <c r="R511" t="s">
        <v>252</v>
      </c>
    </row>
    <row r="512" spans="1:18" x14ac:dyDescent="0.3">
      <c r="A512">
        <v>829805</v>
      </c>
      <c r="B512" t="s">
        <v>44</v>
      </c>
      <c r="C512" s="1">
        <v>42138</v>
      </c>
      <c r="D512" t="s">
        <v>313</v>
      </c>
      <c r="E512" t="s">
        <v>46</v>
      </c>
      <c r="F512">
        <v>0</v>
      </c>
      <c r="G512" t="s">
        <v>47</v>
      </c>
      <c r="H512">
        <f t="shared" si="8"/>
        <v>94</v>
      </c>
      <c r="I512" t="s">
        <v>21</v>
      </c>
      <c r="J512" t="s">
        <v>21</v>
      </c>
      <c r="K512" t="s">
        <v>22</v>
      </c>
      <c r="L512" t="s">
        <v>47</v>
      </c>
      <c r="M512" t="s">
        <v>23</v>
      </c>
      <c r="N512">
        <v>5</v>
      </c>
      <c r="O512" t="s">
        <v>24</v>
      </c>
      <c r="P512" t="s">
        <v>25</v>
      </c>
      <c r="Q512" t="s">
        <v>283</v>
      </c>
      <c r="R512" t="s">
        <v>237</v>
      </c>
    </row>
    <row r="513" spans="1:18" x14ac:dyDescent="0.3">
      <c r="A513">
        <v>829807</v>
      </c>
      <c r="B513" t="s">
        <v>60</v>
      </c>
      <c r="C513" s="1">
        <v>42139</v>
      </c>
      <c r="D513" t="s">
        <v>215</v>
      </c>
      <c r="E513" t="s">
        <v>62</v>
      </c>
      <c r="F513">
        <v>0</v>
      </c>
      <c r="G513" t="s">
        <v>259</v>
      </c>
      <c r="H513">
        <f t="shared" si="8"/>
        <v>95</v>
      </c>
      <c r="I513" t="s">
        <v>20</v>
      </c>
      <c r="J513" t="s">
        <v>259</v>
      </c>
      <c r="K513" t="s">
        <v>33</v>
      </c>
      <c r="L513" t="s">
        <v>20</v>
      </c>
      <c r="M513" t="s">
        <v>41</v>
      </c>
      <c r="N513">
        <v>6</v>
      </c>
      <c r="O513" t="s">
        <v>24</v>
      </c>
      <c r="P513" t="s">
        <v>95</v>
      </c>
      <c r="Q513" t="s">
        <v>232</v>
      </c>
      <c r="R513" t="s">
        <v>127</v>
      </c>
    </row>
    <row r="514" spans="1:18" x14ac:dyDescent="0.3">
      <c r="A514">
        <v>829809</v>
      </c>
      <c r="B514" t="s">
        <v>28</v>
      </c>
      <c r="C514" s="1">
        <v>42140</v>
      </c>
      <c r="D514" t="s">
        <v>253</v>
      </c>
      <c r="E514" t="s">
        <v>30</v>
      </c>
      <c r="F514">
        <v>0</v>
      </c>
      <c r="G514" t="s">
        <v>31</v>
      </c>
      <c r="H514">
        <f t="shared" si="8"/>
        <v>97</v>
      </c>
      <c r="I514" t="s">
        <v>32</v>
      </c>
      <c r="J514" t="s">
        <v>31</v>
      </c>
      <c r="K514" t="s">
        <v>33</v>
      </c>
      <c r="L514" t="s">
        <v>32</v>
      </c>
      <c r="M514" t="s">
        <v>41</v>
      </c>
      <c r="N514">
        <v>7</v>
      </c>
      <c r="O514" t="s">
        <v>24</v>
      </c>
      <c r="P514" t="s">
        <v>25</v>
      </c>
      <c r="Q514" t="s">
        <v>267</v>
      </c>
      <c r="R514" t="s">
        <v>252</v>
      </c>
    </row>
    <row r="515" spans="1:18" x14ac:dyDescent="0.3">
      <c r="A515">
        <v>829811</v>
      </c>
      <c r="B515" t="s">
        <v>44</v>
      </c>
      <c r="C515" s="1">
        <v>42140</v>
      </c>
      <c r="D515" t="s">
        <v>57</v>
      </c>
      <c r="E515" t="s">
        <v>164</v>
      </c>
      <c r="F515">
        <v>0</v>
      </c>
      <c r="G515" t="s">
        <v>40</v>
      </c>
      <c r="H515">
        <f t="shared" si="8"/>
        <v>108</v>
      </c>
      <c r="I515" t="s">
        <v>21</v>
      </c>
      <c r="J515" t="s">
        <v>40</v>
      </c>
      <c r="K515" t="s">
        <v>33</v>
      </c>
      <c r="L515" t="s">
        <v>40</v>
      </c>
      <c r="M515" t="s">
        <v>23</v>
      </c>
      <c r="N515">
        <v>9</v>
      </c>
      <c r="O515" t="s">
        <v>24</v>
      </c>
      <c r="P515" t="s">
        <v>25</v>
      </c>
      <c r="Q515" t="s">
        <v>295</v>
      </c>
      <c r="R515" t="s">
        <v>283</v>
      </c>
    </row>
    <row r="516" spans="1:18" x14ac:dyDescent="0.3">
      <c r="A516">
        <v>829813</v>
      </c>
      <c r="B516" t="s">
        <v>17</v>
      </c>
      <c r="C516" s="1">
        <v>42141</v>
      </c>
      <c r="D516" t="s">
        <v>25</v>
      </c>
      <c r="E516" t="s">
        <v>19</v>
      </c>
      <c r="F516">
        <v>0</v>
      </c>
      <c r="G516" t="s">
        <v>20</v>
      </c>
      <c r="H516">
        <f t="shared" si="8"/>
        <v>70</v>
      </c>
      <c r="I516" t="s">
        <v>39</v>
      </c>
      <c r="J516" t="s">
        <v>20</v>
      </c>
      <c r="K516" t="s">
        <v>22</v>
      </c>
      <c r="L516" t="s">
        <v>25</v>
      </c>
      <c r="M516" t="s">
        <v>25</v>
      </c>
      <c r="N516" t="s">
        <v>25</v>
      </c>
      <c r="O516" t="s">
        <v>25</v>
      </c>
      <c r="P516" t="s">
        <v>25</v>
      </c>
      <c r="Q516" t="s">
        <v>127</v>
      </c>
      <c r="R516" t="s">
        <v>304</v>
      </c>
    </row>
    <row r="517" spans="1:18" x14ac:dyDescent="0.3">
      <c r="A517">
        <v>829815</v>
      </c>
      <c r="B517" t="s">
        <v>60</v>
      </c>
      <c r="C517" s="1">
        <v>42141</v>
      </c>
      <c r="D517" t="s">
        <v>316</v>
      </c>
      <c r="E517" t="s">
        <v>62</v>
      </c>
      <c r="F517">
        <v>0</v>
      </c>
      <c r="G517" t="s">
        <v>259</v>
      </c>
      <c r="H517">
        <f t="shared" si="8"/>
        <v>94</v>
      </c>
      <c r="I517" t="s">
        <v>47</v>
      </c>
      <c r="J517" t="s">
        <v>259</v>
      </c>
      <c r="K517" t="s">
        <v>33</v>
      </c>
      <c r="L517" t="s">
        <v>47</v>
      </c>
      <c r="M517" t="s">
        <v>41</v>
      </c>
      <c r="N517">
        <v>9</v>
      </c>
      <c r="O517" t="s">
        <v>24</v>
      </c>
      <c r="P517" t="s">
        <v>25</v>
      </c>
      <c r="Q517" t="s">
        <v>301</v>
      </c>
      <c r="R517" t="s">
        <v>263</v>
      </c>
    </row>
    <row r="518" spans="1:18" x14ac:dyDescent="0.3">
      <c r="A518">
        <v>829817</v>
      </c>
      <c r="B518" t="s">
        <v>44</v>
      </c>
      <c r="C518" s="1">
        <v>42143</v>
      </c>
      <c r="D518" t="s">
        <v>192</v>
      </c>
      <c r="E518" t="s">
        <v>46</v>
      </c>
      <c r="F518">
        <v>0</v>
      </c>
      <c r="G518" t="s">
        <v>32</v>
      </c>
      <c r="H518">
        <f t="shared" si="8"/>
        <v>95</v>
      </c>
      <c r="I518" t="s">
        <v>47</v>
      </c>
      <c r="J518" t="s">
        <v>47</v>
      </c>
      <c r="K518" t="s">
        <v>33</v>
      </c>
      <c r="L518" t="s">
        <v>47</v>
      </c>
      <c r="M518" t="s">
        <v>23</v>
      </c>
      <c r="N518">
        <v>25</v>
      </c>
      <c r="O518" t="s">
        <v>24</v>
      </c>
      <c r="P518" t="s">
        <v>25</v>
      </c>
      <c r="Q518" t="s">
        <v>127</v>
      </c>
      <c r="R518" t="s">
        <v>283</v>
      </c>
    </row>
    <row r="519" spans="1:18" x14ac:dyDescent="0.3">
      <c r="A519">
        <v>829819</v>
      </c>
      <c r="B519" t="s">
        <v>238</v>
      </c>
      <c r="C519" s="1">
        <v>42144</v>
      </c>
      <c r="D519" t="s">
        <v>121</v>
      </c>
      <c r="E519" t="s">
        <v>299</v>
      </c>
      <c r="F519">
        <v>0</v>
      </c>
      <c r="G519" t="s">
        <v>20</v>
      </c>
      <c r="H519">
        <f t="shared" si="8"/>
        <v>83</v>
      </c>
      <c r="I519" t="s">
        <v>40</v>
      </c>
      <c r="J519" t="s">
        <v>20</v>
      </c>
      <c r="K519" t="s">
        <v>33</v>
      </c>
      <c r="L519" t="s">
        <v>20</v>
      </c>
      <c r="M519" t="s">
        <v>23</v>
      </c>
      <c r="N519">
        <v>71</v>
      </c>
      <c r="O519" t="s">
        <v>24</v>
      </c>
      <c r="P519" t="s">
        <v>25</v>
      </c>
      <c r="Q519" t="s">
        <v>232</v>
      </c>
      <c r="R519" t="s">
        <v>252</v>
      </c>
    </row>
    <row r="520" spans="1:18" x14ac:dyDescent="0.3">
      <c r="A520">
        <v>829821</v>
      </c>
      <c r="B520" t="s">
        <v>277</v>
      </c>
      <c r="C520" s="1">
        <v>42146</v>
      </c>
      <c r="D520" t="s">
        <v>87</v>
      </c>
      <c r="E520" t="s">
        <v>278</v>
      </c>
      <c r="F520">
        <v>0</v>
      </c>
      <c r="G520" t="s">
        <v>32</v>
      </c>
      <c r="H520">
        <f t="shared" si="8"/>
        <v>97</v>
      </c>
      <c r="I520" t="s">
        <v>20</v>
      </c>
      <c r="J520" t="s">
        <v>32</v>
      </c>
      <c r="K520" t="s">
        <v>22</v>
      </c>
      <c r="L520" t="s">
        <v>32</v>
      </c>
      <c r="M520" t="s">
        <v>41</v>
      </c>
      <c r="N520">
        <v>3</v>
      </c>
      <c r="O520" t="s">
        <v>24</v>
      </c>
      <c r="P520" t="s">
        <v>25</v>
      </c>
      <c r="Q520" t="s">
        <v>232</v>
      </c>
      <c r="R520" t="s">
        <v>301</v>
      </c>
    </row>
    <row r="521" spans="1:18" x14ac:dyDescent="0.3">
      <c r="A521">
        <v>829823</v>
      </c>
      <c r="B521" t="s">
        <v>50</v>
      </c>
      <c r="C521" s="1">
        <v>42148</v>
      </c>
      <c r="D521" t="s">
        <v>147</v>
      </c>
      <c r="E521" t="s">
        <v>52</v>
      </c>
      <c r="F521">
        <v>0</v>
      </c>
      <c r="G521" t="s">
        <v>47</v>
      </c>
      <c r="H521">
        <f t="shared" si="8"/>
        <v>94</v>
      </c>
      <c r="I521" t="s">
        <v>32</v>
      </c>
      <c r="J521" t="s">
        <v>32</v>
      </c>
      <c r="K521" t="s">
        <v>22</v>
      </c>
      <c r="L521" t="s">
        <v>47</v>
      </c>
      <c r="M521" t="s">
        <v>23</v>
      </c>
      <c r="N521">
        <v>41</v>
      </c>
      <c r="O521" t="s">
        <v>24</v>
      </c>
      <c r="P521" t="s">
        <v>25</v>
      </c>
      <c r="Q521" t="s">
        <v>127</v>
      </c>
      <c r="R521" t="s">
        <v>283</v>
      </c>
    </row>
    <row r="522" spans="1:18" x14ac:dyDescent="0.3">
      <c r="A522">
        <v>980901</v>
      </c>
      <c r="B522" t="s">
        <v>44</v>
      </c>
      <c r="C522" s="1">
        <v>42469</v>
      </c>
      <c r="D522" t="s">
        <v>233</v>
      </c>
      <c r="E522" t="s">
        <v>46</v>
      </c>
      <c r="F522">
        <v>0</v>
      </c>
      <c r="G522" t="s">
        <v>47</v>
      </c>
      <c r="H522">
        <f t="shared" si="8"/>
        <v>59</v>
      </c>
      <c r="I522" t="s">
        <v>317</v>
      </c>
      <c r="J522" t="s">
        <v>47</v>
      </c>
      <c r="K522" t="s">
        <v>33</v>
      </c>
      <c r="L522" t="s">
        <v>317</v>
      </c>
      <c r="M522" t="s">
        <v>41</v>
      </c>
      <c r="N522">
        <v>9</v>
      </c>
      <c r="O522" t="s">
        <v>24</v>
      </c>
      <c r="P522" t="s">
        <v>25</v>
      </c>
      <c r="Q522" t="s">
        <v>127</v>
      </c>
      <c r="R522" t="s">
        <v>267</v>
      </c>
    </row>
    <row r="523" spans="1:18" x14ac:dyDescent="0.3">
      <c r="A523">
        <v>980903</v>
      </c>
      <c r="B523" t="s">
        <v>50</v>
      </c>
      <c r="C523" s="1">
        <v>42470</v>
      </c>
      <c r="D523" t="s">
        <v>305</v>
      </c>
      <c r="E523" t="s">
        <v>52</v>
      </c>
      <c r="F523">
        <v>0</v>
      </c>
      <c r="G523" t="s">
        <v>21</v>
      </c>
      <c r="H523">
        <f t="shared" si="8"/>
        <v>83</v>
      </c>
      <c r="I523" t="s">
        <v>39</v>
      </c>
      <c r="J523" t="s">
        <v>21</v>
      </c>
      <c r="K523" t="s">
        <v>22</v>
      </c>
      <c r="L523" t="s">
        <v>21</v>
      </c>
      <c r="M523" t="s">
        <v>41</v>
      </c>
      <c r="N523">
        <v>9</v>
      </c>
      <c r="O523" t="s">
        <v>24</v>
      </c>
      <c r="P523" t="s">
        <v>25</v>
      </c>
      <c r="Q523" t="s">
        <v>140</v>
      </c>
      <c r="R523" t="s">
        <v>252</v>
      </c>
    </row>
    <row r="524" spans="1:18" x14ac:dyDescent="0.3">
      <c r="A524">
        <v>980905</v>
      </c>
      <c r="B524" t="s">
        <v>28</v>
      </c>
      <c r="C524" s="1">
        <v>42471</v>
      </c>
      <c r="D524" t="s">
        <v>262</v>
      </c>
      <c r="E524" t="s">
        <v>318</v>
      </c>
      <c r="F524">
        <v>0</v>
      </c>
      <c r="G524" t="s">
        <v>31</v>
      </c>
      <c r="H524">
        <f t="shared" si="8"/>
        <v>92</v>
      </c>
      <c r="I524" t="s">
        <v>319</v>
      </c>
      <c r="J524" t="s">
        <v>319</v>
      </c>
      <c r="K524" t="s">
        <v>22</v>
      </c>
      <c r="L524" t="s">
        <v>319</v>
      </c>
      <c r="M524" t="s">
        <v>41</v>
      </c>
      <c r="N524">
        <v>5</v>
      </c>
      <c r="O524" t="s">
        <v>24</v>
      </c>
      <c r="P524" t="s">
        <v>25</v>
      </c>
      <c r="Q524" t="s">
        <v>232</v>
      </c>
      <c r="R524" t="s">
        <v>237</v>
      </c>
    </row>
    <row r="525" spans="1:18" x14ac:dyDescent="0.3">
      <c r="A525">
        <v>980907</v>
      </c>
      <c r="B525" t="s">
        <v>17</v>
      </c>
      <c r="C525" s="1">
        <v>42472</v>
      </c>
      <c r="D525" t="s">
        <v>121</v>
      </c>
      <c r="E525" t="s">
        <v>19</v>
      </c>
      <c r="F525">
        <v>0</v>
      </c>
      <c r="G525" t="s">
        <v>20</v>
      </c>
      <c r="H525">
        <f t="shared" si="8"/>
        <v>97</v>
      </c>
      <c r="I525" t="s">
        <v>259</v>
      </c>
      <c r="J525" t="s">
        <v>259</v>
      </c>
      <c r="K525" t="s">
        <v>22</v>
      </c>
      <c r="L525" t="s">
        <v>20</v>
      </c>
      <c r="M525" t="s">
        <v>23</v>
      </c>
      <c r="N525">
        <v>45</v>
      </c>
      <c r="O525" t="s">
        <v>24</v>
      </c>
      <c r="P525" t="s">
        <v>25</v>
      </c>
      <c r="Q525" t="s">
        <v>127</v>
      </c>
      <c r="R525" t="s">
        <v>320</v>
      </c>
    </row>
    <row r="526" spans="1:18" x14ac:dyDescent="0.3">
      <c r="A526">
        <v>980909</v>
      </c>
      <c r="B526" t="s">
        <v>50</v>
      </c>
      <c r="C526" s="1">
        <v>42473</v>
      </c>
      <c r="D526" t="s">
        <v>147</v>
      </c>
      <c r="E526" t="s">
        <v>52</v>
      </c>
      <c r="F526">
        <v>0</v>
      </c>
      <c r="G526" t="s">
        <v>21</v>
      </c>
      <c r="H526">
        <f t="shared" si="8"/>
        <v>59</v>
      </c>
      <c r="I526" t="s">
        <v>47</v>
      </c>
      <c r="J526" t="s">
        <v>47</v>
      </c>
      <c r="K526" t="s">
        <v>22</v>
      </c>
      <c r="L526" t="s">
        <v>47</v>
      </c>
      <c r="M526" t="s">
        <v>41</v>
      </c>
      <c r="N526">
        <v>6</v>
      </c>
      <c r="O526" t="s">
        <v>24</v>
      </c>
      <c r="P526" t="s">
        <v>25</v>
      </c>
      <c r="Q526" t="s">
        <v>321</v>
      </c>
      <c r="R526" t="s">
        <v>140</v>
      </c>
    </row>
    <row r="527" spans="1:18" x14ac:dyDescent="0.3">
      <c r="A527">
        <v>980911</v>
      </c>
      <c r="B527" t="s">
        <v>322</v>
      </c>
      <c r="C527" s="1">
        <v>42474</v>
      </c>
      <c r="D527" t="s">
        <v>262</v>
      </c>
      <c r="E527" t="s">
        <v>323</v>
      </c>
      <c r="F527">
        <v>0</v>
      </c>
      <c r="G527" t="s">
        <v>319</v>
      </c>
      <c r="H527">
        <f t="shared" si="8"/>
        <v>92</v>
      </c>
      <c r="I527" t="s">
        <v>317</v>
      </c>
      <c r="J527" t="s">
        <v>317</v>
      </c>
      <c r="K527" t="s">
        <v>33</v>
      </c>
      <c r="L527" t="s">
        <v>319</v>
      </c>
      <c r="M527" t="s">
        <v>41</v>
      </c>
      <c r="N527">
        <v>7</v>
      </c>
      <c r="O527" t="s">
        <v>24</v>
      </c>
      <c r="P527" t="s">
        <v>25</v>
      </c>
      <c r="Q527" t="s">
        <v>237</v>
      </c>
      <c r="R527" t="s">
        <v>267</v>
      </c>
    </row>
    <row r="528" spans="1:18" x14ac:dyDescent="0.3">
      <c r="A528">
        <v>980913</v>
      </c>
      <c r="B528" t="s">
        <v>36</v>
      </c>
      <c r="C528" s="1">
        <v>42475</v>
      </c>
      <c r="D528" t="s">
        <v>93</v>
      </c>
      <c r="E528" t="s">
        <v>38</v>
      </c>
      <c r="F528">
        <v>0</v>
      </c>
      <c r="G528" t="s">
        <v>39</v>
      </c>
      <c r="H528">
        <f t="shared" si="8"/>
        <v>70</v>
      </c>
      <c r="I528" t="s">
        <v>31</v>
      </c>
      <c r="J528" t="s">
        <v>39</v>
      </c>
      <c r="K528" t="s">
        <v>22</v>
      </c>
      <c r="L528" t="s">
        <v>39</v>
      </c>
      <c r="M528" t="s">
        <v>41</v>
      </c>
      <c r="N528">
        <v>8</v>
      </c>
      <c r="O528" t="s">
        <v>24</v>
      </c>
      <c r="P528" t="s">
        <v>25</v>
      </c>
      <c r="Q528" t="s">
        <v>140</v>
      </c>
      <c r="R528" t="s">
        <v>252</v>
      </c>
    </row>
    <row r="529" spans="1:18" x14ac:dyDescent="0.3">
      <c r="A529">
        <v>980915</v>
      </c>
      <c r="B529" t="s">
        <v>60</v>
      </c>
      <c r="C529" s="1">
        <v>42476</v>
      </c>
      <c r="D529" t="s">
        <v>146</v>
      </c>
      <c r="E529" t="s">
        <v>62</v>
      </c>
      <c r="F529">
        <v>0</v>
      </c>
      <c r="G529" t="s">
        <v>259</v>
      </c>
      <c r="H529">
        <f t="shared" si="8"/>
        <v>108</v>
      </c>
      <c r="I529" t="s">
        <v>21</v>
      </c>
      <c r="J529" t="s">
        <v>259</v>
      </c>
      <c r="K529" t="s">
        <v>33</v>
      </c>
      <c r="L529" t="s">
        <v>21</v>
      </c>
      <c r="M529" t="s">
        <v>41</v>
      </c>
      <c r="N529">
        <v>8</v>
      </c>
      <c r="O529" t="s">
        <v>24</v>
      </c>
      <c r="P529" t="s">
        <v>25</v>
      </c>
      <c r="Q529" t="s">
        <v>232</v>
      </c>
      <c r="R529" t="s">
        <v>267</v>
      </c>
    </row>
    <row r="530" spans="1:18" x14ac:dyDescent="0.3">
      <c r="A530">
        <v>980917</v>
      </c>
      <c r="B530" t="s">
        <v>44</v>
      </c>
      <c r="C530" s="1">
        <v>42476</v>
      </c>
      <c r="D530" t="s">
        <v>262</v>
      </c>
      <c r="E530" t="s">
        <v>46</v>
      </c>
      <c r="F530">
        <v>0</v>
      </c>
      <c r="G530" t="s">
        <v>47</v>
      </c>
      <c r="H530">
        <f t="shared" ref="H530:H593" si="9">COUNTIF(G:G,G517)</f>
        <v>59</v>
      </c>
      <c r="I530" t="s">
        <v>319</v>
      </c>
      <c r="J530" t="s">
        <v>319</v>
      </c>
      <c r="K530" t="s">
        <v>22</v>
      </c>
      <c r="L530" t="s">
        <v>319</v>
      </c>
      <c r="M530" t="s">
        <v>41</v>
      </c>
      <c r="N530">
        <v>3</v>
      </c>
      <c r="O530" t="s">
        <v>24</v>
      </c>
      <c r="P530" t="s">
        <v>25</v>
      </c>
      <c r="Q530" t="s">
        <v>127</v>
      </c>
      <c r="R530" t="s">
        <v>320</v>
      </c>
    </row>
    <row r="531" spans="1:18" x14ac:dyDescent="0.3">
      <c r="A531">
        <v>980919</v>
      </c>
      <c r="B531" t="s">
        <v>28</v>
      </c>
      <c r="C531" s="1">
        <v>42477</v>
      </c>
      <c r="D531" t="s">
        <v>260</v>
      </c>
      <c r="E531" t="s">
        <v>318</v>
      </c>
      <c r="F531">
        <v>0</v>
      </c>
      <c r="G531" t="s">
        <v>31</v>
      </c>
      <c r="H531">
        <f t="shared" si="9"/>
        <v>94</v>
      </c>
      <c r="I531" t="s">
        <v>317</v>
      </c>
      <c r="J531" t="s">
        <v>317</v>
      </c>
      <c r="K531" t="s">
        <v>33</v>
      </c>
      <c r="L531" t="s">
        <v>31</v>
      </c>
      <c r="M531" t="s">
        <v>41</v>
      </c>
      <c r="N531">
        <v>6</v>
      </c>
      <c r="O531" t="s">
        <v>24</v>
      </c>
      <c r="P531" t="s">
        <v>25</v>
      </c>
      <c r="Q531" t="s">
        <v>140</v>
      </c>
      <c r="R531" t="s">
        <v>252</v>
      </c>
    </row>
    <row r="532" spans="1:18" x14ac:dyDescent="0.3">
      <c r="A532">
        <v>980921</v>
      </c>
      <c r="B532" t="s">
        <v>17</v>
      </c>
      <c r="C532" s="1">
        <v>42477</v>
      </c>
      <c r="D532" t="s">
        <v>324</v>
      </c>
      <c r="E532" t="s">
        <v>19</v>
      </c>
      <c r="F532">
        <v>0</v>
      </c>
      <c r="G532" t="s">
        <v>20</v>
      </c>
      <c r="H532">
        <f t="shared" si="9"/>
        <v>108</v>
      </c>
      <c r="I532" t="s">
        <v>39</v>
      </c>
      <c r="J532" t="s">
        <v>39</v>
      </c>
      <c r="K532" t="s">
        <v>22</v>
      </c>
      <c r="L532" t="s">
        <v>39</v>
      </c>
      <c r="M532" t="s">
        <v>41</v>
      </c>
      <c r="N532">
        <v>7</v>
      </c>
      <c r="O532" t="s">
        <v>24</v>
      </c>
      <c r="P532" t="s">
        <v>25</v>
      </c>
      <c r="Q532" t="s">
        <v>237</v>
      </c>
      <c r="R532" t="s">
        <v>325</v>
      </c>
    </row>
    <row r="533" spans="1:18" x14ac:dyDescent="0.3">
      <c r="A533">
        <v>980923</v>
      </c>
      <c r="B533" t="s">
        <v>60</v>
      </c>
      <c r="C533" s="1">
        <v>42478</v>
      </c>
      <c r="D533" t="s">
        <v>179</v>
      </c>
      <c r="E533" t="s">
        <v>62</v>
      </c>
      <c r="F533">
        <v>0</v>
      </c>
      <c r="G533" t="s">
        <v>259</v>
      </c>
      <c r="H533">
        <f t="shared" si="9"/>
        <v>94</v>
      </c>
      <c r="I533" t="s">
        <v>47</v>
      </c>
      <c r="J533" t="s">
        <v>259</v>
      </c>
      <c r="K533" t="s">
        <v>22</v>
      </c>
      <c r="L533" t="s">
        <v>259</v>
      </c>
      <c r="M533" t="s">
        <v>41</v>
      </c>
      <c r="N533">
        <v>7</v>
      </c>
      <c r="O533" t="s">
        <v>24</v>
      </c>
      <c r="P533" t="s">
        <v>25</v>
      </c>
      <c r="Q533" t="s">
        <v>127</v>
      </c>
      <c r="R533" t="s">
        <v>320</v>
      </c>
    </row>
    <row r="534" spans="1:18" x14ac:dyDescent="0.3">
      <c r="A534">
        <v>980925</v>
      </c>
      <c r="B534" t="s">
        <v>28</v>
      </c>
      <c r="C534" s="1">
        <v>42479</v>
      </c>
      <c r="D534" t="s">
        <v>175</v>
      </c>
      <c r="E534" t="s">
        <v>318</v>
      </c>
      <c r="F534">
        <v>0</v>
      </c>
      <c r="G534" t="s">
        <v>31</v>
      </c>
      <c r="H534">
        <f t="shared" si="9"/>
        <v>97</v>
      </c>
      <c r="I534" t="s">
        <v>21</v>
      </c>
      <c r="J534" t="s">
        <v>21</v>
      </c>
      <c r="K534" t="s">
        <v>22</v>
      </c>
      <c r="L534" t="s">
        <v>21</v>
      </c>
      <c r="M534" t="s">
        <v>41</v>
      </c>
      <c r="N534">
        <v>6</v>
      </c>
      <c r="O534" t="s">
        <v>24</v>
      </c>
      <c r="P534" t="s">
        <v>25</v>
      </c>
      <c r="Q534" t="s">
        <v>140</v>
      </c>
      <c r="R534" t="s">
        <v>252</v>
      </c>
    </row>
    <row r="535" spans="1:18" x14ac:dyDescent="0.3">
      <c r="A535">
        <v>980927</v>
      </c>
      <c r="B535" t="s">
        <v>44</v>
      </c>
      <c r="C535" s="1">
        <v>42480</v>
      </c>
      <c r="D535" t="s">
        <v>147</v>
      </c>
      <c r="E535" t="s">
        <v>46</v>
      </c>
      <c r="F535">
        <v>0</v>
      </c>
      <c r="G535" t="s">
        <v>47</v>
      </c>
      <c r="H535">
        <f t="shared" si="9"/>
        <v>97</v>
      </c>
      <c r="I535" t="s">
        <v>20</v>
      </c>
      <c r="J535" t="s">
        <v>47</v>
      </c>
      <c r="K535" t="s">
        <v>22</v>
      </c>
      <c r="L535" t="s">
        <v>47</v>
      </c>
      <c r="M535" t="s">
        <v>41</v>
      </c>
      <c r="N535">
        <v>6</v>
      </c>
      <c r="O535" t="s">
        <v>24</v>
      </c>
      <c r="P535" t="s">
        <v>25</v>
      </c>
      <c r="Q535" t="s">
        <v>232</v>
      </c>
      <c r="R535" t="s">
        <v>267</v>
      </c>
    </row>
    <row r="536" spans="1:18" x14ac:dyDescent="0.3">
      <c r="A536">
        <v>980929</v>
      </c>
      <c r="B536" t="s">
        <v>322</v>
      </c>
      <c r="C536" s="1">
        <v>42481</v>
      </c>
      <c r="D536" t="s">
        <v>292</v>
      </c>
      <c r="E536" t="s">
        <v>323</v>
      </c>
      <c r="F536">
        <v>0</v>
      </c>
      <c r="G536" t="s">
        <v>319</v>
      </c>
      <c r="H536">
        <f t="shared" si="9"/>
        <v>95</v>
      </c>
      <c r="I536" t="s">
        <v>259</v>
      </c>
      <c r="J536" t="s">
        <v>259</v>
      </c>
      <c r="K536" t="s">
        <v>22</v>
      </c>
      <c r="L536" t="s">
        <v>259</v>
      </c>
      <c r="M536" t="s">
        <v>41</v>
      </c>
      <c r="N536">
        <v>10</v>
      </c>
      <c r="O536" t="s">
        <v>24</v>
      </c>
      <c r="P536" t="s">
        <v>25</v>
      </c>
      <c r="Q536" t="s">
        <v>326</v>
      </c>
      <c r="R536" t="s">
        <v>127</v>
      </c>
    </row>
    <row r="537" spans="1:18" x14ac:dyDescent="0.3">
      <c r="A537">
        <v>980931</v>
      </c>
      <c r="B537" t="s">
        <v>238</v>
      </c>
      <c r="C537" s="1">
        <v>42482</v>
      </c>
      <c r="D537" t="s">
        <v>121</v>
      </c>
      <c r="E537" t="s">
        <v>299</v>
      </c>
      <c r="F537">
        <v>0</v>
      </c>
      <c r="G537" t="s">
        <v>317</v>
      </c>
      <c r="H537">
        <f t="shared" si="9"/>
        <v>92</v>
      </c>
      <c r="I537" t="s">
        <v>20</v>
      </c>
      <c r="J537" t="s">
        <v>317</v>
      </c>
      <c r="K537" t="s">
        <v>22</v>
      </c>
      <c r="L537" t="s">
        <v>20</v>
      </c>
      <c r="M537" t="s">
        <v>23</v>
      </c>
      <c r="N537">
        <v>13</v>
      </c>
      <c r="O537" t="s">
        <v>24</v>
      </c>
      <c r="P537" t="s">
        <v>25</v>
      </c>
      <c r="Q537" t="s">
        <v>301</v>
      </c>
      <c r="R537" t="s">
        <v>320</v>
      </c>
    </row>
    <row r="538" spans="1:18" x14ac:dyDescent="0.3">
      <c r="A538">
        <v>980933</v>
      </c>
      <c r="B538" t="s">
        <v>36</v>
      </c>
      <c r="C538" s="1">
        <v>42483</v>
      </c>
      <c r="D538" t="s">
        <v>271</v>
      </c>
      <c r="E538" t="s">
        <v>38</v>
      </c>
      <c r="F538">
        <v>0</v>
      </c>
      <c r="G538" t="s">
        <v>39</v>
      </c>
      <c r="H538">
        <f t="shared" si="9"/>
        <v>108</v>
      </c>
      <c r="I538" t="s">
        <v>47</v>
      </c>
      <c r="J538" t="s">
        <v>47</v>
      </c>
      <c r="K538" t="s">
        <v>22</v>
      </c>
      <c r="L538" t="s">
        <v>39</v>
      </c>
      <c r="M538" t="s">
        <v>23</v>
      </c>
      <c r="N538">
        <v>10</v>
      </c>
      <c r="O538" t="s">
        <v>24</v>
      </c>
      <c r="P538" t="s">
        <v>25</v>
      </c>
      <c r="Q538" t="s">
        <v>140</v>
      </c>
      <c r="R538" t="s">
        <v>252</v>
      </c>
    </row>
    <row r="539" spans="1:18" x14ac:dyDescent="0.3">
      <c r="A539">
        <v>980935</v>
      </c>
      <c r="B539" t="s">
        <v>60</v>
      </c>
      <c r="C539" s="1">
        <v>42483</v>
      </c>
      <c r="D539" t="s">
        <v>327</v>
      </c>
      <c r="E539" t="s">
        <v>62</v>
      </c>
      <c r="F539">
        <v>0</v>
      </c>
      <c r="G539" t="s">
        <v>259</v>
      </c>
      <c r="H539">
        <f t="shared" si="9"/>
        <v>95</v>
      </c>
      <c r="I539" t="s">
        <v>31</v>
      </c>
      <c r="J539" t="s">
        <v>259</v>
      </c>
      <c r="K539" t="s">
        <v>22</v>
      </c>
      <c r="L539" t="s">
        <v>259</v>
      </c>
      <c r="M539" t="s">
        <v>41</v>
      </c>
      <c r="N539">
        <v>5</v>
      </c>
      <c r="O539" t="s">
        <v>24</v>
      </c>
      <c r="P539" t="s">
        <v>25</v>
      </c>
      <c r="Q539" t="s">
        <v>232</v>
      </c>
      <c r="R539" t="s">
        <v>267</v>
      </c>
    </row>
    <row r="540" spans="1:18" x14ac:dyDescent="0.3">
      <c r="A540">
        <v>980937</v>
      </c>
      <c r="B540" t="s">
        <v>322</v>
      </c>
      <c r="C540" s="1">
        <v>42484</v>
      </c>
      <c r="D540" t="s">
        <v>215</v>
      </c>
      <c r="E540" t="s">
        <v>323</v>
      </c>
      <c r="F540">
        <v>0</v>
      </c>
      <c r="G540" t="s">
        <v>319</v>
      </c>
      <c r="H540">
        <f t="shared" si="9"/>
        <v>16</v>
      </c>
      <c r="I540" t="s">
        <v>20</v>
      </c>
      <c r="J540" t="s">
        <v>20</v>
      </c>
      <c r="K540" t="s">
        <v>33</v>
      </c>
      <c r="L540" t="s">
        <v>319</v>
      </c>
      <c r="M540" t="s">
        <v>41</v>
      </c>
      <c r="N540">
        <v>6</v>
      </c>
      <c r="O540" t="s">
        <v>24</v>
      </c>
      <c r="P540" t="s">
        <v>25</v>
      </c>
      <c r="Q540" t="s">
        <v>326</v>
      </c>
      <c r="R540" t="s">
        <v>242</v>
      </c>
    </row>
    <row r="541" spans="1:18" x14ac:dyDescent="0.3">
      <c r="A541">
        <v>980939</v>
      </c>
      <c r="B541" t="s">
        <v>238</v>
      </c>
      <c r="C541" s="1">
        <v>42484</v>
      </c>
      <c r="D541" t="s">
        <v>328</v>
      </c>
      <c r="E541" t="s">
        <v>299</v>
      </c>
      <c r="F541">
        <v>0</v>
      </c>
      <c r="G541" t="s">
        <v>317</v>
      </c>
      <c r="H541">
        <f t="shared" si="9"/>
        <v>83</v>
      </c>
      <c r="I541" t="s">
        <v>21</v>
      </c>
      <c r="J541" t="s">
        <v>21</v>
      </c>
      <c r="K541" t="s">
        <v>22</v>
      </c>
      <c r="L541" t="s">
        <v>21</v>
      </c>
      <c r="M541" t="s">
        <v>41</v>
      </c>
      <c r="N541">
        <v>2</v>
      </c>
      <c r="O541" t="s">
        <v>24</v>
      </c>
      <c r="P541" t="s">
        <v>25</v>
      </c>
      <c r="Q541" t="s">
        <v>301</v>
      </c>
      <c r="R541" t="s">
        <v>325</v>
      </c>
    </row>
    <row r="542" spans="1:18" x14ac:dyDescent="0.3">
      <c r="A542">
        <v>980941</v>
      </c>
      <c r="B542" t="s">
        <v>28</v>
      </c>
      <c r="C542" s="1">
        <v>42485</v>
      </c>
      <c r="D542" t="s">
        <v>276</v>
      </c>
      <c r="E542" t="s">
        <v>318</v>
      </c>
      <c r="F542">
        <v>0</v>
      </c>
      <c r="G542" t="s">
        <v>31</v>
      </c>
      <c r="H542">
        <f t="shared" si="9"/>
        <v>59</v>
      </c>
      <c r="I542" t="s">
        <v>47</v>
      </c>
      <c r="J542" t="s">
        <v>31</v>
      </c>
      <c r="K542" t="s">
        <v>22</v>
      </c>
      <c r="L542" t="s">
        <v>47</v>
      </c>
      <c r="M542" t="s">
        <v>23</v>
      </c>
      <c r="N542">
        <v>25</v>
      </c>
      <c r="O542" t="s">
        <v>24</v>
      </c>
      <c r="P542" t="s">
        <v>25</v>
      </c>
      <c r="Q542" t="s">
        <v>321</v>
      </c>
      <c r="R542" t="s">
        <v>213</v>
      </c>
    </row>
    <row r="543" spans="1:18" x14ac:dyDescent="0.3">
      <c r="A543">
        <v>980943</v>
      </c>
      <c r="B543" t="s">
        <v>60</v>
      </c>
      <c r="C543" s="1">
        <v>42486</v>
      </c>
      <c r="D543" t="s">
        <v>329</v>
      </c>
      <c r="E543" t="s">
        <v>62</v>
      </c>
      <c r="F543">
        <v>0</v>
      </c>
      <c r="G543" t="s">
        <v>259</v>
      </c>
      <c r="H543">
        <f t="shared" si="9"/>
        <v>97</v>
      </c>
      <c r="I543" t="s">
        <v>317</v>
      </c>
      <c r="J543" t="s">
        <v>317</v>
      </c>
      <c r="K543" t="s">
        <v>22</v>
      </c>
      <c r="L543" t="s">
        <v>317</v>
      </c>
      <c r="M543" t="s">
        <v>23</v>
      </c>
      <c r="N543">
        <v>34</v>
      </c>
      <c r="O543" t="s">
        <v>24</v>
      </c>
      <c r="P543" t="s">
        <v>95</v>
      </c>
      <c r="Q543" t="s">
        <v>330</v>
      </c>
      <c r="R543" t="s">
        <v>267</v>
      </c>
    </row>
    <row r="544" spans="1:18" x14ac:dyDescent="0.3">
      <c r="A544">
        <v>980945</v>
      </c>
      <c r="B544" t="s">
        <v>36</v>
      </c>
      <c r="C544" s="1">
        <v>42487</v>
      </c>
      <c r="D544" t="s">
        <v>331</v>
      </c>
      <c r="E544" t="s">
        <v>38</v>
      </c>
      <c r="F544">
        <v>0</v>
      </c>
      <c r="G544" t="s">
        <v>39</v>
      </c>
      <c r="H544">
        <f t="shared" si="9"/>
        <v>92</v>
      </c>
      <c r="I544" t="s">
        <v>319</v>
      </c>
      <c r="J544" t="s">
        <v>39</v>
      </c>
      <c r="K544" t="s">
        <v>22</v>
      </c>
      <c r="L544" t="s">
        <v>319</v>
      </c>
      <c r="M544" t="s">
        <v>23</v>
      </c>
      <c r="N544">
        <v>1</v>
      </c>
      <c r="O544" t="s">
        <v>24</v>
      </c>
      <c r="P544" t="s">
        <v>25</v>
      </c>
      <c r="Q544" t="s">
        <v>120</v>
      </c>
      <c r="R544" t="s">
        <v>140</v>
      </c>
    </row>
    <row r="545" spans="1:18" x14ac:dyDescent="0.3">
      <c r="A545">
        <v>980947</v>
      </c>
      <c r="B545" t="s">
        <v>44</v>
      </c>
      <c r="C545" s="1">
        <v>42488</v>
      </c>
      <c r="D545" t="s">
        <v>147</v>
      </c>
      <c r="E545" t="s">
        <v>46</v>
      </c>
      <c r="F545">
        <v>0</v>
      </c>
      <c r="G545" t="s">
        <v>47</v>
      </c>
      <c r="H545">
        <f t="shared" si="9"/>
        <v>108</v>
      </c>
      <c r="I545" t="s">
        <v>21</v>
      </c>
      <c r="J545" t="s">
        <v>47</v>
      </c>
      <c r="K545" t="s">
        <v>22</v>
      </c>
      <c r="L545" t="s">
        <v>47</v>
      </c>
      <c r="M545" t="s">
        <v>41</v>
      </c>
      <c r="N545">
        <v>6</v>
      </c>
      <c r="O545" t="s">
        <v>24</v>
      </c>
      <c r="P545" t="s">
        <v>25</v>
      </c>
      <c r="Q545" t="s">
        <v>321</v>
      </c>
      <c r="R545" t="s">
        <v>213</v>
      </c>
    </row>
    <row r="546" spans="1:18" x14ac:dyDescent="0.3">
      <c r="A546">
        <v>980949</v>
      </c>
      <c r="B546" t="s">
        <v>238</v>
      </c>
      <c r="C546" s="1">
        <v>42489</v>
      </c>
      <c r="D546" t="s">
        <v>152</v>
      </c>
      <c r="E546" t="s">
        <v>299</v>
      </c>
      <c r="F546">
        <v>0</v>
      </c>
      <c r="G546" t="s">
        <v>317</v>
      </c>
      <c r="H546">
        <f t="shared" si="9"/>
        <v>59</v>
      </c>
      <c r="I546" t="s">
        <v>319</v>
      </c>
      <c r="J546" t="s">
        <v>319</v>
      </c>
      <c r="K546" t="s">
        <v>22</v>
      </c>
      <c r="L546" t="s">
        <v>319</v>
      </c>
      <c r="M546" t="s">
        <v>41</v>
      </c>
      <c r="N546">
        <v>3</v>
      </c>
      <c r="O546" t="s">
        <v>24</v>
      </c>
      <c r="P546" t="s">
        <v>25</v>
      </c>
      <c r="Q546" t="s">
        <v>301</v>
      </c>
      <c r="R546" t="s">
        <v>242</v>
      </c>
    </row>
    <row r="547" spans="1:18" x14ac:dyDescent="0.3">
      <c r="A547">
        <v>980951</v>
      </c>
      <c r="B547" t="s">
        <v>36</v>
      </c>
      <c r="C547" s="1">
        <v>42490</v>
      </c>
      <c r="D547" t="s">
        <v>332</v>
      </c>
      <c r="E547" t="s">
        <v>38</v>
      </c>
      <c r="F547">
        <v>0</v>
      </c>
      <c r="G547" t="s">
        <v>39</v>
      </c>
      <c r="H547">
        <f t="shared" si="9"/>
        <v>92</v>
      </c>
      <c r="I547" t="s">
        <v>21</v>
      </c>
      <c r="J547" t="s">
        <v>21</v>
      </c>
      <c r="K547" t="s">
        <v>22</v>
      </c>
      <c r="L547" t="s">
        <v>39</v>
      </c>
      <c r="M547" t="s">
        <v>23</v>
      </c>
      <c r="N547">
        <v>27</v>
      </c>
      <c r="O547" t="s">
        <v>24</v>
      </c>
      <c r="P547" t="s">
        <v>25</v>
      </c>
      <c r="Q547" t="s">
        <v>333</v>
      </c>
      <c r="R547" t="s">
        <v>120</v>
      </c>
    </row>
    <row r="548" spans="1:18" x14ac:dyDescent="0.3">
      <c r="A548">
        <v>980953</v>
      </c>
      <c r="B548" t="s">
        <v>60</v>
      </c>
      <c r="C548" s="1">
        <v>42490</v>
      </c>
      <c r="D548" t="s">
        <v>179</v>
      </c>
      <c r="E548" t="s">
        <v>62</v>
      </c>
      <c r="F548">
        <v>0</v>
      </c>
      <c r="G548" t="s">
        <v>259</v>
      </c>
      <c r="H548">
        <f t="shared" si="9"/>
        <v>97</v>
      </c>
      <c r="I548" t="s">
        <v>20</v>
      </c>
      <c r="J548" t="s">
        <v>20</v>
      </c>
      <c r="K548" t="s">
        <v>22</v>
      </c>
      <c r="L548" t="s">
        <v>259</v>
      </c>
      <c r="M548" t="s">
        <v>23</v>
      </c>
      <c r="N548">
        <v>15</v>
      </c>
      <c r="O548" t="s">
        <v>24</v>
      </c>
      <c r="P548" t="s">
        <v>25</v>
      </c>
      <c r="Q548" t="s">
        <v>232</v>
      </c>
      <c r="R548" t="s">
        <v>127</v>
      </c>
    </row>
    <row r="549" spans="1:18" x14ac:dyDescent="0.3">
      <c r="A549">
        <v>980955</v>
      </c>
      <c r="B549" t="s">
        <v>322</v>
      </c>
      <c r="C549" s="1">
        <v>42491</v>
      </c>
      <c r="D549" t="s">
        <v>297</v>
      </c>
      <c r="E549" t="s">
        <v>323</v>
      </c>
      <c r="F549">
        <v>0</v>
      </c>
      <c r="G549" t="s">
        <v>319</v>
      </c>
      <c r="H549">
        <f t="shared" si="9"/>
        <v>16</v>
      </c>
      <c r="I549" t="s">
        <v>31</v>
      </c>
      <c r="J549" t="s">
        <v>319</v>
      </c>
      <c r="K549" t="s">
        <v>22</v>
      </c>
      <c r="L549" t="s">
        <v>31</v>
      </c>
      <c r="M549" t="s">
        <v>23</v>
      </c>
      <c r="N549">
        <v>23</v>
      </c>
      <c r="O549" t="s">
        <v>24</v>
      </c>
      <c r="P549" t="s">
        <v>25</v>
      </c>
      <c r="Q549" t="s">
        <v>242</v>
      </c>
      <c r="R549" t="s">
        <v>320</v>
      </c>
    </row>
    <row r="550" spans="1:18" x14ac:dyDescent="0.3">
      <c r="A550">
        <v>980957</v>
      </c>
      <c r="B550" t="s">
        <v>238</v>
      </c>
      <c r="C550" s="1">
        <v>42491</v>
      </c>
      <c r="D550" t="s">
        <v>147</v>
      </c>
      <c r="E550" t="s">
        <v>299</v>
      </c>
      <c r="F550">
        <v>0</v>
      </c>
      <c r="G550" t="s">
        <v>317</v>
      </c>
      <c r="H550">
        <f t="shared" si="9"/>
        <v>14</v>
      </c>
      <c r="I550" t="s">
        <v>47</v>
      </c>
      <c r="J550" t="s">
        <v>47</v>
      </c>
      <c r="K550" t="s">
        <v>22</v>
      </c>
      <c r="L550" t="s">
        <v>47</v>
      </c>
      <c r="M550" t="s">
        <v>41</v>
      </c>
      <c r="N550">
        <v>8</v>
      </c>
      <c r="O550" t="s">
        <v>24</v>
      </c>
      <c r="P550" t="s">
        <v>25</v>
      </c>
      <c r="Q550" t="s">
        <v>330</v>
      </c>
      <c r="R550" t="s">
        <v>213</v>
      </c>
    </row>
    <row r="551" spans="1:18" x14ac:dyDescent="0.3">
      <c r="A551">
        <v>980959</v>
      </c>
      <c r="B551" t="s">
        <v>17</v>
      </c>
      <c r="C551" s="1">
        <v>42492</v>
      </c>
      <c r="D551" t="s">
        <v>305</v>
      </c>
      <c r="E551" t="s">
        <v>19</v>
      </c>
      <c r="F551">
        <v>0</v>
      </c>
      <c r="G551" t="s">
        <v>20</v>
      </c>
      <c r="H551">
        <f t="shared" si="9"/>
        <v>83</v>
      </c>
      <c r="I551" t="s">
        <v>21</v>
      </c>
      <c r="J551" t="s">
        <v>21</v>
      </c>
      <c r="K551" t="s">
        <v>22</v>
      </c>
      <c r="L551" t="s">
        <v>21</v>
      </c>
      <c r="M551" t="s">
        <v>41</v>
      </c>
      <c r="N551">
        <v>5</v>
      </c>
      <c r="O551" t="s">
        <v>24</v>
      </c>
      <c r="P551" t="s">
        <v>25</v>
      </c>
      <c r="Q551" t="s">
        <v>120</v>
      </c>
      <c r="R551" t="s">
        <v>140</v>
      </c>
    </row>
    <row r="552" spans="1:18" x14ac:dyDescent="0.3">
      <c r="A552">
        <v>980961</v>
      </c>
      <c r="B552" t="s">
        <v>322</v>
      </c>
      <c r="C552" s="1">
        <v>42493</v>
      </c>
      <c r="D552" t="s">
        <v>334</v>
      </c>
      <c r="E552" t="s">
        <v>323</v>
      </c>
      <c r="F552">
        <v>0</v>
      </c>
      <c r="G552" t="s">
        <v>319</v>
      </c>
      <c r="H552">
        <f t="shared" si="9"/>
        <v>59</v>
      </c>
      <c r="I552" t="s">
        <v>39</v>
      </c>
      <c r="J552" t="s">
        <v>39</v>
      </c>
      <c r="K552" t="s">
        <v>22</v>
      </c>
      <c r="L552" t="s">
        <v>39</v>
      </c>
      <c r="M552" t="s">
        <v>41</v>
      </c>
      <c r="N552">
        <v>8</v>
      </c>
      <c r="O552" t="s">
        <v>24</v>
      </c>
      <c r="P552" t="s">
        <v>25</v>
      </c>
      <c r="Q552" t="s">
        <v>301</v>
      </c>
      <c r="R552" t="s">
        <v>242</v>
      </c>
    </row>
    <row r="553" spans="1:18" x14ac:dyDescent="0.3">
      <c r="A553">
        <v>980963</v>
      </c>
      <c r="B553" t="s">
        <v>50</v>
      </c>
      <c r="C553" s="1">
        <v>42494</v>
      </c>
      <c r="D553" t="s">
        <v>305</v>
      </c>
      <c r="E553" t="s">
        <v>52</v>
      </c>
      <c r="F553">
        <v>0</v>
      </c>
      <c r="G553" t="s">
        <v>21</v>
      </c>
      <c r="H553">
        <f t="shared" si="9"/>
        <v>16</v>
      </c>
      <c r="I553" t="s">
        <v>31</v>
      </c>
      <c r="J553" t="s">
        <v>31</v>
      </c>
      <c r="K553" t="s">
        <v>22</v>
      </c>
      <c r="L553" t="s">
        <v>21</v>
      </c>
      <c r="M553" t="s">
        <v>23</v>
      </c>
      <c r="N553">
        <v>7</v>
      </c>
      <c r="O553" t="s">
        <v>24</v>
      </c>
      <c r="P553" t="s">
        <v>25</v>
      </c>
      <c r="Q553" t="s">
        <v>232</v>
      </c>
      <c r="R553" t="s">
        <v>127</v>
      </c>
    </row>
    <row r="554" spans="1:18" x14ac:dyDescent="0.3">
      <c r="A554">
        <v>980965</v>
      </c>
      <c r="B554" t="s">
        <v>36</v>
      </c>
      <c r="C554" s="1">
        <v>42495</v>
      </c>
      <c r="D554" t="s">
        <v>233</v>
      </c>
      <c r="E554" t="s">
        <v>38</v>
      </c>
      <c r="F554">
        <v>0</v>
      </c>
      <c r="G554" t="s">
        <v>39</v>
      </c>
      <c r="H554">
        <f t="shared" si="9"/>
        <v>14</v>
      </c>
      <c r="I554" t="s">
        <v>317</v>
      </c>
      <c r="J554" t="s">
        <v>317</v>
      </c>
      <c r="K554" t="s">
        <v>22</v>
      </c>
      <c r="L554" t="s">
        <v>317</v>
      </c>
      <c r="M554" t="s">
        <v>41</v>
      </c>
      <c r="N554">
        <v>7</v>
      </c>
      <c r="O554" t="s">
        <v>24</v>
      </c>
      <c r="P554" t="s">
        <v>25</v>
      </c>
      <c r="Q554" t="s">
        <v>252</v>
      </c>
      <c r="R554" t="s">
        <v>213</v>
      </c>
    </row>
    <row r="555" spans="1:18" x14ac:dyDescent="0.3">
      <c r="A555">
        <v>980967</v>
      </c>
      <c r="B555" t="s">
        <v>60</v>
      </c>
      <c r="C555" s="1">
        <v>42496</v>
      </c>
      <c r="D555" t="s">
        <v>292</v>
      </c>
      <c r="E555" t="s">
        <v>62</v>
      </c>
      <c r="F555">
        <v>0</v>
      </c>
      <c r="G555" t="s">
        <v>259</v>
      </c>
      <c r="H555">
        <f t="shared" si="9"/>
        <v>92</v>
      </c>
      <c r="I555" t="s">
        <v>319</v>
      </c>
      <c r="J555" t="s">
        <v>259</v>
      </c>
      <c r="K555" t="s">
        <v>22</v>
      </c>
      <c r="L555" t="s">
        <v>259</v>
      </c>
      <c r="M555" t="s">
        <v>41</v>
      </c>
      <c r="N555">
        <v>5</v>
      </c>
      <c r="O555" t="s">
        <v>24</v>
      </c>
      <c r="P555" t="s">
        <v>25</v>
      </c>
      <c r="Q555" t="s">
        <v>120</v>
      </c>
      <c r="R555" t="s">
        <v>140</v>
      </c>
    </row>
    <row r="556" spans="1:18" x14ac:dyDescent="0.3">
      <c r="A556">
        <v>980969</v>
      </c>
      <c r="B556" t="s">
        <v>17</v>
      </c>
      <c r="C556" s="1">
        <v>42497</v>
      </c>
      <c r="D556" t="s">
        <v>215</v>
      </c>
      <c r="E556" t="s">
        <v>19</v>
      </c>
      <c r="F556">
        <v>0</v>
      </c>
      <c r="G556" t="s">
        <v>20</v>
      </c>
      <c r="H556">
        <f t="shared" si="9"/>
        <v>59</v>
      </c>
      <c r="I556" t="s">
        <v>317</v>
      </c>
      <c r="J556" t="s">
        <v>20</v>
      </c>
      <c r="K556" t="s">
        <v>22</v>
      </c>
      <c r="L556" t="s">
        <v>20</v>
      </c>
      <c r="M556" t="s">
        <v>41</v>
      </c>
      <c r="N556">
        <v>7</v>
      </c>
      <c r="O556" t="s">
        <v>24</v>
      </c>
      <c r="P556" t="s">
        <v>25</v>
      </c>
      <c r="Q556" t="s">
        <v>301</v>
      </c>
      <c r="R556" t="s">
        <v>242</v>
      </c>
    </row>
    <row r="557" spans="1:18" x14ac:dyDescent="0.3">
      <c r="A557">
        <v>980971</v>
      </c>
      <c r="B557" t="s">
        <v>28</v>
      </c>
      <c r="C557" s="1">
        <v>42497</v>
      </c>
      <c r="D557" t="s">
        <v>335</v>
      </c>
      <c r="E557" t="s">
        <v>318</v>
      </c>
      <c r="F557">
        <v>0</v>
      </c>
      <c r="G557" t="s">
        <v>31</v>
      </c>
      <c r="H557">
        <f t="shared" si="9"/>
        <v>83</v>
      </c>
      <c r="I557" t="s">
        <v>39</v>
      </c>
      <c r="J557" t="s">
        <v>39</v>
      </c>
      <c r="K557" t="s">
        <v>22</v>
      </c>
      <c r="L557" t="s">
        <v>31</v>
      </c>
      <c r="M557" t="s">
        <v>23</v>
      </c>
      <c r="N557">
        <v>9</v>
      </c>
      <c r="O557" t="s">
        <v>24</v>
      </c>
      <c r="P557" t="s">
        <v>25</v>
      </c>
      <c r="Q557" t="s">
        <v>127</v>
      </c>
      <c r="R557" t="s">
        <v>267</v>
      </c>
    </row>
    <row r="558" spans="1:18" x14ac:dyDescent="0.3">
      <c r="A558">
        <v>980973</v>
      </c>
      <c r="B558" t="s">
        <v>234</v>
      </c>
      <c r="C558" s="1">
        <v>42498</v>
      </c>
      <c r="D558" t="s">
        <v>87</v>
      </c>
      <c r="E558" t="s">
        <v>236</v>
      </c>
      <c r="F558">
        <v>0</v>
      </c>
      <c r="G558" t="s">
        <v>47</v>
      </c>
      <c r="H558">
        <f t="shared" si="9"/>
        <v>97</v>
      </c>
      <c r="I558" t="s">
        <v>259</v>
      </c>
      <c r="J558" t="s">
        <v>47</v>
      </c>
      <c r="K558" t="s">
        <v>22</v>
      </c>
      <c r="L558" t="s">
        <v>259</v>
      </c>
      <c r="M558" t="s">
        <v>23</v>
      </c>
      <c r="N558">
        <v>85</v>
      </c>
      <c r="O558" t="s">
        <v>24</v>
      </c>
      <c r="P558" t="s">
        <v>25</v>
      </c>
      <c r="Q558" t="s">
        <v>140</v>
      </c>
      <c r="R558" t="s">
        <v>252</v>
      </c>
    </row>
    <row r="559" spans="1:18" x14ac:dyDescent="0.3">
      <c r="A559">
        <v>980975</v>
      </c>
      <c r="B559" t="s">
        <v>50</v>
      </c>
      <c r="C559" s="1">
        <v>42498</v>
      </c>
      <c r="D559" t="s">
        <v>103</v>
      </c>
      <c r="E559" t="s">
        <v>52</v>
      </c>
      <c r="F559">
        <v>0</v>
      </c>
      <c r="G559" t="s">
        <v>21</v>
      </c>
      <c r="H559">
        <f t="shared" si="9"/>
        <v>14</v>
      </c>
      <c r="I559" t="s">
        <v>319</v>
      </c>
      <c r="J559" t="s">
        <v>319</v>
      </c>
      <c r="K559" t="s">
        <v>22</v>
      </c>
      <c r="L559" t="s">
        <v>319</v>
      </c>
      <c r="M559" t="s">
        <v>41</v>
      </c>
      <c r="N559">
        <v>5</v>
      </c>
      <c r="O559" t="s">
        <v>24</v>
      </c>
      <c r="P559" t="s">
        <v>25</v>
      </c>
      <c r="Q559" t="s">
        <v>120</v>
      </c>
      <c r="R559" t="s">
        <v>213</v>
      </c>
    </row>
    <row r="560" spans="1:18" x14ac:dyDescent="0.3">
      <c r="A560">
        <v>980977</v>
      </c>
      <c r="B560" t="s">
        <v>28</v>
      </c>
      <c r="C560" s="1">
        <v>42499</v>
      </c>
      <c r="D560" t="s">
        <v>57</v>
      </c>
      <c r="E560" t="s">
        <v>318</v>
      </c>
      <c r="F560">
        <v>0</v>
      </c>
      <c r="G560" t="s">
        <v>31</v>
      </c>
      <c r="H560">
        <f t="shared" si="9"/>
        <v>83</v>
      </c>
      <c r="I560" t="s">
        <v>20</v>
      </c>
      <c r="J560" t="s">
        <v>31</v>
      </c>
      <c r="K560" t="s">
        <v>22</v>
      </c>
      <c r="L560" t="s">
        <v>20</v>
      </c>
      <c r="M560" t="s">
        <v>23</v>
      </c>
      <c r="N560">
        <v>1</v>
      </c>
      <c r="O560" t="s">
        <v>24</v>
      </c>
      <c r="P560" t="s">
        <v>25</v>
      </c>
      <c r="Q560" t="s">
        <v>232</v>
      </c>
      <c r="R560" t="s">
        <v>127</v>
      </c>
    </row>
    <row r="561" spans="1:18" x14ac:dyDescent="0.3">
      <c r="A561">
        <v>980979</v>
      </c>
      <c r="B561" t="s">
        <v>234</v>
      </c>
      <c r="C561" s="1">
        <v>42500</v>
      </c>
      <c r="D561" t="s">
        <v>336</v>
      </c>
      <c r="E561" t="s">
        <v>236</v>
      </c>
      <c r="F561">
        <v>0</v>
      </c>
      <c r="G561" t="s">
        <v>317</v>
      </c>
      <c r="H561">
        <f t="shared" si="9"/>
        <v>59</v>
      </c>
      <c r="I561" t="s">
        <v>259</v>
      </c>
      <c r="J561" t="s">
        <v>259</v>
      </c>
      <c r="K561" t="s">
        <v>33</v>
      </c>
      <c r="L561" t="s">
        <v>259</v>
      </c>
      <c r="M561" t="s">
        <v>23</v>
      </c>
      <c r="N561">
        <v>4</v>
      </c>
      <c r="O561" t="s">
        <v>24</v>
      </c>
      <c r="P561" t="s">
        <v>25</v>
      </c>
      <c r="Q561" t="s">
        <v>301</v>
      </c>
      <c r="R561" t="s">
        <v>320</v>
      </c>
    </row>
    <row r="562" spans="1:18" x14ac:dyDescent="0.3">
      <c r="A562">
        <v>980981</v>
      </c>
      <c r="B562" t="s">
        <v>17</v>
      </c>
      <c r="C562" s="1">
        <v>42501</v>
      </c>
      <c r="D562" t="s">
        <v>337</v>
      </c>
      <c r="E562" t="s">
        <v>19</v>
      </c>
      <c r="F562">
        <v>0</v>
      </c>
      <c r="G562" t="s">
        <v>20</v>
      </c>
      <c r="H562">
        <f t="shared" si="9"/>
        <v>16</v>
      </c>
      <c r="I562" t="s">
        <v>47</v>
      </c>
      <c r="J562" t="s">
        <v>47</v>
      </c>
      <c r="K562" t="s">
        <v>22</v>
      </c>
      <c r="L562" t="s">
        <v>47</v>
      </c>
      <c r="M562" t="s">
        <v>41</v>
      </c>
      <c r="N562">
        <v>6</v>
      </c>
      <c r="O562" t="s">
        <v>24</v>
      </c>
      <c r="P562" t="s">
        <v>25</v>
      </c>
      <c r="Q562" t="s">
        <v>330</v>
      </c>
      <c r="R562" t="s">
        <v>252</v>
      </c>
    </row>
    <row r="563" spans="1:18" x14ac:dyDescent="0.3">
      <c r="A563">
        <v>980983</v>
      </c>
      <c r="B563" t="s">
        <v>60</v>
      </c>
      <c r="C563" s="1">
        <v>42502</v>
      </c>
      <c r="D563" t="s">
        <v>331</v>
      </c>
      <c r="E563" t="s">
        <v>62</v>
      </c>
      <c r="F563">
        <v>0</v>
      </c>
      <c r="G563" t="s">
        <v>259</v>
      </c>
      <c r="H563">
        <f t="shared" si="9"/>
        <v>14</v>
      </c>
      <c r="I563" t="s">
        <v>39</v>
      </c>
      <c r="J563" t="s">
        <v>39</v>
      </c>
      <c r="K563" t="s">
        <v>22</v>
      </c>
      <c r="L563" t="s">
        <v>39</v>
      </c>
      <c r="M563" t="s">
        <v>41</v>
      </c>
      <c r="N563">
        <v>7</v>
      </c>
      <c r="O563" t="s">
        <v>24</v>
      </c>
      <c r="P563" t="s">
        <v>25</v>
      </c>
      <c r="Q563" t="s">
        <v>326</v>
      </c>
      <c r="R563" t="s">
        <v>120</v>
      </c>
    </row>
    <row r="564" spans="1:18" x14ac:dyDescent="0.3">
      <c r="A564">
        <v>980985</v>
      </c>
      <c r="B564" t="s">
        <v>234</v>
      </c>
      <c r="C564" s="1">
        <v>42503</v>
      </c>
      <c r="D564" t="s">
        <v>335</v>
      </c>
      <c r="E564" t="s">
        <v>236</v>
      </c>
      <c r="F564">
        <v>0</v>
      </c>
      <c r="G564" t="s">
        <v>47</v>
      </c>
      <c r="H564">
        <f t="shared" si="9"/>
        <v>108</v>
      </c>
      <c r="I564" t="s">
        <v>31</v>
      </c>
      <c r="J564" t="s">
        <v>47</v>
      </c>
      <c r="K564" t="s">
        <v>33</v>
      </c>
      <c r="L564" t="s">
        <v>31</v>
      </c>
      <c r="M564" t="s">
        <v>41</v>
      </c>
      <c r="N564">
        <v>7</v>
      </c>
      <c r="O564" t="s">
        <v>24</v>
      </c>
      <c r="P564" t="s">
        <v>25</v>
      </c>
      <c r="Q564" t="s">
        <v>127</v>
      </c>
      <c r="R564" t="s">
        <v>267</v>
      </c>
    </row>
    <row r="565" spans="1:18" x14ac:dyDescent="0.3">
      <c r="A565">
        <v>980987</v>
      </c>
      <c r="B565" t="s">
        <v>17</v>
      </c>
      <c r="C565" s="1">
        <v>42504</v>
      </c>
      <c r="D565" t="s">
        <v>121</v>
      </c>
      <c r="E565" t="s">
        <v>19</v>
      </c>
      <c r="F565">
        <v>0</v>
      </c>
      <c r="G565" t="s">
        <v>20</v>
      </c>
      <c r="H565">
        <f t="shared" si="9"/>
        <v>16</v>
      </c>
      <c r="I565" t="s">
        <v>319</v>
      </c>
      <c r="J565" t="s">
        <v>319</v>
      </c>
      <c r="K565" t="s">
        <v>22</v>
      </c>
      <c r="L565" t="s">
        <v>20</v>
      </c>
      <c r="M565" t="s">
        <v>23</v>
      </c>
      <c r="N565">
        <v>144</v>
      </c>
      <c r="O565" t="s">
        <v>24</v>
      </c>
      <c r="P565" t="s">
        <v>25</v>
      </c>
      <c r="Q565" t="s">
        <v>330</v>
      </c>
      <c r="R565" t="s">
        <v>320</v>
      </c>
    </row>
    <row r="566" spans="1:18" x14ac:dyDescent="0.3">
      <c r="A566">
        <v>980989</v>
      </c>
      <c r="B566" t="s">
        <v>50</v>
      </c>
      <c r="C566" s="1">
        <v>42504</v>
      </c>
      <c r="D566" t="s">
        <v>68</v>
      </c>
      <c r="E566" t="s">
        <v>52</v>
      </c>
      <c r="F566">
        <v>0</v>
      </c>
      <c r="G566" t="s">
        <v>21</v>
      </c>
      <c r="H566">
        <f t="shared" si="9"/>
        <v>95</v>
      </c>
      <c r="I566" t="s">
        <v>317</v>
      </c>
      <c r="J566" t="s">
        <v>317</v>
      </c>
      <c r="K566" t="s">
        <v>33</v>
      </c>
      <c r="L566" t="s">
        <v>21</v>
      </c>
      <c r="M566" t="s">
        <v>41</v>
      </c>
      <c r="N566">
        <v>8</v>
      </c>
      <c r="O566" t="s">
        <v>24</v>
      </c>
      <c r="P566" t="s">
        <v>95</v>
      </c>
      <c r="Q566" t="s">
        <v>325</v>
      </c>
      <c r="R566" t="s">
        <v>242</v>
      </c>
    </row>
    <row r="567" spans="1:18" x14ac:dyDescent="0.3">
      <c r="A567">
        <v>980991</v>
      </c>
      <c r="B567" t="s">
        <v>28</v>
      </c>
      <c r="C567" s="1">
        <v>42505</v>
      </c>
      <c r="D567" t="s">
        <v>338</v>
      </c>
      <c r="E567" t="s">
        <v>318</v>
      </c>
      <c r="F567">
        <v>0</v>
      </c>
      <c r="G567" t="s">
        <v>31</v>
      </c>
      <c r="H567">
        <f t="shared" si="9"/>
        <v>83</v>
      </c>
      <c r="I567" t="s">
        <v>259</v>
      </c>
      <c r="J567" t="s">
        <v>31</v>
      </c>
      <c r="K567" t="s">
        <v>33</v>
      </c>
      <c r="L567" t="s">
        <v>259</v>
      </c>
      <c r="M567" t="s">
        <v>41</v>
      </c>
      <c r="N567">
        <v>7</v>
      </c>
      <c r="O567" t="s">
        <v>24</v>
      </c>
      <c r="P567" t="s">
        <v>25</v>
      </c>
      <c r="Q567" t="s">
        <v>333</v>
      </c>
      <c r="R567" t="s">
        <v>120</v>
      </c>
    </row>
    <row r="568" spans="1:18" x14ac:dyDescent="0.3">
      <c r="A568">
        <v>980993</v>
      </c>
      <c r="B568" t="s">
        <v>234</v>
      </c>
      <c r="C568" s="1">
        <v>42505</v>
      </c>
      <c r="D568" t="s">
        <v>337</v>
      </c>
      <c r="E568" t="s">
        <v>236</v>
      </c>
      <c r="F568">
        <v>0</v>
      </c>
      <c r="G568" t="s">
        <v>47</v>
      </c>
      <c r="H568">
        <f t="shared" si="9"/>
        <v>59</v>
      </c>
      <c r="I568" t="s">
        <v>39</v>
      </c>
      <c r="J568" t="s">
        <v>39</v>
      </c>
      <c r="K568" t="s">
        <v>22</v>
      </c>
      <c r="L568" t="s">
        <v>47</v>
      </c>
      <c r="M568" t="s">
        <v>23</v>
      </c>
      <c r="N568">
        <v>80</v>
      </c>
      <c r="O568" t="s">
        <v>24</v>
      </c>
      <c r="P568" t="s">
        <v>25</v>
      </c>
      <c r="Q568" t="s">
        <v>321</v>
      </c>
      <c r="R568" t="s">
        <v>267</v>
      </c>
    </row>
    <row r="569" spans="1:18" x14ac:dyDescent="0.3">
      <c r="A569">
        <v>980995</v>
      </c>
      <c r="B569" t="s">
        <v>50</v>
      </c>
      <c r="C569" s="1">
        <v>42506</v>
      </c>
      <c r="D569" t="s">
        <v>215</v>
      </c>
      <c r="E569" t="s">
        <v>52</v>
      </c>
      <c r="F569">
        <v>0</v>
      </c>
      <c r="G569" t="s">
        <v>21</v>
      </c>
      <c r="H569">
        <f t="shared" si="9"/>
        <v>108</v>
      </c>
      <c r="I569" t="s">
        <v>20</v>
      </c>
      <c r="J569" t="s">
        <v>20</v>
      </c>
      <c r="K569" t="s">
        <v>22</v>
      </c>
      <c r="L569" t="s">
        <v>20</v>
      </c>
      <c r="M569" t="s">
        <v>41</v>
      </c>
      <c r="N569">
        <v>9</v>
      </c>
      <c r="O569" t="s">
        <v>24</v>
      </c>
      <c r="P569" t="s">
        <v>25</v>
      </c>
      <c r="Q569" t="s">
        <v>301</v>
      </c>
      <c r="R569" t="s">
        <v>325</v>
      </c>
    </row>
    <row r="570" spans="1:18" x14ac:dyDescent="0.3">
      <c r="A570">
        <v>980997</v>
      </c>
      <c r="B570" t="s">
        <v>234</v>
      </c>
      <c r="C570" s="1">
        <v>42507</v>
      </c>
      <c r="D570" t="s">
        <v>329</v>
      </c>
      <c r="E570" t="s">
        <v>236</v>
      </c>
      <c r="F570">
        <v>0</v>
      </c>
      <c r="G570" t="s">
        <v>317</v>
      </c>
      <c r="H570">
        <f t="shared" si="9"/>
        <v>92</v>
      </c>
      <c r="I570" t="s">
        <v>39</v>
      </c>
      <c r="J570" t="s">
        <v>317</v>
      </c>
      <c r="K570" t="s">
        <v>22</v>
      </c>
      <c r="L570" t="s">
        <v>317</v>
      </c>
      <c r="M570" t="s">
        <v>23</v>
      </c>
      <c r="N570">
        <v>19</v>
      </c>
      <c r="O570" t="s">
        <v>24</v>
      </c>
      <c r="P570" t="s">
        <v>95</v>
      </c>
      <c r="Q570" t="s">
        <v>321</v>
      </c>
      <c r="R570" t="s">
        <v>252</v>
      </c>
    </row>
    <row r="571" spans="1:18" x14ac:dyDescent="0.3">
      <c r="A571">
        <v>980999</v>
      </c>
      <c r="B571" t="s">
        <v>17</v>
      </c>
      <c r="C571" s="1">
        <v>42508</v>
      </c>
      <c r="D571" t="s">
        <v>215</v>
      </c>
      <c r="E571" t="s">
        <v>19</v>
      </c>
      <c r="F571">
        <v>0</v>
      </c>
      <c r="G571" t="s">
        <v>20</v>
      </c>
      <c r="H571">
        <f t="shared" si="9"/>
        <v>97</v>
      </c>
      <c r="I571" t="s">
        <v>31</v>
      </c>
      <c r="J571" t="s">
        <v>31</v>
      </c>
      <c r="K571" t="s">
        <v>22</v>
      </c>
      <c r="L571" t="s">
        <v>20</v>
      </c>
      <c r="M571" t="s">
        <v>23</v>
      </c>
      <c r="N571">
        <v>82</v>
      </c>
      <c r="O571" t="s">
        <v>24</v>
      </c>
      <c r="P571" t="s">
        <v>95</v>
      </c>
      <c r="Q571" t="s">
        <v>333</v>
      </c>
      <c r="R571" t="s">
        <v>120</v>
      </c>
    </row>
    <row r="572" spans="1:18" x14ac:dyDescent="0.3">
      <c r="A572">
        <v>981001</v>
      </c>
      <c r="B572" t="s">
        <v>339</v>
      </c>
      <c r="C572" s="1">
        <v>42509</v>
      </c>
      <c r="D572" t="s">
        <v>152</v>
      </c>
      <c r="E572" t="s">
        <v>340</v>
      </c>
      <c r="F572">
        <v>0</v>
      </c>
      <c r="G572" t="s">
        <v>319</v>
      </c>
      <c r="H572">
        <f t="shared" si="9"/>
        <v>95</v>
      </c>
      <c r="I572" t="s">
        <v>21</v>
      </c>
      <c r="J572" t="s">
        <v>319</v>
      </c>
      <c r="K572" t="s">
        <v>22</v>
      </c>
      <c r="L572" t="s">
        <v>319</v>
      </c>
      <c r="M572" t="s">
        <v>41</v>
      </c>
      <c r="N572">
        <v>6</v>
      </c>
      <c r="O572" t="s">
        <v>24</v>
      </c>
      <c r="P572" t="s">
        <v>25</v>
      </c>
      <c r="Q572" t="s">
        <v>232</v>
      </c>
      <c r="R572" t="s">
        <v>267</v>
      </c>
    </row>
    <row r="573" spans="1:18" x14ac:dyDescent="0.3">
      <c r="A573">
        <v>981003</v>
      </c>
      <c r="B573" t="s">
        <v>269</v>
      </c>
      <c r="C573" s="1">
        <v>42510</v>
      </c>
      <c r="D573" t="s">
        <v>294</v>
      </c>
      <c r="E573" t="s">
        <v>270</v>
      </c>
      <c r="F573">
        <v>0</v>
      </c>
      <c r="G573" t="s">
        <v>39</v>
      </c>
      <c r="H573">
        <f t="shared" si="9"/>
        <v>92</v>
      </c>
      <c r="I573" t="s">
        <v>259</v>
      </c>
      <c r="J573" t="s">
        <v>39</v>
      </c>
      <c r="K573" t="s">
        <v>22</v>
      </c>
      <c r="L573" t="s">
        <v>39</v>
      </c>
      <c r="M573" t="s">
        <v>41</v>
      </c>
      <c r="N573">
        <v>6</v>
      </c>
      <c r="O573" t="s">
        <v>24</v>
      </c>
      <c r="P573" t="s">
        <v>25</v>
      </c>
      <c r="Q573" t="s">
        <v>325</v>
      </c>
      <c r="R573" t="s">
        <v>242</v>
      </c>
    </row>
    <row r="574" spans="1:18" x14ac:dyDescent="0.3">
      <c r="A574">
        <v>981005</v>
      </c>
      <c r="B574" t="s">
        <v>234</v>
      </c>
      <c r="C574" s="1">
        <v>42511</v>
      </c>
      <c r="D574" t="s">
        <v>76</v>
      </c>
      <c r="E574" t="s">
        <v>236</v>
      </c>
      <c r="F574">
        <v>0</v>
      </c>
      <c r="G574" t="s">
        <v>317</v>
      </c>
      <c r="H574">
        <f t="shared" si="9"/>
        <v>14</v>
      </c>
      <c r="I574" t="s">
        <v>31</v>
      </c>
      <c r="J574" t="s">
        <v>31</v>
      </c>
      <c r="K574" t="s">
        <v>33</v>
      </c>
      <c r="L574" t="s">
        <v>317</v>
      </c>
      <c r="M574" t="s">
        <v>41</v>
      </c>
      <c r="N574">
        <v>4</v>
      </c>
      <c r="O574" t="s">
        <v>24</v>
      </c>
      <c r="P574" t="s">
        <v>25</v>
      </c>
      <c r="Q574" t="s">
        <v>127</v>
      </c>
      <c r="R574" t="s">
        <v>321</v>
      </c>
    </row>
    <row r="575" spans="1:18" x14ac:dyDescent="0.3">
      <c r="A575">
        <v>981007</v>
      </c>
      <c r="B575" t="s">
        <v>339</v>
      </c>
      <c r="C575" s="1">
        <v>42511</v>
      </c>
      <c r="D575" t="s">
        <v>105</v>
      </c>
      <c r="E575" t="s">
        <v>340</v>
      </c>
      <c r="F575">
        <v>0</v>
      </c>
      <c r="G575" t="s">
        <v>319</v>
      </c>
      <c r="H575">
        <f t="shared" si="9"/>
        <v>108</v>
      </c>
      <c r="I575" t="s">
        <v>47</v>
      </c>
      <c r="J575" t="s">
        <v>319</v>
      </c>
      <c r="K575" t="s">
        <v>22</v>
      </c>
      <c r="L575" t="s">
        <v>319</v>
      </c>
      <c r="M575" t="s">
        <v>41</v>
      </c>
      <c r="N575">
        <v>6</v>
      </c>
      <c r="O575" t="s">
        <v>24</v>
      </c>
      <c r="P575" t="s">
        <v>25</v>
      </c>
      <c r="Q575" t="s">
        <v>232</v>
      </c>
      <c r="R575" t="s">
        <v>267</v>
      </c>
    </row>
    <row r="576" spans="1:18" x14ac:dyDescent="0.3">
      <c r="A576">
        <v>981009</v>
      </c>
      <c r="B576" t="s">
        <v>50</v>
      </c>
      <c r="C576" s="1">
        <v>42512</v>
      </c>
      <c r="D576" t="s">
        <v>68</v>
      </c>
      <c r="E576" t="s">
        <v>52</v>
      </c>
      <c r="F576">
        <v>0</v>
      </c>
      <c r="G576" t="s">
        <v>21</v>
      </c>
      <c r="H576">
        <f t="shared" si="9"/>
        <v>59</v>
      </c>
      <c r="I576" t="s">
        <v>259</v>
      </c>
      <c r="J576" t="s">
        <v>259</v>
      </c>
      <c r="K576" t="s">
        <v>22</v>
      </c>
      <c r="L576" t="s">
        <v>21</v>
      </c>
      <c r="M576" t="s">
        <v>23</v>
      </c>
      <c r="N576">
        <v>22</v>
      </c>
      <c r="O576" t="s">
        <v>24</v>
      </c>
      <c r="P576" t="s">
        <v>25</v>
      </c>
      <c r="Q576" t="s">
        <v>333</v>
      </c>
      <c r="R576" t="s">
        <v>120</v>
      </c>
    </row>
    <row r="577" spans="1:18" x14ac:dyDescent="0.3">
      <c r="A577">
        <v>981011</v>
      </c>
      <c r="B577" t="s">
        <v>269</v>
      </c>
      <c r="C577" s="1">
        <v>42512</v>
      </c>
      <c r="D577" t="s">
        <v>215</v>
      </c>
      <c r="E577" t="s">
        <v>270</v>
      </c>
      <c r="F577">
        <v>0</v>
      </c>
      <c r="G577" t="s">
        <v>39</v>
      </c>
      <c r="H577">
        <f t="shared" si="9"/>
        <v>97</v>
      </c>
      <c r="I577" t="s">
        <v>20</v>
      </c>
      <c r="J577" t="s">
        <v>20</v>
      </c>
      <c r="K577" t="s">
        <v>22</v>
      </c>
      <c r="L577" t="s">
        <v>20</v>
      </c>
      <c r="M577" t="s">
        <v>41</v>
      </c>
      <c r="N577">
        <v>6</v>
      </c>
      <c r="O577" t="s">
        <v>24</v>
      </c>
      <c r="P577" t="s">
        <v>25</v>
      </c>
      <c r="Q577" t="s">
        <v>325</v>
      </c>
      <c r="R577" t="s">
        <v>242</v>
      </c>
    </row>
    <row r="578" spans="1:18" x14ac:dyDescent="0.3">
      <c r="A578">
        <v>981013</v>
      </c>
      <c r="B578" t="s">
        <v>17</v>
      </c>
      <c r="C578" s="1">
        <v>42514</v>
      </c>
      <c r="D578" t="s">
        <v>121</v>
      </c>
      <c r="E578" t="s">
        <v>19</v>
      </c>
      <c r="F578">
        <v>0</v>
      </c>
      <c r="G578" t="s">
        <v>319</v>
      </c>
      <c r="H578">
        <f t="shared" si="9"/>
        <v>108</v>
      </c>
      <c r="I578" t="s">
        <v>20</v>
      </c>
      <c r="J578" t="s">
        <v>20</v>
      </c>
      <c r="K578" t="s">
        <v>22</v>
      </c>
      <c r="L578" t="s">
        <v>20</v>
      </c>
      <c r="M578" t="s">
        <v>41</v>
      </c>
      <c r="N578">
        <v>4</v>
      </c>
      <c r="O578" t="s">
        <v>24</v>
      </c>
      <c r="P578" t="s">
        <v>25</v>
      </c>
      <c r="Q578" t="s">
        <v>232</v>
      </c>
      <c r="R578" t="s">
        <v>127</v>
      </c>
    </row>
    <row r="579" spans="1:18" x14ac:dyDescent="0.3">
      <c r="A579">
        <v>981015</v>
      </c>
      <c r="B579" t="s">
        <v>36</v>
      </c>
      <c r="C579" s="1">
        <v>42515</v>
      </c>
      <c r="D579" t="s">
        <v>314</v>
      </c>
      <c r="E579" t="s">
        <v>38</v>
      </c>
      <c r="F579">
        <v>0</v>
      </c>
      <c r="G579" t="s">
        <v>259</v>
      </c>
      <c r="H579">
        <f t="shared" si="9"/>
        <v>95</v>
      </c>
      <c r="I579" t="s">
        <v>21</v>
      </c>
      <c r="J579" t="s">
        <v>21</v>
      </c>
      <c r="K579" t="s">
        <v>22</v>
      </c>
      <c r="L579" t="s">
        <v>259</v>
      </c>
      <c r="M579" t="s">
        <v>23</v>
      </c>
      <c r="N579">
        <v>22</v>
      </c>
      <c r="O579" t="s">
        <v>24</v>
      </c>
      <c r="P579" t="s">
        <v>25</v>
      </c>
      <c r="Q579" t="s">
        <v>120</v>
      </c>
      <c r="R579" t="s">
        <v>252</v>
      </c>
    </row>
    <row r="580" spans="1:18" x14ac:dyDescent="0.3">
      <c r="A580">
        <v>981017</v>
      </c>
      <c r="B580" t="s">
        <v>36</v>
      </c>
      <c r="C580" s="1">
        <v>42517</v>
      </c>
      <c r="D580" t="s">
        <v>179</v>
      </c>
      <c r="E580" t="s">
        <v>38</v>
      </c>
      <c r="F580">
        <v>0</v>
      </c>
      <c r="G580" t="s">
        <v>319</v>
      </c>
      <c r="H580">
        <f t="shared" si="9"/>
        <v>92</v>
      </c>
      <c r="I580" t="s">
        <v>259</v>
      </c>
      <c r="J580" t="s">
        <v>259</v>
      </c>
      <c r="K580" t="s">
        <v>22</v>
      </c>
      <c r="L580" t="s">
        <v>259</v>
      </c>
      <c r="M580" t="s">
        <v>41</v>
      </c>
      <c r="N580">
        <v>4</v>
      </c>
      <c r="O580" t="s">
        <v>24</v>
      </c>
      <c r="P580" t="s">
        <v>25</v>
      </c>
      <c r="Q580" t="s">
        <v>120</v>
      </c>
      <c r="R580" t="s">
        <v>267</v>
      </c>
    </row>
    <row r="581" spans="1:18" x14ac:dyDescent="0.3">
      <c r="A581">
        <v>981019</v>
      </c>
      <c r="B581" t="s">
        <v>17</v>
      </c>
      <c r="C581" s="1">
        <v>42519</v>
      </c>
      <c r="D581" t="s">
        <v>341</v>
      </c>
      <c r="E581" t="s">
        <v>19</v>
      </c>
      <c r="F581">
        <v>0</v>
      </c>
      <c r="G581" t="s">
        <v>20</v>
      </c>
      <c r="H581">
        <f t="shared" si="9"/>
        <v>97</v>
      </c>
      <c r="I581" t="s">
        <v>259</v>
      </c>
      <c r="J581" t="s">
        <v>259</v>
      </c>
      <c r="K581" t="s">
        <v>33</v>
      </c>
      <c r="L581" t="s">
        <v>259</v>
      </c>
      <c r="M581" t="s">
        <v>23</v>
      </c>
      <c r="N581">
        <v>8</v>
      </c>
      <c r="O581" t="s">
        <v>24</v>
      </c>
      <c r="P581" t="s">
        <v>25</v>
      </c>
      <c r="Q581" t="s">
        <v>127</v>
      </c>
      <c r="R581" t="s">
        <v>242</v>
      </c>
    </row>
    <row r="582" spans="1:18" x14ac:dyDescent="0.3">
      <c r="A582">
        <v>1082591</v>
      </c>
      <c r="B582" t="s">
        <v>60</v>
      </c>
      <c r="C582" s="1">
        <v>42830</v>
      </c>
      <c r="D582" t="s">
        <v>139</v>
      </c>
      <c r="E582" t="s">
        <v>62</v>
      </c>
      <c r="F582">
        <v>0</v>
      </c>
      <c r="G582" t="s">
        <v>259</v>
      </c>
      <c r="H582">
        <f t="shared" si="9"/>
        <v>95</v>
      </c>
      <c r="I582" t="s">
        <v>20</v>
      </c>
      <c r="J582" t="s">
        <v>20</v>
      </c>
      <c r="K582" t="s">
        <v>22</v>
      </c>
      <c r="L582" t="s">
        <v>259</v>
      </c>
      <c r="M582" t="s">
        <v>23</v>
      </c>
      <c r="N582">
        <v>35</v>
      </c>
      <c r="O582" t="s">
        <v>24</v>
      </c>
      <c r="P582" t="s">
        <v>25</v>
      </c>
      <c r="Q582" t="s">
        <v>330</v>
      </c>
      <c r="R582" t="s">
        <v>274</v>
      </c>
    </row>
    <row r="583" spans="1:18" x14ac:dyDescent="0.3">
      <c r="A583">
        <v>1082592</v>
      </c>
      <c r="B583" t="s">
        <v>238</v>
      </c>
      <c r="C583" s="1">
        <v>42831</v>
      </c>
      <c r="D583" t="s">
        <v>231</v>
      </c>
      <c r="E583" t="s">
        <v>299</v>
      </c>
      <c r="F583">
        <v>0</v>
      </c>
      <c r="G583" t="s">
        <v>317</v>
      </c>
      <c r="H583">
        <f t="shared" si="9"/>
        <v>14</v>
      </c>
      <c r="I583" t="s">
        <v>47</v>
      </c>
      <c r="J583" t="s">
        <v>317</v>
      </c>
      <c r="K583" t="s">
        <v>22</v>
      </c>
      <c r="L583" t="s">
        <v>317</v>
      </c>
      <c r="M583" t="s">
        <v>41</v>
      </c>
      <c r="N583">
        <v>7</v>
      </c>
      <c r="O583" t="s">
        <v>24</v>
      </c>
      <c r="P583" t="s">
        <v>25</v>
      </c>
      <c r="Q583" t="s">
        <v>325</v>
      </c>
      <c r="R583" t="s">
        <v>140</v>
      </c>
    </row>
    <row r="584" spans="1:18" x14ac:dyDescent="0.3">
      <c r="A584">
        <v>1082593</v>
      </c>
      <c r="B584" t="s">
        <v>322</v>
      </c>
      <c r="C584" s="1">
        <v>42832</v>
      </c>
      <c r="D584" t="s">
        <v>288</v>
      </c>
      <c r="E584" t="s">
        <v>323</v>
      </c>
      <c r="F584">
        <v>0</v>
      </c>
      <c r="G584" t="s">
        <v>319</v>
      </c>
      <c r="H584">
        <f t="shared" si="9"/>
        <v>108</v>
      </c>
      <c r="I584" t="s">
        <v>21</v>
      </c>
      <c r="J584" t="s">
        <v>21</v>
      </c>
      <c r="K584" t="s">
        <v>22</v>
      </c>
      <c r="L584" t="s">
        <v>21</v>
      </c>
      <c r="M584" t="s">
        <v>41</v>
      </c>
      <c r="N584">
        <v>10</v>
      </c>
      <c r="O584" t="s">
        <v>24</v>
      </c>
      <c r="P584" t="s">
        <v>25</v>
      </c>
      <c r="Q584" t="s">
        <v>321</v>
      </c>
      <c r="R584" t="s">
        <v>267</v>
      </c>
    </row>
    <row r="585" spans="1:18" x14ac:dyDescent="0.3">
      <c r="A585">
        <v>1082594</v>
      </c>
      <c r="B585" t="s">
        <v>224</v>
      </c>
      <c r="C585" s="1">
        <v>42833</v>
      </c>
      <c r="D585" t="s">
        <v>286</v>
      </c>
      <c r="E585" t="s">
        <v>225</v>
      </c>
      <c r="F585">
        <v>0</v>
      </c>
      <c r="G585" t="s">
        <v>31</v>
      </c>
      <c r="H585">
        <f t="shared" si="9"/>
        <v>16</v>
      </c>
      <c r="I585" t="s">
        <v>317</v>
      </c>
      <c r="J585" t="s">
        <v>31</v>
      </c>
      <c r="K585" t="s">
        <v>22</v>
      </c>
      <c r="L585" t="s">
        <v>31</v>
      </c>
      <c r="M585" t="s">
        <v>41</v>
      </c>
      <c r="N585">
        <v>6</v>
      </c>
      <c r="O585" t="s">
        <v>24</v>
      </c>
      <c r="P585" t="s">
        <v>25</v>
      </c>
      <c r="Q585" t="s">
        <v>232</v>
      </c>
      <c r="R585" t="s">
        <v>252</v>
      </c>
    </row>
    <row r="586" spans="1:18" x14ac:dyDescent="0.3">
      <c r="A586">
        <v>1082595</v>
      </c>
      <c r="B586" t="s">
        <v>17</v>
      </c>
      <c r="C586" s="1">
        <v>42833</v>
      </c>
      <c r="D586" t="s">
        <v>177</v>
      </c>
      <c r="E586" t="s">
        <v>343</v>
      </c>
      <c r="F586">
        <v>0</v>
      </c>
      <c r="G586" t="s">
        <v>20</v>
      </c>
      <c r="H586">
        <f t="shared" si="9"/>
        <v>83</v>
      </c>
      <c r="I586" t="s">
        <v>39</v>
      </c>
      <c r="J586" t="s">
        <v>20</v>
      </c>
      <c r="K586" t="s">
        <v>33</v>
      </c>
      <c r="L586" t="s">
        <v>20</v>
      </c>
      <c r="M586" t="s">
        <v>23</v>
      </c>
      <c r="N586">
        <v>15</v>
      </c>
      <c r="O586" t="s">
        <v>24</v>
      </c>
      <c r="P586" t="s">
        <v>25</v>
      </c>
      <c r="Q586" t="s">
        <v>140</v>
      </c>
      <c r="R586" t="s">
        <v>320</v>
      </c>
    </row>
    <row r="587" spans="1:18" x14ac:dyDescent="0.3">
      <c r="A587">
        <v>1082596</v>
      </c>
      <c r="B587" t="s">
        <v>60</v>
      </c>
      <c r="C587" s="1">
        <v>42834</v>
      </c>
      <c r="D587" t="s">
        <v>344</v>
      </c>
      <c r="E587" t="s">
        <v>62</v>
      </c>
      <c r="F587">
        <v>0</v>
      </c>
      <c r="G587" t="s">
        <v>259</v>
      </c>
      <c r="H587">
        <f t="shared" si="9"/>
        <v>14</v>
      </c>
      <c r="I587" t="s">
        <v>319</v>
      </c>
      <c r="J587" t="s">
        <v>259</v>
      </c>
      <c r="K587" t="s">
        <v>22</v>
      </c>
      <c r="L587" t="s">
        <v>259</v>
      </c>
      <c r="M587" t="s">
        <v>41</v>
      </c>
      <c r="N587">
        <v>9</v>
      </c>
      <c r="O587" t="s">
        <v>24</v>
      </c>
      <c r="P587" t="s">
        <v>25</v>
      </c>
      <c r="Q587" t="s">
        <v>345</v>
      </c>
      <c r="R587" t="s">
        <v>274</v>
      </c>
    </row>
    <row r="588" spans="1:18" x14ac:dyDescent="0.3">
      <c r="A588">
        <v>1082597</v>
      </c>
      <c r="B588" t="s">
        <v>44</v>
      </c>
      <c r="C588" s="1">
        <v>42834</v>
      </c>
      <c r="D588" t="s">
        <v>346</v>
      </c>
      <c r="E588" t="s">
        <v>46</v>
      </c>
      <c r="F588">
        <v>0</v>
      </c>
      <c r="G588" t="s">
        <v>47</v>
      </c>
      <c r="H588">
        <f t="shared" si="9"/>
        <v>16</v>
      </c>
      <c r="I588" t="s">
        <v>21</v>
      </c>
      <c r="J588" t="s">
        <v>47</v>
      </c>
      <c r="K588" t="s">
        <v>22</v>
      </c>
      <c r="L588" t="s">
        <v>47</v>
      </c>
      <c r="M588" t="s">
        <v>41</v>
      </c>
      <c r="N588">
        <v>4</v>
      </c>
      <c r="O588" t="s">
        <v>24</v>
      </c>
      <c r="P588" t="s">
        <v>25</v>
      </c>
      <c r="Q588" t="s">
        <v>321</v>
      </c>
      <c r="R588" t="s">
        <v>267</v>
      </c>
    </row>
    <row r="589" spans="1:18" x14ac:dyDescent="0.3">
      <c r="A589">
        <v>1082598</v>
      </c>
      <c r="B589" t="s">
        <v>224</v>
      </c>
      <c r="C589" s="1">
        <v>42835</v>
      </c>
      <c r="D589" t="s">
        <v>297</v>
      </c>
      <c r="E589" t="s">
        <v>225</v>
      </c>
      <c r="F589">
        <v>0</v>
      </c>
      <c r="G589" t="s">
        <v>31</v>
      </c>
      <c r="H589">
        <f t="shared" si="9"/>
        <v>95</v>
      </c>
      <c r="I589" t="s">
        <v>20</v>
      </c>
      <c r="J589" t="s">
        <v>20</v>
      </c>
      <c r="K589" t="s">
        <v>33</v>
      </c>
      <c r="L589" t="s">
        <v>31</v>
      </c>
      <c r="M589" t="s">
        <v>41</v>
      </c>
      <c r="N589">
        <v>8</v>
      </c>
      <c r="O589" t="s">
        <v>24</v>
      </c>
      <c r="P589" t="s">
        <v>25</v>
      </c>
      <c r="Q589" t="s">
        <v>232</v>
      </c>
      <c r="R589" t="s">
        <v>252</v>
      </c>
    </row>
    <row r="590" spans="1:18" x14ac:dyDescent="0.3">
      <c r="A590">
        <v>1082599</v>
      </c>
      <c r="B590" t="s">
        <v>238</v>
      </c>
      <c r="C590" s="1">
        <v>42836</v>
      </c>
      <c r="D590" t="s">
        <v>271</v>
      </c>
      <c r="E590" t="s">
        <v>299</v>
      </c>
      <c r="F590">
        <v>0</v>
      </c>
      <c r="G590" t="s">
        <v>317</v>
      </c>
      <c r="H590">
        <f t="shared" si="9"/>
        <v>83</v>
      </c>
      <c r="I590" t="s">
        <v>39</v>
      </c>
      <c r="J590" t="s">
        <v>317</v>
      </c>
      <c r="K590" t="s">
        <v>22</v>
      </c>
      <c r="L590" t="s">
        <v>39</v>
      </c>
      <c r="M590" t="s">
        <v>23</v>
      </c>
      <c r="N590">
        <v>97</v>
      </c>
      <c r="O590" t="s">
        <v>24</v>
      </c>
      <c r="P590" t="s">
        <v>25</v>
      </c>
      <c r="Q590" t="s">
        <v>330</v>
      </c>
      <c r="R590" t="s">
        <v>140</v>
      </c>
    </row>
    <row r="591" spans="1:18" x14ac:dyDescent="0.3">
      <c r="A591">
        <v>1082600</v>
      </c>
      <c r="B591" t="s">
        <v>44</v>
      </c>
      <c r="C591" s="1">
        <v>42837</v>
      </c>
      <c r="D591" t="s">
        <v>347</v>
      </c>
      <c r="E591" t="s">
        <v>46</v>
      </c>
      <c r="F591">
        <v>0</v>
      </c>
      <c r="G591" t="s">
        <v>47</v>
      </c>
      <c r="H591">
        <f t="shared" si="9"/>
        <v>16</v>
      </c>
      <c r="I591" t="s">
        <v>259</v>
      </c>
      <c r="J591" t="s">
        <v>47</v>
      </c>
      <c r="K591" t="s">
        <v>22</v>
      </c>
      <c r="L591" t="s">
        <v>47</v>
      </c>
      <c r="M591" t="s">
        <v>41</v>
      </c>
      <c r="N591">
        <v>4</v>
      </c>
      <c r="O591" t="s">
        <v>24</v>
      </c>
      <c r="P591" t="s">
        <v>25</v>
      </c>
      <c r="Q591" t="s">
        <v>321</v>
      </c>
      <c r="R591" t="s">
        <v>267</v>
      </c>
    </row>
    <row r="592" spans="1:18" x14ac:dyDescent="0.3">
      <c r="A592">
        <v>1082601</v>
      </c>
      <c r="B592" t="s">
        <v>50</v>
      </c>
      <c r="C592" s="1">
        <v>42838</v>
      </c>
      <c r="D592" t="s">
        <v>247</v>
      </c>
      <c r="E592" t="s">
        <v>52</v>
      </c>
      <c r="F592">
        <v>0</v>
      </c>
      <c r="G592" t="s">
        <v>21</v>
      </c>
      <c r="H592">
        <f t="shared" si="9"/>
        <v>59</v>
      </c>
      <c r="I592" t="s">
        <v>31</v>
      </c>
      <c r="J592" t="s">
        <v>21</v>
      </c>
      <c r="K592" t="s">
        <v>22</v>
      </c>
      <c r="L592" t="s">
        <v>21</v>
      </c>
      <c r="M592" t="s">
        <v>41</v>
      </c>
      <c r="N592">
        <v>8</v>
      </c>
      <c r="O592" t="s">
        <v>24</v>
      </c>
      <c r="P592" t="s">
        <v>25</v>
      </c>
      <c r="Q592" t="s">
        <v>345</v>
      </c>
      <c r="R592" t="s">
        <v>274</v>
      </c>
    </row>
    <row r="593" spans="1:18" x14ac:dyDescent="0.3">
      <c r="A593">
        <v>1082602</v>
      </c>
      <c r="B593" t="s">
        <v>17</v>
      </c>
      <c r="C593" s="1">
        <v>42839</v>
      </c>
      <c r="D593" t="s">
        <v>192</v>
      </c>
      <c r="E593" t="s">
        <v>19</v>
      </c>
      <c r="F593">
        <v>0</v>
      </c>
      <c r="G593" t="s">
        <v>20</v>
      </c>
      <c r="H593">
        <f t="shared" si="9"/>
        <v>16</v>
      </c>
      <c r="I593" t="s">
        <v>47</v>
      </c>
      <c r="J593" t="s">
        <v>47</v>
      </c>
      <c r="K593" t="s">
        <v>22</v>
      </c>
      <c r="L593" t="s">
        <v>47</v>
      </c>
      <c r="M593" t="s">
        <v>41</v>
      </c>
      <c r="N593">
        <v>4</v>
      </c>
      <c r="O593" t="s">
        <v>24</v>
      </c>
      <c r="P593" t="s">
        <v>25</v>
      </c>
      <c r="Q593" t="s">
        <v>333</v>
      </c>
      <c r="R593" t="s">
        <v>232</v>
      </c>
    </row>
    <row r="594" spans="1:18" x14ac:dyDescent="0.3">
      <c r="A594">
        <v>1082603</v>
      </c>
      <c r="B594" t="s">
        <v>322</v>
      </c>
      <c r="C594" s="1">
        <v>42839</v>
      </c>
      <c r="D594" t="s">
        <v>348</v>
      </c>
      <c r="E594" t="s">
        <v>323</v>
      </c>
      <c r="F594">
        <v>0</v>
      </c>
      <c r="G594" t="s">
        <v>319</v>
      </c>
      <c r="H594">
        <f t="shared" ref="H594:H657" si="10">COUNTIF(G:G,G581)</f>
        <v>108</v>
      </c>
      <c r="I594" t="s">
        <v>317</v>
      </c>
      <c r="J594" t="s">
        <v>319</v>
      </c>
      <c r="K594" t="s">
        <v>22</v>
      </c>
      <c r="L594" t="s">
        <v>319</v>
      </c>
      <c r="M594" t="s">
        <v>41</v>
      </c>
      <c r="N594">
        <v>7</v>
      </c>
      <c r="O594" t="s">
        <v>24</v>
      </c>
      <c r="P594" t="s">
        <v>25</v>
      </c>
      <c r="Q594" t="s">
        <v>325</v>
      </c>
      <c r="R594" t="s">
        <v>140</v>
      </c>
    </row>
    <row r="595" spans="1:18" x14ac:dyDescent="0.3">
      <c r="A595">
        <v>1082604</v>
      </c>
      <c r="B595" t="s">
        <v>50</v>
      </c>
      <c r="C595" s="1">
        <v>42840</v>
      </c>
      <c r="D595" t="s">
        <v>175</v>
      </c>
      <c r="E595" t="s">
        <v>52</v>
      </c>
      <c r="F595">
        <v>0</v>
      </c>
      <c r="G595" t="s">
        <v>21</v>
      </c>
      <c r="H595">
        <f t="shared" si="10"/>
        <v>59</v>
      </c>
      <c r="I595" t="s">
        <v>259</v>
      </c>
      <c r="J595" t="s">
        <v>259</v>
      </c>
      <c r="K595" t="s">
        <v>22</v>
      </c>
      <c r="L595" t="s">
        <v>21</v>
      </c>
      <c r="M595" t="s">
        <v>23</v>
      </c>
      <c r="N595">
        <v>17</v>
      </c>
      <c r="O595" t="s">
        <v>24</v>
      </c>
      <c r="P595" t="s">
        <v>25</v>
      </c>
      <c r="Q595" t="s">
        <v>330</v>
      </c>
      <c r="R595" t="s">
        <v>274</v>
      </c>
    </row>
    <row r="596" spans="1:18" x14ac:dyDescent="0.3">
      <c r="A596">
        <v>1082605</v>
      </c>
      <c r="B596" t="s">
        <v>36</v>
      </c>
      <c r="C596" s="1">
        <v>42840</v>
      </c>
      <c r="D596" t="s">
        <v>293</v>
      </c>
      <c r="E596" t="s">
        <v>38</v>
      </c>
      <c r="F596">
        <v>0</v>
      </c>
      <c r="G596" t="s">
        <v>39</v>
      </c>
      <c r="H596">
        <f t="shared" si="10"/>
        <v>14</v>
      </c>
      <c r="I596" t="s">
        <v>31</v>
      </c>
      <c r="J596" t="s">
        <v>39</v>
      </c>
      <c r="K596" t="s">
        <v>33</v>
      </c>
      <c r="L596" t="s">
        <v>39</v>
      </c>
      <c r="M596" t="s">
        <v>23</v>
      </c>
      <c r="N596">
        <v>51</v>
      </c>
      <c r="O596" t="s">
        <v>24</v>
      </c>
      <c r="P596" t="s">
        <v>25</v>
      </c>
      <c r="Q596" t="s">
        <v>349</v>
      </c>
      <c r="R596" t="s">
        <v>321</v>
      </c>
    </row>
    <row r="597" spans="1:18" x14ac:dyDescent="0.3">
      <c r="A597">
        <v>1082606</v>
      </c>
      <c r="B597" t="s">
        <v>44</v>
      </c>
      <c r="C597" s="1">
        <v>42841</v>
      </c>
      <c r="D597" t="s">
        <v>346</v>
      </c>
      <c r="E597" t="s">
        <v>46</v>
      </c>
      <c r="F597">
        <v>0</v>
      </c>
      <c r="G597" t="s">
        <v>47</v>
      </c>
      <c r="H597">
        <f t="shared" si="10"/>
        <v>16</v>
      </c>
      <c r="I597" t="s">
        <v>319</v>
      </c>
      <c r="J597" t="s">
        <v>47</v>
      </c>
      <c r="K597" t="s">
        <v>22</v>
      </c>
      <c r="L597" t="s">
        <v>47</v>
      </c>
      <c r="M597" t="s">
        <v>41</v>
      </c>
      <c r="N597">
        <v>6</v>
      </c>
      <c r="O597" t="s">
        <v>24</v>
      </c>
      <c r="P597" t="s">
        <v>25</v>
      </c>
      <c r="Q597" t="s">
        <v>325</v>
      </c>
      <c r="R597" t="s">
        <v>140</v>
      </c>
    </row>
    <row r="598" spans="1:18" x14ac:dyDescent="0.3">
      <c r="A598">
        <v>1082607</v>
      </c>
      <c r="B598" t="s">
        <v>17</v>
      </c>
      <c r="C598" s="1">
        <v>42841</v>
      </c>
      <c r="D598" t="s">
        <v>350</v>
      </c>
      <c r="E598" t="s">
        <v>19</v>
      </c>
      <c r="F598">
        <v>0</v>
      </c>
      <c r="G598" t="s">
        <v>20</v>
      </c>
      <c r="H598">
        <f t="shared" si="10"/>
        <v>92</v>
      </c>
      <c r="I598" t="s">
        <v>317</v>
      </c>
      <c r="J598" t="s">
        <v>20</v>
      </c>
      <c r="K598" t="s">
        <v>22</v>
      </c>
      <c r="L598" t="s">
        <v>317</v>
      </c>
      <c r="M598" t="s">
        <v>23</v>
      </c>
      <c r="N598">
        <v>27</v>
      </c>
      <c r="O598" t="s">
        <v>24</v>
      </c>
      <c r="P598" t="s">
        <v>25</v>
      </c>
      <c r="Q598" t="s">
        <v>333</v>
      </c>
      <c r="R598" t="s">
        <v>252</v>
      </c>
    </row>
    <row r="599" spans="1:18" x14ac:dyDescent="0.3">
      <c r="A599">
        <v>1082608</v>
      </c>
      <c r="B599" t="s">
        <v>36</v>
      </c>
      <c r="C599" s="1">
        <v>42842</v>
      </c>
      <c r="D599" t="s">
        <v>311</v>
      </c>
      <c r="E599" t="s">
        <v>38</v>
      </c>
      <c r="F599">
        <v>0</v>
      </c>
      <c r="G599" t="s">
        <v>39</v>
      </c>
      <c r="H599">
        <f t="shared" si="10"/>
        <v>108</v>
      </c>
      <c r="I599" t="s">
        <v>21</v>
      </c>
      <c r="J599" t="s">
        <v>39</v>
      </c>
      <c r="K599" t="s">
        <v>33</v>
      </c>
      <c r="L599" t="s">
        <v>21</v>
      </c>
      <c r="M599" t="s">
        <v>41</v>
      </c>
      <c r="N599">
        <v>4</v>
      </c>
      <c r="O599" t="s">
        <v>24</v>
      </c>
      <c r="P599" t="s">
        <v>25</v>
      </c>
      <c r="Q599" t="s">
        <v>321</v>
      </c>
      <c r="R599" t="s">
        <v>267</v>
      </c>
    </row>
    <row r="600" spans="1:18" x14ac:dyDescent="0.3">
      <c r="A600">
        <v>1082609</v>
      </c>
      <c r="B600" t="s">
        <v>60</v>
      </c>
      <c r="C600" s="1">
        <v>42842</v>
      </c>
      <c r="D600" t="s">
        <v>292</v>
      </c>
      <c r="E600" t="s">
        <v>62</v>
      </c>
      <c r="F600">
        <v>0</v>
      </c>
      <c r="G600" t="s">
        <v>259</v>
      </c>
      <c r="H600">
        <f t="shared" si="10"/>
        <v>59</v>
      </c>
      <c r="I600" t="s">
        <v>31</v>
      </c>
      <c r="J600" t="s">
        <v>31</v>
      </c>
      <c r="K600" t="s">
        <v>22</v>
      </c>
      <c r="L600" t="s">
        <v>259</v>
      </c>
      <c r="M600" t="s">
        <v>23</v>
      </c>
      <c r="N600">
        <v>5</v>
      </c>
      <c r="O600" t="s">
        <v>24</v>
      </c>
      <c r="P600" t="s">
        <v>25</v>
      </c>
      <c r="Q600" t="s">
        <v>330</v>
      </c>
      <c r="R600" t="s">
        <v>345</v>
      </c>
    </row>
    <row r="601" spans="1:18" x14ac:dyDescent="0.3">
      <c r="A601">
        <v>1082610</v>
      </c>
      <c r="B601" t="s">
        <v>322</v>
      </c>
      <c r="C601" s="1">
        <v>42843</v>
      </c>
      <c r="D601" t="s">
        <v>118</v>
      </c>
      <c r="E601" t="s">
        <v>323</v>
      </c>
      <c r="F601">
        <v>0</v>
      </c>
      <c r="G601" t="s">
        <v>319</v>
      </c>
      <c r="H601">
        <f t="shared" si="10"/>
        <v>97</v>
      </c>
      <c r="I601" t="s">
        <v>20</v>
      </c>
      <c r="J601" t="s">
        <v>319</v>
      </c>
      <c r="K601" t="s">
        <v>22</v>
      </c>
      <c r="L601" t="s">
        <v>20</v>
      </c>
      <c r="M601" t="s">
        <v>23</v>
      </c>
      <c r="N601">
        <v>21</v>
      </c>
      <c r="O601" t="s">
        <v>24</v>
      </c>
      <c r="P601" t="s">
        <v>25</v>
      </c>
      <c r="Q601" t="s">
        <v>140</v>
      </c>
      <c r="R601" t="s">
        <v>320</v>
      </c>
    </row>
    <row r="602" spans="1:18" x14ac:dyDescent="0.3">
      <c r="A602">
        <v>1082611</v>
      </c>
      <c r="B602" t="s">
        <v>60</v>
      </c>
      <c r="C602" s="1">
        <v>42844</v>
      </c>
      <c r="D602" t="s">
        <v>351</v>
      </c>
      <c r="E602" t="s">
        <v>62</v>
      </c>
      <c r="F602">
        <v>0</v>
      </c>
      <c r="G602" t="s">
        <v>259</v>
      </c>
      <c r="H602">
        <f t="shared" si="10"/>
        <v>92</v>
      </c>
      <c r="I602" t="s">
        <v>39</v>
      </c>
      <c r="J602" t="s">
        <v>259</v>
      </c>
      <c r="K602" t="s">
        <v>33</v>
      </c>
      <c r="L602" t="s">
        <v>259</v>
      </c>
      <c r="M602" t="s">
        <v>23</v>
      </c>
      <c r="N602">
        <v>15</v>
      </c>
      <c r="O602" t="s">
        <v>24</v>
      </c>
      <c r="P602" t="s">
        <v>25</v>
      </c>
      <c r="Q602" t="s">
        <v>301</v>
      </c>
      <c r="R602" t="s">
        <v>274</v>
      </c>
    </row>
    <row r="603" spans="1:18" x14ac:dyDescent="0.3">
      <c r="A603">
        <v>1082612</v>
      </c>
      <c r="B603" t="s">
        <v>224</v>
      </c>
      <c r="C603" s="1">
        <v>42845</v>
      </c>
      <c r="D603" t="s">
        <v>352</v>
      </c>
      <c r="E603" t="s">
        <v>225</v>
      </c>
      <c r="F603">
        <v>0</v>
      </c>
      <c r="G603" t="s">
        <v>31</v>
      </c>
      <c r="H603">
        <f t="shared" si="10"/>
        <v>14</v>
      </c>
      <c r="I603" t="s">
        <v>47</v>
      </c>
      <c r="J603" t="s">
        <v>47</v>
      </c>
      <c r="K603" t="s">
        <v>22</v>
      </c>
      <c r="L603" t="s">
        <v>47</v>
      </c>
      <c r="M603" t="s">
        <v>41</v>
      </c>
      <c r="N603">
        <v>8</v>
      </c>
      <c r="O603" t="s">
        <v>24</v>
      </c>
      <c r="P603" t="s">
        <v>25</v>
      </c>
      <c r="Q603" t="s">
        <v>120</v>
      </c>
      <c r="R603" t="s">
        <v>252</v>
      </c>
    </row>
    <row r="604" spans="1:18" x14ac:dyDescent="0.3">
      <c r="A604">
        <v>1082613</v>
      </c>
      <c r="B604" t="s">
        <v>50</v>
      </c>
      <c r="C604" s="1">
        <v>42846</v>
      </c>
      <c r="D604" t="s">
        <v>105</v>
      </c>
      <c r="E604" t="s">
        <v>52</v>
      </c>
      <c r="F604">
        <v>0</v>
      </c>
      <c r="G604" t="s">
        <v>21</v>
      </c>
      <c r="H604">
        <f t="shared" si="10"/>
        <v>97</v>
      </c>
      <c r="I604" t="s">
        <v>319</v>
      </c>
      <c r="J604" t="s">
        <v>319</v>
      </c>
      <c r="K604" t="s">
        <v>22</v>
      </c>
      <c r="L604" t="s">
        <v>319</v>
      </c>
      <c r="M604" t="s">
        <v>41</v>
      </c>
      <c r="N604">
        <v>4</v>
      </c>
      <c r="O604" t="s">
        <v>24</v>
      </c>
      <c r="P604" t="s">
        <v>25</v>
      </c>
      <c r="Q604" t="s">
        <v>301</v>
      </c>
      <c r="R604" t="s">
        <v>321</v>
      </c>
    </row>
    <row r="605" spans="1:18" x14ac:dyDescent="0.3">
      <c r="A605">
        <v>1082614</v>
      </c>
      <c r="B605" t="s">
        <v>44</v>
      </c>
      <c r="C605" s="1">
        <v>42847</v>
      </c>
      <c r="D605" t="s">
        <v>316</v>
      </c>
      <c r="E605" t="s">
        <v>46</v>
      </c>
      <c r="F605">
        <v>0</v>
      </c>
      <c r="G605" t="s">
        <v>47</v>
      </c>
      <c r="H605">
        <f t="shared" si="10"/>
        <v>95</v>
      </c>
      <c r="I605" t="s">
        <v>39</v>
      </c>
      <c r="J605" t="s">
        <v>39</v>
      </c>
      <c r="K605" t="s">
        <v>22</v>
      </c>
      <c r="L605" t="s">
        <v>47</v>
      </c>
      <c r="M605" t="s">
        <v>23</v>
      </c>
      <c r="N605">
        <v>14</v>
      </c>
      <c r="O605" t="s">
        <v>24</v>
      </c>
      <c r="P605" t="s">
        <v>25</v>
      </c>
      <c r="Q605" t="s">
        <v>325</v>
      </c>
      <c r="R605" t="s">
        <v>140</v>
      </c>
    </row>
    <row r="606" spans="1:18" x14ac:dyDescent="0.3">
      <c r="A606">
        <v>1082615</v>
      </c>
      <c r="B606" t="s">
        <v>238</v>
      </c>
      <c r="C606" s="1">
        <v>42847</v>
      </c>
      <c r="D606" t="s">
        <v>76</v>
      </c>
      <c r="E606" t="s">
        <v>299</v>
      </c>
      <c r="F606">
        <v>0</v>
      </c>
      <c r="G606" t="s">
        <v>317</v>
      </c>
      <c r="H606">
        <f t="shared" si="10"/>
        <v>108</v>
      </c>
      <c r="I606" t="s">
        <v>259</v>
      </c>
      <c r="J606" t="s">
        <v>317</v>
      </c>
      <c r="K606" t="s">
        <v>22</v>
      </c>
      <c r="L606" t="s">
        <v>317</v>
      </c>
      <c r="M606" t="s">
        <v>41</v>
      </c>
      <c r="N606">
        <v>6</v>
      </c>
      <c r="O606" t="s">
        <v>24</v>
      </c>
      <c r="P606" t="s">
        <v>25</v>
      </c>
      <c r="Q606" t="s">
        <v>330</v>
      </c>
      <c r="R606" t="s">
        <v>345</v>
      </c>
    </row>
    <row r="607" spans="1:18" x14ac:dyDescent="0.3">
      <c r="A607">
        <v>1082616</v>
      </c>
      <c r="B607" t="s">
        <v>322</v>
      </c>
      <c r="C607" s="1">
        <v>42848</v>
      </c>
      <c r="D607" t="s">
        <v>338</v>
      </c>
      <c r="E607" t="s">
        <v>323</v>
      </c>
      <c r="F607">
        <v>0</v>
      </c>
      <c r="G607" t="s">
        <v>319</v>
      </c>
      <c r="H607">
        <f t="shared" si="10"/>
        <v>16</v>
      </c>
      <c r="I607" t="s">
        <v>31</v>
      </c>
      <c r="J607" t="s">
        <v>319</v>
      </c>
      <c r="K607" t="s">
        <v>22</v>
      </c>
      <c r="L607" t="s">
        <v>31</v>
      </c>
      <c r="M607" t="s">
        <v>23</v>
      </c>
      <c r="N607">
        <v>26</v>
      </c>
      <c r="O607" t="s">
        <v>24</v>
      </c>
      <c r="P607" t="s">
        <v>25</v>
      </c>
      <c r="Q607" t="s">
        <v>232</v>
      </c>
      <c r="R607" t="s">
        <v>120</v>
      </c>
    </row>
    <row r="608" spans="1:18" x14ac:dyDescent="0.3">
      <c r="A608">
        <v>1082617</v>
      </c>
      <c r="B608" t="s">
        <v>50</v>
      </c>
      <c r="C608" s="1">
        <v>42848</v>
      </c>
      <c r="D608" t="s">
        <v>311</v>
      </c>
      <c r="E608" t="s">
        <v>52</v>
      </c>
      <c r="F608">
        <v>0</v>
      </c>
      <c r="G608" t="s">
        <v>21</v>
      </c>
      <c r="H608">
        <f t="shared" si="10"/>
        <v>95</v>
      </c>
      <c r="I608" t="s">
        <v>20</v>
      </c>
      <c r="J608" t="s">
        <v>20</v>
      </c>
      <c r="K608" t="s">
        <v>22</v>
      </c>
      <c r="L608" t="s">
        <v>21</v>
      </c>
      <c r="M608" t="s">
        <v>23</v>
      </c>
      <c r="N608">
        <v>82</v>
      </c>
      <c r="O608" t="s">
        <v>24</v>
      </c>
      <c r="P608" t="s">
        <v>25</v>
      </c>
      <c r="Q608" t="s">
        <v>301</v>
      </c>
      <c r="R608" t="s">
        <v>267</v>
      </c>
    </row>
    <row r="609" spans="1:18" x14ac:dyDescent="0.3">
      <c r="A609">
        <v>1082618</v>
      </c>
      <c r="B609" t="s">
        <v>44</v>
      </c>
      <c r="C609" s="1">
        <v>42849</v>
      </c>
      <c r="D609" t="s">
        <v>350</v>
      </c>
      <c r="E609" t="s">
        <v>46</v>
      </c>
      <c r="F609">
        <v>0</v>
      </c>
      <c r="G609" t="s">
        <v>47</v>
      </c>
      <c r="H609">
        <f t="shared" si="10"/>
        <v>83</v>
      </c>
      <c r="I609" t="s">
        <v>317</v>
      </c>
      <c r="J609" t="s">
        <v>47</v>
      </c>
      <c r="K609" t="s">
        <v>22</v>
      </c>
      <c r="L609" t="s">
        <v>317</v>
      </c>
      <c r="M609" t="s">
        <v>23</v>
      </c>
      <c r="N609">
        <v>3</v>
      </c>
      <c r="O609" t="s">
        <v>24</v>
      </c>
      <c r="P609" t="s">
        <v>25</v>
      </c>
      <c r="Q609" t="s">
        <v>325</v>
      </c>
      <c r="R609" t="s">
        <v>140</v>
      </c>
    </row>
    <row r="610" spans="1:18" x14ac:dyDescent="0.3">
      <c r="A610">
        <v>1082620</v>
      </c>
      <c r="B610" t="s">
        <v>238</v>
      </c>
      <c r="C610" s="1">
        <v>42851</v>
      </c>
      <c r="D610" t="s">
        <v>175</v>
      </c>
      <c r="E610" t="s">
        <v>299</v>
      </c>
      <c r="F610">
        <v>0</v>
      </c>
      <c r="G610" t="s">
        <v>317</v>
      </c>
      <c r="H610">
        <f t="shared" si="10"/>
        <v>97</v>
      </c>
      <c r="I610" t="s">
        <v>21</v>
      </c>
      <c r="J610" t="s">
        <v>21</v>
      </c>
      <c r="K610" t="s">
        <v>22</v>
      </c>
      <c r="L610" t="s">
        <v>21</v>
      </c>
      <c r="M610" t="s">
        <v>41</v>
      </c>
      <c r="N610">
        <v>7</v>
      </c>
      <c r="O610" t="s">
        <v>24</v>
      </c>
      <c r="P610" t="s">
        <v>25</v>
      </c>
      <c r="Q610" t="s">
        <v>330</v>
      </c>
      <c r="R610" t="s">
        <v>274</v>
      </c>
    </row>
    <row r="611" spans="1:18" x14ac:dyDescent="0.3">
      <c r="A611">
        <v>1082621</v>
      </c>
      <c r="B611" t="s">
        <v>17</v>
      </c>
      <c r="C611" s="1">
        <v>42852</v>
      </c>
      <c r="D611" t="s">
        <v>348</v>
      </c>
      <c r="E611" t="s">
        <v>19</v>
      </c>
      <c r="F611">
        <v>0</v>
      </c>
      <c r="G611" t="s">
        <v>20</v>
      </c>
      <c r="H611">
        <f t="shared" si="10"/>
        <v>108</v>
      </c>
      <c r="I611" t="s">
        <v>319</v>
      </c>
      <c r="J611" t="s">
        <v>319</v>
      </c>
      <c r="K611" t="s">
        <v>22</v>
      </c>
      <c r="L611" t="s">
        <v>319</v>
      </c>
      <c r="M611" t="s">
        <v>41</v>
      </c>
      <c r="N611">
        <v>7</v>
      </c>
      <c r="O611" t="s">
        <v>24</v>
      </c>
      <c r="P611" t="s">
        <v>25</v>
      </c>
      <c r="Q611" t="s">
        <v>232</v>
      </c>
      <c r="R611" t="s">
        <v>252</v>
      </c>
    </row>
    <row r="612" spans="1:18" x14ac:dyDescent="0.3">
      <c r="A612">
        <v>1082622</v>
      </c>
      <c r="B612" t="s">
        <v>50</v>
      </c>
      <c r="C612" s="1">
        <v>42853</v>
      </c>
      <c r="D612" t="s">
        <v>146</v>
      </c>
      <c r="E612" t="s">
        <v>52</v>
      </c>
      <c r="F612">
        <v>0</v>
      </c>
      <c r="G612" t="s">
        <v>21</v>
      </c>
      <c r="H612">
        <f t="shared" si="10"/>
        <v>83</v>
      </c>
      <c r="I612" t="s">
        <v>39</v>
      </c>
      <c r="J612" t="s">
        <v>21</v>
      </c>
      <c r="K612" t="s">
        <v>22</v>
      </c>
      <c r="L612" t="s">
        <v>21</v>
      </c>
      <c r="M612" t="s">
        <v>41</v>
      </c>
      <c r="N612">
        <v>7</v>
      </c>
      <c r="O612" t="s">
        <v>24</v>
      </c>
      <c r="P612" t="s">
        <v>25</v>
      </c>
      <c r="Q612" t="s">
        <v>274</v>
      </c>
      <c r="R612" t="s">
        <v>140</v>
      </c>
    </row>
    <row r="613" spans="1:18" x14ac:dyDescent="0.3">
      <c r="A613">
        <v>1082623</v>
      </c>
      <c r="B613" t="s">
        <v>28</v>
      </c>
      <c r="C613" s="1">
        <v>42853</v>
      </c>
      <c r="D613" t="s">
        <v>344</v>
      </c>
      <c r="E613" t="s">
        <v>318</v>
      </c>
      <c r="F613">
        <v>0</v>
      </c>
      <c r="G613" t="s">
        <v>31</v>
      </c>
      <c r="H613">
        <f t="shared" si="10"/>
        <v>59</v>
      </c>
      <c r="I613" t="s">
        <v>259</v>
      </c>
      <c r="J613" t="s">
        <v>31</v>
      </c>
      <c r="K613" t="s">
        <v>22</v>
      </c>
      <c r="L613" t="s">
        <v>259</v>
      </c>
      <c r="M613" t="s">
        <v>23</v>
      </c>
      <c r="N613">
        <v>26</v>
      </c>
      <c r="O613" t="s">
        <v>24</v>
      </c>
      <c r="P613" t="s">
        <v>25</v>
      </c>
      <c r="Q613" t="s">
        <v>321</v>
      </c>
      <c r="R613" t="s">
        <v>267</v>
      </c>
    </row>
    <row r="614" spans="1:18" x14ac:dyDescent="0.3">
      <c r="A614">
        <v>1082624</v>
      </c>
      <c r="B614" t="s">
        <v>238</v>
      </c>
      <c r="C614" s="1">
        <v>42854</v>
      </c>
      <c r="D614" t="s">
        <v>353</v>
      </c>
      <c r="E614" t="s">
        <v>299</v>
      </c>
      <c r="F614">
        <v>0</v>
      </c>
      <c r="G614" t="s">
        <v>317</v>
      </c>
      <c r="H614">
        <f t="shared" si="10"/>
        <v>16</v>
      </c>
      <c r="I614" t="s">
        <v>20</v>
      </c>
      <c r="J614" t="s">
        <v>20</v>
      </c>
      <c r="K614" t="s">
        <v>22</v>
      </c>
      <c r="L614" t="s">
        <v>317</v>
      </c>
      <c r="M614" t="s">
        <v>23</v>
      </c>
      <c r="N614">
        <v>61</v>
      </c>
      <c r="O614" t="s">
        <v>24</v>
      </c>
      <c r="P614" t="s">
        <v>25</v>
      </c>
      <c r="Q614" t="s">
        <v>333</v>
      </c>
      <c r="R614" t="s">
        <v>120</v>
      </c>
    </row>
    <row r="615" spans="1:18" x14ac:dyDescent="0.3">
      <c r="A615">
        <v>1082625</v>
      </c>
      <c r="B615" t="s">
        <v>322</v>
      </c>
      <c r="C615" s="1">
        <v>42854</v>
      </c>
      <c r="D615" t="s">
        <v>337</v>
      </c>
      <c r="E615" t="s">
        <v>323</v>
      </c>
      <c r="F615">
        <v>0</v>
      </c>
      <c r="G615" t="s">
        <v>319</v>
      </c>
      <c r="H615">
        <f t="shared" si="10"/>
        <v>59</v>
      </c>
      <c r="I615" t="s">
        <v>47</v>
      </c>
      <c r="J615" t="s">
        <v>319</v>
      </c>
      <c r="K615" t="s">
        <v>33</v>
      </c>
      <c r="L615" t="s">
        <v>47</v>
      </c>
      <c r="M615" t="s">
        <v>122</v>
      </c>
      <c r="N615" t="s">
        <v>25</v>
      </c>
      <c r="O615" t="s">
        <v>123</v>
      </c>
      <c r="P615" t="s">
        <v>25</v>
      </c>
      <c r="Q615" t="s">
        <v>232</v>
      </c>
      <c r="R615" t="s">
        <v>301</v>
      </c>
    </row>
    <row r="616" spans="1:18" x14ac:dyDescent="0.3">
      <c r="A616">
        <v>1082626</v>
      </c>
      <c r="B616" t="s">
        <v>28</v>
      </c>
      <c r="C616" s="1">
        <v>42855</v>
      </c>
      <c r="D616" t="s">
        <v>291</v>
      </c>
      <c r="E616" t="s">
        <v>318</v>
      </c>
      <c r="F616">
        <v>0</v>
      </c>
      <c r="G616" t="s">
        <v>31</v>
      </c>
      <c r="H616">
        <f t="shared" si="10"/>
        <v>92</v>
      </c>
      <c r="I616" t="s">
        <v>39</v>
      </c>
      <c r="J616" t="s">
        <v>31</v>
      </c>
      <c r="K616" t="s">
        <v>22</v>
      </c>
      <c r="L616" t="s">
        <v>31</v>
      </c>
      <c r="M616" t="s">
        <v>41</v>
      </c>
      <c r="N616">
        <v>10</v>
      </c>
      <c r="O616" t="s">
        <v>24</v>
      </c>
      <c r="P616" t="s">
        <v>25</v>
      </c>
      <c r="Q616" t="s">
        <v>349</v>
      </c>
      <c r="R616" t="s">
        <v>267</v>
      </c>
    </row>
    <row r="617" spans="1:18" x14ac:dyDescent="0.3">
      <c r="A617">
        <v>1082627</v>
      </c>
      <c r="B617" t="s">
        <v>60</v>
      </c>
      <c r="C617" s="1">
        <v>42855</v>
      </c>
      <c r="D617" t="s">
        <v>179</v>
      </c>
      <c r="E617" t="s">
        <v>62</v>
      </c>
      <c r="F617">
        <v>0</v>
      </c>
      <c r="G617" t="s">
        <v>259</v>
      </c>
      <c r="H617">
        <f t="shared" si="10"/>
        <v>95</v>
      </c>
      <c r="I617" t="s">
        <v>21</v>
      </c>
      <c r="J617" t="s">
        <v>21</v>
      </c>
      <c r="K617" t="s">
        <v>22</v>
      </c>
      <c r="L617" t="s">
        <v>259</v>
      </c>
      <c r="M617" t="s">
        <v>23</v>
      </c>
      <c r="N617">
        <v>48</v>
      </c>
      <c r="O617" t="s">
        <v>24</v>
      </c>
      <c r="P617" t="s">
        <v>25</v>
      </c>
      <c r="Q617" t="s">
        <v>330</v>
      </c>
      <c r="R617" t="s">
        <v>140</v>
      </c>
    </row>
    <row r="618" spans="1:18" x14ac:dyDescent="0.3">
      <c r="A618">
        <v>1082628</v>
      </c>
      <c r="B618" t="s">
        <v>44</v>
      </c>
      <c r="C618" s="1">
        <v>42856</v>
      </c>
      <c r="D618" t="s">
        <v>147</v>
      </c>
      <c r="E618" t="s">
        <v>46</v>
      </c>
      <c r="F618">
        <v>0</v>
      </c>
      <c r="G618" t="s">
        <v>47</v>
      </c>
      <c r="H618">
        <f t="shared" si="10"/>
        <v>97</v>
      </c>
      <c r="I618" t="s">
        <v>20</v>
      </c>
      <c r="J618" t="s">
        <v>20</v>
      </c>
      <c r="K618" t="s">
        <v>33</v>
      </c>
      <c r="L618" t="s">
        <v>47</v>
      </c>
      <c r="M618" t="s">
        <v>41</v>
      </c>
      <c r="N618">
        <v>5</v>
      </c>
      <c r="O618" t="s">
        <v>24</v>
      </c>
      <c r="P618" t="s">
        <v>25</v>
      </c>
      <c r="Q618" t="s">
        <v>232</v>
      </c>
      <c r="R618" t="s">
        <v>301</v>
      </c>
    </row>
    <row r="619" spans="1:18" x14ac:dyDescent="0.3">
      <c r="A619">
        <v>1082629</v>
      </c>
      <c r="B619" t="s">
        <v>238</v>
      </c>
      <c r="C619" s="1">
        <v>42856</v>
      </c>
      <c r="D619" t="s">
        <v>350</v>
      </c>
      <c r="E619" t="s">
        <v>299</v>
      </c>
      <c r="F619">
        <v>0</v>
      </c>
      <c r="G619" t="s">
        <v>317</v>
      </c>
      <c r="H619">
        <f t="shared" si="10"/>
        <v>14</v>
      </c>
      <c r="I619" t="s">
        <v>319</v>
      </c>
      <c r="J619" t="s">
        <v>317</v>
      </c>
      <c r="K619" t="s">
        <v>22</v>
      </c>
      <c r="L619" t="s">
        <v>317</v>
      </c>
      <c r="M619" t="s">
        <v>41</v>
      </c>
      <c r="N619">
        <v>5</v>
      </c>
      <c r="O619" t="s">
        <v>24</v>
      </c>
      <c r="P619" t="s">
        <v>25</v>
      </c>
      <c r="Q619" t="s">
        <v>120</v>
      </c>
      <c r="R619" t="s">
        <v>252</v>
      </c>
    </row>
    <row r="620" spans="1:18" x14ac:dyDescent="0.3">
      <c r="A620">
        <v>1082630</v>
      </c>
      <c r="B620" t="s">
        <v>36</v>
      </c>
      <c r="C620" s="1">
        <v>42857</v>
      </c>
      <c r="D620" t="s">
        <v>354</v>
      </c>
      <c r="E620" t="s">
        <v>38</v>
      </c>
      <c r="F620">
        <v>0</v>
      </c>
      <c r="G620" t="s">
        <v>39</v>
      </c>
      <c r="H620">
        <f t="shared" si="10"/>
        <v>16</v>
      </c>
      <c r="I620" t="s">
        <v>259</v>
      </c>
      <c r="J620" t="s">
        <v>39</v>
      </c>
      <c r="K620" t="s">
        <v>22</v>
      </c>
      <c r="L620" t="s">
        <v>39</v>
      </c>
      <c r="M620" t="s">
        <v>41</v>
      </c>
      <c r="N620">
        <v>6</v>
      </c>
      <c r="O620" t="s">
        <v>24</v>
      </c>
      <c r="P620" t="s">
        <v>25</v>
      </c>
      <c r="Q620" t="s">
        <v>349</v>
      </c>
      <c r="R620" t="s">
        <v>321</v>
      </c>
    </row>
    <row r="621" spans="1:18" x14ac:dyDescent="0.3">
      <c r="A621">
        <v>1082631</v>
      </c>
      <c r="B621" t="s">
        <v>50</v>
      </c>
      <c r="C621" s="1">
        <v>42858</v>
      </c>
      <c r="D621" t="s">
        <v>355</v>
      </c>
      <c r="E621" t="s">
        <v>52</v>
      </c>
      <c r="F621">
        <v>0</v>
      </c>
      <c r="G621" t="s">
        <v>21</v>
      </c>
      <c r="H621">
        <f t="shared" si="10"/>
        <v>95</v>
      </c>
      <c r="I621" t="s">
        <v>317</v>
      </c>
      <c r="J621" t="s">
        <v>317</v>
      </c>
      <c r="K621" t="s">
        <v>22</v>
      </c>
      <c r="L621" t="s">
        <v>317</v>
      </c>
      <c r="M621" t="s">
        <v>41</v>
      </c>
      <c r="N621">
        <v>4</v>
      </c>
      <c r="O621" t="s">
        <v>24</v>
      </c>
      <c r="P621" t="s">
        <v>25</v>
      </c>
      <c r="Q621" t="s">
        <v>333</v>
      </c>
      <c r="R621" t="s">
        <v>325</v>
      </c>
    </row>
    <row r="622" spans="1:18" x14ac:dyDescent="0.3">
      <c r="A622">
        <v>1082632</v>
      </c>
      <c r="B622" t="s">
        <v>36</v>
      </c>
      <c r="C622" s="1">
        <v>42859</v>
      </c>
      <c r="D622" t="s">
        <v>334</v>
      </c>
      <c r="E622" t="s">
        <v>38</v>
      </c>
      <c r="F622">
        <v>0</v>
      </c>
      <c r="G622" t="s">
        <v>39</v>
      </c>
      <c r="H622">
        <f t="shared" si="10"/>
        <v>97</v>
      </c>
      <c r="I622" t="s">
        <v>319</v>
      </c>
      <c r="J622" t="s">
        <v>39</v>
      </c>
      <c r="K622" t="s">
        <v>22</v>
      </c>
      <c r="L622" t="s">
        <v>39</v>
      </c>
      <c r="M622" t="s">
        <v>41</v>
      </c>
      <c r="N622">
        <v>7</v>
      </c>
      <c r="O622" t="s">
        <v>24</v>
      </c>
      <c r="P622" t="s">
        <v>25</v>
      </c>
      <c r="Q622" t="s">
        <v>120</v>
      </c>
      <c r="R622" t="s">
        <v>321</v>
      </c>
    </row>
    <row r="623" spans="1:18" x14ac:dyDescent="0.3">
      <c r="A623">
        <v>1082633</v>
      </c>
      <c r="B623" t="s">
        <v>17</v>
      </c>
      <c r="C623" s="1">
        <v>42860</v>
      </c>
      <c r="D623" t="s">
        <v>291</v>
      </c>
      <c r="E623" t="s">
        <v>19</v>
      </c>
      <c r="F623">
        <v>0</v>
      </c>
      <c r="G623" t="s">
        <v>20</v>
      </c>
      <c r="H623">
        <f t="shared" si="10"/>
        <v>14</v>
      </c>
      <c r="I623" t="s">
        <v>31</v>
      </c>
      <c r="J623" t="s">
        <v>20</v>
      </c>
      <c r="K623" t="s">
        <v>22</v>
      </c>
      <c r="L623" t="s">
        <v>31</v>
      </c>
      <c r="M623" t="s">
        <v>23</v>
      </c>
      <c r="N623">
        <v>19</v>
      </c>
      <c r="O623" t="s">
        <v>24</v>
      </c>
      <c r="P623" t="s">
        <v>25</v>
      </c>
      <c r="Q623" t="s">
        <v>301</v>
      </c>
      <c r="R623" t="s">
        <v>252</v>
      </c>
    </row>
    <row r="624" spans="1:18" x14ac:dyDescent="0.3">
      <c r="A624">
        <v>1082634</v>
      </c>
      <c r="B624" t="s">
        <v>60</v>
      </c>
      <c r="C624" s="1">
        <v>42861</v>
      </c>
      <c r="D624" t="s">
        <v>197</v>
      </c>
      <c r="E624" t="s">
        <v>62</v>
      </c>
      <c r="F624">
        <v>0</v>
      </c>
      <c r="G624" t="s">
        <v>259</v>
      </c>
      <c r="H624">
        <f t="shared" si="10"/>
        <v>108</v>
      </c>
      <c r="I624" t="s">
        <v>317</v>
      </c>
      <c r="J624" t="s">
        <v>259</v>
      </c>
      <c r="K624" t="s">
        <v>22</v>
      </c>
      <c r="L624" t="s">
        <v>317</v>
      </c>
      <c r="M624" t="s">
        <v>23</v>
      </c>
      <c r="N624">
        <v>12</v>
      </c>
      <c r="O624" t="s">
        <v>24</v>
      </c>
      <c r="P624" t="s">
        <v>25</v>
      </c>
      <c r="Q624" t="s">
        <v>333</v>
      </c>
      <c r="R624" t="s">
        <v>232</v>
      </c>
    </row>
    <row r="625" spans="1:18" x14ac:dyDescent="0.3">
      <c r="A625">
        <v>1082635</v>
      </c>
      <c r="B625" t="s">
        <v>36</v>
      </c>
      <c r="C625" s="1">
        <v>42861</v>
      </c>
      <c r="D625" t="s">
        <v>298</v>
      </c>
      <c r="E625" t="s">
        <v>38</v>
      </c>
      <c r="F625">
        <v>0</v>
      </c>
      <c r="G625" t="s">
        <v>39</v>
      </c>
      <c r="H625">
        <f t="shared" si="10"/>
        <v>95</v>
      </c>
      <c r="I625" t="s">
        <v>47</v>
      </c>
      <c r="J625" t="s">
        <v>39</v>
      </c>
      <c r="K625" t="s">
        <v>22</v>
      </c>
      <c r="L625" t="s">
        <v>47</v>
      </c>
      <c r="M625" t="s">
        <v>23</v>
      </c>
      <c r="N625">
        <v>146</v>
      </c>
      <c r="O625" t="s">
        <v>24</v>
      </c>
      <c r="P625" t="s">
        <v>25</v>
      </c>
      <c r="Q625" t="s">
        <v>321</v>
      </c>
      <c r="R625" t="s">
        <v>267</v>
      </c>
    </row>
    <row r="626" spans="1:18" x14ac:dyDescent="0.3">
      <c r="A626">
        <v>1082636</v>
      </c>
      <c r="B626" t="s">
        <v>17</v>
      </c>
      <c r="C626" s="1">
        <v>42862</v>
      </c>
      <c r="D626" t="s">
        <v>247</v>
      </c>
      <c r="E626" t="s">
        <v>19</v>
      </c>
      <c r="F626">
        <v>0</v>
      </c>
      <c r="G626" t="s">
        <v>20</v>
      </c>
      <c r="H626">
        <f t="shared" si="10"/>
        <v>92</v>
      </c>
      <c r="I626" t="s">
        <v>21</v>
      </c>
      <c r="J626" t="s">
        <v>21</v>
      </c>
      <c r="K626" t="s">
        <v>22</v>
      </c>
      <c r="L626" t="s">
        <v>21</v>
      </c>
      <c r="M626" t="s">
        <v>41</v>
      </c>
      <c r="N626">
        <v>6</v>
      </c>
      <c r="O626" t="s">
        <v>24</v>
      </c>
      <c r="P626" t="s">
        <v>25</v>
      </c>
      <c r="Q626" t="s">
        <v>330</v>
      </c>
      <c r="R626" t="s">
        <v>252</v>
      </c>
    </row>
    <row r="627" spans="1:18" x14ac:dyDescent="0.3">
      <c r="A627">
        <v>1082637</v>
      </c>
      <c r="B627" t="s">
        <v>28</v>
      </c>
      <c r="C627" s="1">
        <v>42862</v>
      </c>
      <c r="D627" t="s">
        <v>152</v>
      </c>
      <c r="E627" t="s">
        <v>318</v>
      </c>
      <c r="F627">
        <v>0</v>
      </c>
      <c r="G627" t="s">
        <v>31</v>
      </c>
      <c r="H627">
        <f t="shared" si="10"/>
        <v>14</v>
      </c>
      <c r="I627" t="s">
        <v>319</v>
      </c>
      <c r="J627" t="s">
        <v>319</v>
      </c>
      <c r="K627" t="s">
        <v>22</v>
      </c>
      <c r="L627" t="s">
        <v>319</v>
      </c>
      <c r="M627" t="s">
        <v>41</v>
      </c>
      <c r="N627">
        <v>6</v>
      </c>
      <c r="O627" t="s">
        <v>24</v>
      </c>
      <c r="P627" t="s">
        <v>25</v>
      </c>
      <c r="Q627" t="s">
        <v>325</v>
      </c>
      <c r="R627" t="s">
        <v>320</v>
      </c>
    </row>
    <row r="628" spans="1:18" x14ac:dyDescent="0.3">
      <c r="A628">
        <v>1082638</v>
      </c>
      <c r="B628" t="s">
        <v>60</v>
      </c>
      <c r="C628" s="1">
        <v>42863</v>
      </c>
      <c r="D628" t="s">
        <v>227</v>
      </c>
      <c r="E628" t="s">
        <v>62</v>
      </c>
      <c r="F628">
        <v>0</v>
      </c>
      <c r="G628" t="s">
        <v>259</v>
      </c>
      <c r="H628">
        <f t="shared" si="10"/>
        <v>16</v>
      </c>
      <c r="I628" t="s">
        <v>47</v>
      </c>
      <c r="J628" t="s">
        <v>47</v>
      </c>
      <c r="K628" t="s">
        <v>33</v>
      </c>
      <c r="L628" t="s">
        <v>259</v>
      </c>
      <c r="M628" t="s">
        <v>41</v>
      </c>
      <c r="N628">
        <v>7</v>
      </c>
      <c r="O628" t="s">
        <v>24</v>
      </c>
      <c r="P628" t="s">
        <v>25</v>
      </c>
      <c r="Q628" t="s">
        <v>333</v>
      </c>
      <c r="R628" t="s">
        <v>120</v>
      </c>
    </row>
    <row r="629" spans="1:18" x14ac:dyDescent="0.3">
      <c r="A629">
        <v>1082639</v>
      </c>
      <c r="B629" t="s">
        <v>28</v>
      </c>
      <c r="C629" s="1">
        <v>42864</v>
      </c>
      <c r="D629" t="s">
        <v>289</v>
      </c>
      <c r="E629" t="s">
        <v>318</v>
      </c>
      <c r="F629">
        <v>0</v>
      </c>
      <c r="G629" t="s">
        <v>31</v>
      </c>
      <c r="H629">
        <f t="shared" si="10"/>
        <v>92</v>
      </c>
      <c r="I629" t="s">
        <v>21</v>
      </c>
      <c r="J629" t="s">
        <v>21</v>
      </c>
      <c r="K629" t="s">
        <v>22</v>
      </c>
      <c r="L629" t="s">
        <v>31</v>
      </c>
      <c r="M629" t="s">
        <v>23</v>
      </c>
      <c r="N629">
        <v>14</v>
      </c>
      <c r="O629" t="s">
        <v>24</v>
      </c>
      <c r="P629" t="s">
        <v>25</v>
      </c>
      <c r="Q629" t="s">
        <v>325</v>
      </c>
      <c r="R629" t="s">
        <v>140</v>
      </c>
    </row>
    <row r="630" spans="1:18" x14ac:dyDescent="0.3">
      <c r="A630">
        <v>1082640</v>
      </c>
      <c r="B630" t="s">
        <v>339</v>
      </c>
      <c r="C630" s="1">
        <v>42865</v>
      </c>
      <c r="D630" t="s">
        <v>307</v>
      </c>
      <c r="E630" t="s">
        <v>340</v>
      </c>
      <c r="F630">
        <v>0</v>
      </c>
      <c r="G630" t="s">
        <v>319</v>
      </c>
      <c r="H630">
        <f t="shared" si="10"/>
        <v>59</v>
      </c>
      <c r="I630" t="s">
        <v>39</v>
      </c>
      <c r="J630" t="s">
        <v>39</v>
      </c>
      <c r="K630" t="s">
        <v>22</v>
      </c>
      <c r="L630" t="s">
        <v>39</v>
      </c>
      <c r="M630" t="s">
        <v>41</v>
      </c>
      <c r="N630">
        <v>2</v>
      </c>
      <c r="O630" t="s">
        <v>24</v>
      </c>
      <c r="P630" t="s">
        <v>25</v>
      </c>
      <c r="Q630" t="s">
        <v>349</v>
      </c>
      <c r="R630" t="s">
        <v>232</v>
      </c>
    </row>
    <row r="631" spans="1:18" x14ac:dyDescent="0.3">
      <c r="A631">
        <v>1082641</v>
      </c>
      <c r="B631" t="s">
        <v>44</v>
      </c>
      <c r="C631" s="1">
        <v>42866</v>
      </c>
      <c r="D631" t="s">
        <v>226</v>
      </c>
      <c r="E631" t="s">
        <v>46</v>
      </c>
      <c r="F631">
        <v>0</v>
      </c>
      <c r="G631" t="s">
        <v>47</v>
      </c>
      <c r="H631">
        <f t="shared" si="10"/>
        <v>97</v>
      </c>
      <c r="I631" t="s">
        <v>31</v>
      </c>
      <c r="J631" t="s">
        <v>47</v>
      </c>
      <c r="K631" t="s">
        <v>22</v>
      </c>
      <c r="L631" t="s">
        <v>31</v>
      </c>
      <c r="M631" t="s">
        <v>23</v>
      </c>
      <c r="N631">
        <v>7</v>
      </c>
      <c r="O631" t="s">
        <v>24</v>
      </c>
      <c r="P631" t="s">
        <v>25</v>
      </c>
      <c r="Q631" t="s">
        <v>345</v>
      </c>
      <c r="R631" t="s">
        <v>325</v>
      </c>
    </row>
    <row r="632" spans="1:18" x14ac:dyDescent="0.3">
      <c r="A632">
        <v>1082642</v>
      </c>
      <c r="B632" t="s">
        <v>36</v>
      </c>
      <c r="C632" s="1">
        <v>42867</v>
      </c>
      <c r="D632" t="s">
        <v>294</v>
      </c>
      <c r="E632" t="s">
        <v>38</v>
      </c>
      <c r="F632">
        <v>0</v>
      </c>
      <c r="G632" t="s">
        <v>39</v>
      </c>
      <c r="H632">
        <f t="shared" si="10"/>
        <v>14</v>
      </c>
      <c r="I632" t="s">
        <v>317</v>
      </c>
      <c r="J632" t="s">
        <v>39</v>
      </c>
      <c r="K632" t="s">
        <v>33</v>
      </c>
      <c r="L632" t="s">
        <v>39</v>
      </c>
      <c r="M632" t="s">
        <v>23</v>
      </c>
      <c r="N632">
        <v>7</v>
      </c>
      <c r="O632" t="s">
        <v>24</v>
      </c>
      <c r="P632" t="s">
        <v>25</v>
      </c>
      <c r="Q632" t="s">
        <v>333</v>
      </c>
      <c r="R632" t="s">
        <v>267</v>
      </c>
    </row>
    <row r="633" spans="1:18" x14ac:dyDescent="0.3">
      <c r="A633">
        <v>1082643</v>
      </c>
      <c r="B633" t="s">
        <v>339</v>
      </c>
      <c r="C633" s="1">
        <v>42868</v>
      </c>
      <c r="D633" t="s">
        <v>356</v>
      </c>
      <c r="E633" t="s">
        <v>340</v>
      </c>
      <c r="F633">
        <v>0</v>
      </c>
      <c r="G633" t="s">
        <v>319</v>
      </c>
      <c r="H633">
        <f t="shared" si="10"/>
        <v>83</v>
      </c>
      <c r="I633" t="s">
        <v>259</v>
      </c>
      <c r="J633" t="s">
        <v>259</v>
      </c>
      <c r="K633" t="s">
        <v>22</v>
      </c>
      <c r="L633" t="s">
        <v>259</v>
      </c>
      <c r="M633" t="s">
        <v>41</v>
      </c>
      <c r="N633">
        <v>8</v>
      </c>
      <c r="O633" t="s">
        <v>24</v>
      </c>
      <c r="P633" t="s">
        <v>25</v>
      </c>
      <c r="Q633" t="s">
        <v>232</v>
      </c>
      <c r="R633" t="s">
        <v>321</v>
      </c>
    </row>
    <row r="634" spans="1:18" x14ac:dyDescent="0.3">
      <c r="A634">
        <v>1082644</v>
      </c>
      <c r="B634" t="s">
        <v>50</v>
      </c>
      <c r="C634" s="1">
        <v>42868</v>
      </c>
      <c r="D634" t="s">
        <v>183</v>
      </c>
      <c r="E634" t="s">
        <v>52</v>
      </c>
      <c r="F634">
        <v>0</v>
      </c>
      <c r="G634" t="s">
        <v>21</v>
      </c>
      <c r="H634">
        <f t="shared" si="10"/>
        <v>95</v>
      </c>
      <c r="I634" t="s">
        <v>47</v>
      </c>
      <c r="J634" t="s">
        <v>21</v>
      </c>
      <c r="K634" t="s">
        <v>22</v>
      </c>
      <c r="L634" t="s">
        <v>47</v>
      </c>
      <c r="M634" t="s">
        <v>23</v>
      </c>
      <c r="N634">
        <v>9</v>
      </c>
      <c r="O634" t="s">
        <v>24</v>
      </c>
      <c r="P634" t="s">
        <v>25</v>
      </c>
      <c r="Q634" t="s">
        <v>325</v>
      </c>
      <c r="R634" t="s">
        <v>140</v>
      </c>
    </row>
    <row r="635" spans="1:18" x14ac:dyDescent="0.3">
      <c r="A635">
        <v>1082645</v>
      </c>
      <c r="B635" t="s">
        <v>238</v>
      </c>
      <c r="C635" s="1">
        <v>42869</v>
      </c>
      <c r="D635" t="s">
        <v>197</v>
      </c>
      <c r="E635" t="s">
        <v>299</v>
      </c>
      <c r="F635">
        <v>0</v>
      </c>
      <c r="G635" t="s">
        <v>317</v>
      </c>
      <c r="H635">
        <f t="shared" si="10"/>
        <v>83</v>
      </c>
      <c r="I635" t="s">
        <v>31</v>
      </c>
      <c r="J635" t="s">
        <v>317</v>
      </c>
      <c r="K635" t="s">
        <v>22</v>
      </c>
      <c r="L635" t="s">
        <v>317</v>
      </c>
      <c r="M635" t="s">
        <v>41</v>
      </c>
      <c r="N635">
        <v>9</v>
      </c>
      <c r="O635" t="s">
        <v>24</v>
      </c>
      <c r="P635" t="s">
        <v>25</v>
      </c>
      <c r="Q635" t="s">
        <v>330</v>
      </c>
      <c r="R635" t="s">
        <v>345</v>
      </c>
    </row>
    <row r="636" spans="1:18" x14ac:dyDescent="0.3">
      <c r="A636">
        <v>1082646</v>
      </c>
      <c r="B636" t="s">
        <v>36</v>
      </c>
      <c r="C636" s="1">
        <v>42869</v>
      </c>
      <c r="D636" t="s">
        <v>357</v>
      </c>
      <c r="E636" t="s">
        <v>38</v>
      </c>
      <c r="F636">
        <v>0</v>
      </c>
      <c r="G636" t="s">
        <v>39</v>
      </c>
      <c r="H636">
        <f t="shared" si="10"/>
        <v>108</v>
      </c>
      <c r="I636" t="s">
        <v>20</v>
      </c>
      <c r="J636" t="s">
        <v>20</v>
      </c>
      <c r="K636" t="s">
        <v>33</v>
      </c>
      <c r="L636" t="s">
        <v>20</v>
      </c>
      <c r="M636" t="s">
        <v>23</v>
      </c>
      <c r="N636">
        <v>10</v>
      </c>
      <c r="O636" t="s">
        <v>24</v>
      </c>
      <c r="P636" t="s">
        <v>25</v>
      </c>
      <c r="Q636" t="s">
        <v>267</v>
      </c>
      <c r="R636" t="s">
        <v>252</v>
      </c>
    </row>
    <row r="637" spans="1:18" x14ac:dyDescent="0.3">
      <c r="A637">
        <v>1082647</v>
      </c>
      <c r="B637" t="s">
        <v>44</v>
      </c>
      <c r="C637" s="1">
        <v>42871</v>
      </c>
      <c r="D637" t="s">
        <v>358</v>
      </c>
      <c r="E637" t="s">
        <v>46</v>
      </c>
      <c r="F637">
        <v>0</v>
      </c>
      <c r="G637" t="s">
        <v>47</v>
      </c>
      <c r="H637">
        <f t="shared" si="10"/>
        <v>59</v>
      </c>
      <c r="I637" t="s">
        <v>317</v>
      </c>
      <c r="J637" t="s">
        <v>47</v>
      </c>
      <c r="K637" t="s">
        <v>22</v>
      </c>
      <c r="L637" t="s">
        <v>317</v>
      </c>
      <c r="M637" t="s">
        <v>23</v>
      </c>
      <c r="N637">
        <v>20</v>
      </c>
      <c r="O637" t="s">
        <v>24</v>
      </c>
      <c r="P637" t="s">
        <v>25</v>
      </c>
      <c r="Q637" t="s">
        <v>140</v>
      </c>
      <c r="R637" t="s">
        <v>252</v>
      </c>
    </row>
    <row r="638" spans="1:18" x14ac:dyDescent="0.3">
      <c r="A638">
        <v>1082648</v>
      </c>
      <c r="B638" t="s">
        <v>17</v>
      </c>
      <c r="C638" s="1">
        <v>42872</v>
      </c>
      <c r="D638" t="s">
        <v>311</v>
      </c>
      <c r="E638" t="s">
        <v>19</v>
      </c>
      <c r="F638">
        <v>0</v>
      </c>
      <c r="G638" t="s">
        <v>259</v>
      </c>
      <c r="H638">
        <f t="shared" si="10"/>
        <v>83</v>
      </c>
      <c r="I638" t="s">
        <v>21</v>
      </c>
      <c r="J638" t="s">
        <v>21</v>
      </c>
      <c r="K638" t="s">
        <v>22</v>
      </c>
      <c r="L638" t="s">
        <v>21</v>
      </c>
      <c r="M638" t="s">
        <v>41</v>
      </c>
      <c r="N638">
        <v>7</v>
      </c>
      <c r="O638" t="s">
        <v>24</v>
      </c>
      <c r="P638" t="s">
        <v>95</v>
      </c>
      <c r="Q638" t="s">
        <v>232</v>
      </c>
      <c r="R638" t="s">
        <v>321</v>
      </c>
    </row>
    <row r="639" spans="1:18" x14ac:dyDescent="0.3">
      <c r="A639">
        <v>1082649</v>
      </c>
      <c r="B639" t="s">
        <v>17</v>
      </c>
      <c r="C639" s="1">
        <v>42874</v>
      </c>
      <c r="D639" t="s">
        <v>359</v>
      </c>
      <c r="E639" t="s">
        <v>19</v>
      </c>
      <c r="F639">
        <v>0</v>
      </c>
      <c r="G639" t="s">
        <v>47</v>
      </c>
      <c r="H639">
        <f t="shared" si="10"/>
        <v>108</v>
      </c>
      <c r="I639" t="s">
        <v>21</v>
      </c>
      <c r="J639" t="s">
        <v>47</v>
      </c>
      <c r="K639" t="s">
        <v>22</v>
      </c>
      <c r="L639" t="s">
        <v>47</v>
      </c>
      <c r="M639" t="s">
        <v>41</v>
      </c>
      <c r="N639">
        <v>6</v>
      </c>
      <c r="O639" t="s">
        <v>24</v>
      </c>
      <c r="P639" t="s">
        <v>25</v>
      </c>
      <c r="Q639" t="s">
        <v>274</v>
      </c>
      <c r="R639" t="s">
        <v>321</v>
      </c>
    </row>
    <row r="640" spans="1:18" x14ac:dyDescent="0.3">
      <c r="A640">
        <v>1082650</v>
      </c>
      <c r="B640" t="s">
        <v>60</v>
      </c>
      <c r="C640" s="1">
        <v>42876</v>
      </c>
      <c r="D640" t="s">
        <v>337</v>
      </c>
      <c r="E640" t="s">
        <v>62</v>
      </c>
      <c r="F640">
        <v>0</v>
      </c>
      <c r="G640" t="s">
        <v>47</v>
      </c>
      <c r="H640">
        <f t="shared" si="10"/>
        <v>92</v>
      </c>
      <c r="I640" t="s">
        <v>317</v>
      </c>
      <c r="J640" t="s">
        <v>47</v>
      </c>
      <c r="K640" t="s">
        <v>33</v>
      </c>
      <c r="L640" t="s">
        <v>47</v>
      </c>
      <c r="M640" t="s">
        <v>23</v>
      </c>
      <c r="N640">
        <v>1</v>
      </c>
      <c r="O640" t="s">
        <v>24</v>
      </c>
      <c r="P640" t="s">
        <v>25</v>
      </c>
      <c r="Q640" t="s">
        <v>274</v>
      </c>
      <c r="R640" t="s">
        <v>140</v>
      </c>
    </row>
    <row r="641" spans="1:18" x14ac:dyDescent="0.3">
      <c r="A641">
        <v>1136561</v>
      </c>
      <c r="B641" t="s">
        <v>44</v>
      </c>
      <c r="C641" s="1">
        <v>43197</v>
      </c>
      <c r="D641" t="s">
        <v>97</v>
      </c>
      <c r="E641" t="s">
        <v>46</v>
      </c>
      <c r="F641">
        <v>0</v>
      </c>
      <c r="G641" t="s">
        <v>47</v>
      </c>
      <c r="H641">
        <f t="shared" si="10"/>
        <v>59</v>
      </c>
      <c r="I641" t="s">
        <v>32</v>
      </c>
      <c r="J641" t="s">
        <v>32</v>
      </c>
      <c r="K641" t="s">
        <v>22</v>
      </c>
      <c r="L641" t="s">
        <v>32</v>
      </c>
      <c r="M641" t="s">
        <v>41</v>
      </c>
      <c r="N641">
        <v>1</v>
      </c>
      <c r="O641" t="s">
        <v>24</v>
      </c>
      <c r="P641" t="s">
        <v>25</v>
      </c>
      <c r="Q641" t="s">
        <v>301</v>
      </c>
      <c r="R641" t="s">
        <v>325</v>
      </c>
    </row>
    <row r="642" spans="1:18" x14ac:dyDescent="0.3">
      <c r="A642">
        <v>1136562</v>
      </c>
      <c r="B642" t="s">
        <v>28</v>
      </c>
      <c r="C642" s="1">
        <v>43198</v>
      </c>
      <c r="D642" t="s">
        <v>360</v>
      </c>
      <c r="E642" t="s">
        <v>318</v>
      </c>
      <c r="F642">
        <v>0</v>
      </c>
      <c r="G642" t="s">
        <v>31</v>
      </c>
      <c r="H642">
        <f t="shared" si="10"/>
        <v>92</v>
      </c>
      <c r="I642" t="s">
        <v>39</v>
      </c>
      <c r="J642" t="s">
        <v>31</v>
      </c>
      <c r="K642" t="s">
        <v>22</v>
      </c>
      <c r="L642" t="s">
        <v>31</v>
      </c>
      <c r="M642" t="s">
        <v>41</v>
      </c>
      <c r="N642">
        <v>6</v>
      </c>
      <c r="O642" t="s">
        <v>24</v>
      </c>
      <c r="P642" t="s">
        <v>25</v>
      </c>
      <c r="Q642" t="s">
        <v>333</v>
      </c>
      <c r="R642" t="s">
        <v>213</v>
      </c>
    </row>
    <row r="643" spans="1:18" x14ac:dyDescent="0.3">
      <c r="A643">
        <v>1136563</v>
      </c>
      <c r="B643" t="s">
        <v>50</v>
      </c>
      <c r="C643" s="1">
        <v>43198</v>
      </c>
      <c r="D643" t="s">
        <v>247</v>
      </c>
      <c r="E643" t="s">
        <v>52</v>
      </c>
      <c r="F643">
        <v>0</v>
      </c>
      <c r="G643" t="s">
        <v>21</v>
      </c>
      <c r="H643">
        <f t="shared" si="10"/>
        <v>16</v>
      </c>
      <c r="I643" t="s">
        <v>20</v>
      </c>
      <c r="J643" t="s">
        <v>21</v>
      </c>
      <c r="K643" t="s">
        <v>22</v>
      </c>
      <c r="L643" t="s">
        <v>21</v>
      </c>
      <c r="M643" t="s">
        <v>41</v>
      </c>
      <c r="N643">
        <v>4</v>
      </c>
      <c r="O643" t="s">
        <v>24</v>
      </c>
      <c r="P643" t="s">
        <v>25</v>
      </c>
      <c r="Q643" t="s">
        <v>252</v>
      </c>
      <c r="R643" t="s">
        <v>345</v>
      </c>
    </row>
    <row r="644" spans="1:18" x14ac:dyDescent="0.3">
      <c r="A644">
        <v>1136564</v>
      </c>
      <c r="B644" t="s">
        <v>60</v>
      </c>
      <c r="C644" s="1">
        <v>43199</v>
      </c>
      <c r="D644" t="s">
        <v>227</v>
      </c>
      <c r="E644" t="s">
        <v>62</v>
      </c>
      <c r="F644">
        <v>0</v>
      </c>
      <c r="G644" t="s">
        <v>259</v>
      </c>
      <c r="H644">
        <f t="shared" si="10"/>
        <v>97</v>
      </c>
      <c r="I644" t="s">
        <v>40</v>
      </c>
      <c r="J644" t="s">
        <v>259</v>
      </c>
      <c r="K644" t="s">
        <v>22</v>
      </c>
      <c r="L644" t="s">
        <v>259</v>
      </c>
      <c r="M644" t="s">
        <v>41</v>
      </c>
      <c r="N644">
        <v>9</v>
      </c>
      <c r="O644" t="s">
        <v>24</v>
      </c>
      <c r="P644" t="s">
        <v>25</v>
      </c>
      <c r="Q644" t="s">
        <v>237</v>
      </c>
      <c r="R644" t="s">
        <v>274</v>
      </c>
    </row>
    <row r="645" spans="1:18" x14ac:dyDescent="0.3">
      <c r="A645">
        <v>1136565</v>
      </c>
      <c r="B645" t="s">
        <v>65</v>
      </c>
      <c r="C645" s="1">
        <v>43200</v>
      </c>
      <c r="D645" t="s">
        <v>361</v>
      </c>
      <c r="E645" t="s">
        <v>67</v>
      </c>
      <c r="F645">
        <v>0</v>
      </c>
      <c r="G645" t="s">
        <v>32</v>
      </c>
      <c r="H645">
        <f t="shared" si="10"/>
        <v>83</v>
      </c>
      <c r="I645" t="s">
        <v>21</v>
      </c>
      <c r="J645" t="s">
        <v>32</v>
      </c>
      <c r="K645" t="s">
        <v>22</v>
      </c>
      <c r="L645" t="s">
        <v>32</v>
      </c>
      <c r="M645" t="s">
        <v>41</v>
      </c>
      <c r="N645">
        <v>5</v>
      </c>
      <c r="O645" t="s">
        <v>24</v>
      </c>
      <c r="P645" t="s">
        <v>25</v>
      </c>
      <c r="Q645" t="s">
        <v>301</v>
      </c>
      <c r="R645" t="s">
        <v>232</v>
      </c>
    </row>
    <row r="646" spans="1:18" x14ac:dyDescent="0.3">
      <c r="A646">
        <v>1136566</v>
      </c>
      <c r="B646" t="s">
        <v>56</v>
      </c>
      <c r="C646" s="1">
        <v>43201</v>
      </c>
      <c r="D646" t="s">
        <v>271</v>
      </c>
      <c r="E646" t="s">
        <v>58</v>
      </c>
      <c r="F646">
        <v>0</v>
      </c>
      <c r="G646" t="s">
        <v>40</v>
      </c>
      <c r="H646">
        <f t="shared" si="10"/>
        <v>16</v>
      </c>
      <c r="I646" t="s">
        <v>39</v>
      </c>
      <c r="J646" t="s">
        <v>39</v>
      </c>
      <c r="K646" t="s">
        <v>22</v>
      </c>
      <c r="L646" t="s">
        <v>40</v>
      </c>
      <c r="M646" t="s">
        <v>23</v>
      </c>
      <c r="N646">
        <v>10</v>
      </c>
      <c r="O646" t="s">
        <v>24</v>
      </c>
      <c r="P646" t="s">
        <v>95</v>
      </c>
      <c r="Q646" t="s">
        <v>333</v>
      </c>
      <c r="R646" t="s">
        <v>321</v>
      </c>
    </row>
    <row r="647" spans="1:18" x14ac:dyDescent="0.3">
      <c r="A647">
        <v>1136567</v>
      </c>
      <c r="B647" t="s">
        <v>60</v>
      </c>
      <c r="C647" s="1">
        <v>43202</v>
      </c>
      <c r="D647" t="s">
        <v>344</v>
      </c>
      <c r="E647" t="s">
        <v>62</v>
      </c>
      <c r="F647">
        <v>0</v>
      </c>
      <c r="G647" t="s">
        <v>259</v>
      </c>
      <c r="H647">
        <f t="shared" si="10"/>
        <v>95</v>
      </c>
      <c r="I647" t="s">
        <v>47</v>
      </c>
      <c r="J647" t="s">
        <v>259</v>
      </c>
      <c r="K647" t="s">
        <v>22</v>
      </c>
      <c r="L647" t="s">
        <v>259</v>
      </c>
      <c r="M647" t="s">
        <v>41</v>
      </c>
      <c r="N647">
        <v>1</v>
      </c>
      <c r="O647" t="s">
        <v>24</v>
      </c>
      <c r="P647" t="s">
        <v>25</v>
      </c>
      <c r="Q647" t="s">
        <v>274</v>
      </c>
      <c r="R647" t="s">
        <v>267</v>
      </c>
    </row>
    <row r="648" spans="1:18" x14ac:dyDescent="0.3">
      <c r="A648">
        <v>1136568</v>
      </c>
      <c r="B648" t="s">
        <v>17</v>
      </c>
      <c r="C648" s="1">
        <v>43203</v>
      </c>
      <c r="D648" t="s">
        <v>257</v>
      </c>
      <c r="E648" t="s">
        <v>343</v>
      </c>
      <c r="F648">
        <v>0</v>
      </c>
      <c r="G648" t="s">
        <v>20</v>
      </c>
      <c r="H648">
        <f t="shared" si="10"/>
        <v>14</v>
      </c>
      <c r="I648" t="s">
        <v>31</v>
      </c>
      <c r="J648" t="s">
        <v>20</v>
      </c>
      <c r="K648" t="s">
        <v>22</v>
      </c>
      <c r="L648" t="s">
        <v>20</v>
      </c>
      <c r="M648" t="s">
        <v>41</v>
      </c>
      <c r="N648">
        <v>4</v>
      </c>
      <c r="O648" t="s">
        <v>24</v>
      </c>
      <c r="P648" t="s">
        <v>25</v>
      </c>
      <c r="Q648" t="s">
        <v>345</v>
      </c>
      <c r="R648" t="s">
        <v>140</v>
      </c>
    </row>
    <row r="649" spans="1:18" x14ac:dyDescent="0.3">
      <c r="A649">
        <v>1136569</v>
      </c>
      <c r="B649" t="s">
        <v>44</v>
      </c>
      <c r="C649" s="1">
        <v>43204</v>
      </c>
      <c r="D649" t="s">
        <v>362</v>
      </c>
      <c r="E649" t="s">
        <v>46</v>
      </c>
      <c r="F649">
        <v>0</v>
      </c>
      <c r="G649" t="s">
        <v>47</v>
      </c>
      <c r="H649">
        <f t="shared" si="10"/>
        <v>83</v>
      </c>
      <c r="I649" t="s">
        <v>39</v>
      </c>
      <c r="J649" t="s">
        <v>39</v>
      </c>
      <c r="K649" t="s">
        <v>22</v>
      </c>
      <c r="L649" t="s">
        <v>39</v>
      </c>
      <c r="M649" t="s">
        <v>41</v>
      </c>
      <c r="N649">
        <v>7</v>
      </c>
      <c r="O649" t="s">
        <v>24</v>
      </c>
      <c r="P649" t="s">
        <v>25</v>
      </c>
      <c r="Q649" t="s">
        <v>333</v>
      </c>
      <c r="R649" t="s">
        <v>321</v>
      </c>
    </row>
    <row r="650" spans="1:18" x14ac:dyDescent="0.3">
      <c r="A650">
        <v>1136570</v>
      </c>
      <c r="B650" t="s">
        <v>50</v>
      </c>
      <c r="C650" s="1">
        <v>43204</v>
      </c>
      <c r="D650" t="s">
        <v>363</v>
      </c>
      <c r="E650" t="s">
        <v>52</v>
      </c>
      <c r="F650">
        <v>0</v>
      </c>
      <c r="G650" t="s">
        <v>21</v>
      </c>
      <c r="H650">
        <f t="shared" si="10"/>
        <v>97</v>
      </c>
      <c r="I650" t="s">
        <v>259</v>
      </c>
      <c r="J650" t="s">
        <v>259</v>
      </c>
      <c r="K650" t="s">
        <v>22</v>
      </c>
      <c r="L650" t="s">
        <v>259</v>
      </c>
      <c r="M650" t="s">
        <v>41</v>
      </c>
      <c r="N650">
        <v>5</v>
      </c>
      <c r="O650" t="s">
        <v>24</v>
      </c>
      <c r="P650" t="s">
        <v>25</v>
      </c>
      <c r="Q650" t="s">
        <v>232</v>
      </c>
      <c r="R650" t="s">
        <v>325</v>
      </c>
    </row>
    <row r="651" spans="1:18" x14ac:dyDescent="0.3">
      <c r="A651">
        <v>1136571</v>
      </c>
      <c r="B651" t="s">
        <v>17</v>
      </c>
      <c r="C651" s="1">
        <v>43205</v>
      </c>
      <c r="D651" t="s">
        <v>271</v>
      </c>
      <c r="E651" t="s">
        <v>343</v>
      </c>
      <c r="F651">
        <v>0</v>
      </c>
      <c r="G651" t="s">
        <v>20</v>
      </c>
      <c r="H651">
        <f t="shared" si="10"/>
        <v>59</v>
      </c>
      <c r="I651" t="s">
        <v>40</v>
      </c>
      <c r="J651" t="s">
        <v>20</v>
      </c>
      <c r="K651" t="s">
        <v>22</v>
      </c>
      <c r="L651" t="s">
        <v>40</v>
      </c>
      <c r="M651" t="s">
        <v>23</v>
      </c>
      <c r="N651">
        <v>19</v>
      </c>
      <c r="O651" t="s">
        <v>24</v>
      </c>
      <c r="P651" t="s">
        <v>25</v>
      </c>
      <c r="Q651" t="s">
        <v>252</v>
      </c>
      <c r="R651" t="s">
        <v>140</v>
      </c>
    </row>
    <row r="652" spans="1:18" x14ac:dyDescent="0.3">
      <c r="A652">
        <v>1136572</v>
      </c>
      <c r="B652" t="s">
        <v>28</v>
      </c>
      <c r="C652" s="1">
        <v>43205</v>
      </c>
      <c r="D652" t="s">
        <v>118</v>
      </c>
      <c r="E652" t="s">
        <v>318</v>
      </c>
      <c r="F652">
        <v>0</v>
      </c>
      <c r="G652" t="s">
        <v>31</v>
      </c>
      <c r="H652">
        <f t="shared" si="10"/>
        <v>97</v>
      </c>
      <c r="I652" t="s">
        <v>32</v>
      </c>
      <c r="J652" t="s">
        <v>32</v>
      </c>
      <c r="K652" t="s">
        <v>22</v>
      </c>
      <c r="L652" t="s">
        <v>31</v>
      </c>
      <c r="M652" t="s">
        <v>23</v>
      </c>
      <c r="N652">
        <v>4</v>
      </c>
      <c r="O652" t="s">
        <v>24</v>
      </c>
      <c r="P652" t="s">
        <v>25</v>
      </c>
      <c r="Q652" t="s">
        <v>237</v>
      </c>
      <c r="R652" t="s">
        <v>267</v>
      </c>
    </row>
    <row r="653" spans="1:18" x14ac:dyDescent="0.3">
      <c r="A653">
        <v>1136573</v>
      </c>
      <c r="B653" t="s">
        <v>50</v>
      </c>
      <c r="C653" s="1">
        <v>43206</v>
      </c>
      <c r="D653" t="s">
        <v>346</v>
      </c>
      <c r="E653" t="s">
        <v>52</v>
      </c>
      <c r="F653">
        <v>0</v>
      </c>
      <c r="G653" t="s">
        <v>21</v>
      </c>
      <c r="H653">
        <f t="shared" si="10"/>
        <v>97</v>
      </c>
      <c r="I653" t="s">
        <v>39</v>
      </c>
      <c r="J653" t="s">
        <v>39</v>
      </c>
      <c r="K653" t="s">
        <v>22</v>
      </c>
      <c r="L653" t="s">
        <v>21</v>
      </c>
      <c r="M653" t="s">
        <v>23</v>
      </c>
      <c r="N653">
        <v>71</v>
      </c>
      <c r="O653" t="s">
        <v>24</v>
      </c>
      <c r="P653" t="s">
        <v>25</v>
      </c>
      <c r="Q653" t="s">
        <v>232</v>
      </c>
      <c r="R653" t="s">
        <v>325</v>
      </c>
    </row>
    <row r="654" spans="1:18" x14ac:dyDescent="0.3">
      <c r="A654">
        <v>1136574</v>
      </c>
      <c r="B654" t="s">
        <v>44</v>
      </c>
      <c r="C654" s="1">
        <v>43207</v>
      </c>
      <c r="D654" t="s">
        <v>147</v>
      </c>
      <c r="E654" t="s">
        <v>46</v>
      </c>
      <c r="F654">
        <v>0</v>
      </c>
      <c r="G654" t="s">
        <v>47</v>
      </c>
      <c r="H654">
        <f t="shared" si="10"/>
        <v>97</v>
      </c>
      <c r="I654" t="s">
        <v>20</v>
      </c>
      <c r="J654" t="s">
        <v>20</v>
      </c>
      <c r="K654" t="s">
        <v>22</v>
      </c>
      <c r="L654" t="s">
        <v>47</v>
      </c>
      <c r="M654" t="s">
        <v>23</v>
      </c>
      <c r="N654">
        <v>46</v>
      </c>
      <c r="O654" t="s">
        <v>24</v>
      </c>
      <c r="P654" t="s">
        <v>25</v>
      </c>
      <c r="Q654" t="s">
        <v>213</v>
      </c>
      <c r="R654" t="s">
        <v>321</v>
      </c>
    </row>
    <row r="655" spans="1:18" x14ac:dyDescent="0.3">
      <c r="A655">
        <v>1136575</v>
      </c>
      <c r="B655" t="s">
        <v>56</v>
      </c>
      <c r="C655" s="1">
        <v>43208</v>
      </c>
      <c r="D655" t="s">
        <v>346</v>
      </c>
      <c r="E655" t="s">
        <v>58</v>
      </c>
      <c r="F655">
        <v>0</v>
      </c>
      <c r="G655" t="s">
        <v>40</v>
      </c>
      <c r="H655">
        <f t="shared" si="10"/>
        <v>92</v>
      </c>
      <c r="I655" t="s">
        <v>21</v>
      </c>
      <c r="J655" t="s">
        <v>21</v>
      </c>
      <c r="K655" t="s">
        <v>22</v>
      </c>
      <c r="L655" t="s">
        <v>21</v>
      </c>
      <c r="M655" t="s">
        <v>41</v>
      </c>
      <c r="N655">
        <v>7</v>
      </c>
      <c r="O655" t="s">
        <v>24</v>
      </c>
      <c r="P655" t="s">
        <v>25</v>
      </c>
      <c r="Q655" t="s">
        <v>345</v>
      </c>
      <c r="R655" t="s">
        <v>140</v>
      </c>
    </row>
    <row r="656" spans="1:18" x14ac:dyDescent="0.3">
      <c r="A656">
        <v>1136576</v>
      </c>
      <c r="B656" t="s">
        <v>28</v>
      </c>
      <c r="C656" s="1">
        <v>43209</v>
      </c>
      <c r="D656" t="s">
        <v>118</v>
      </c>
      <c r="E656" t="s">
        <v>318</v>
      </c>
      <c r="F656">
        <v>0</v>
      </c>
      <c r="G656" t="s">
        <v>31</v>
      </c>
      <c r="H656">
        <f t="shared" si="10"/>
        <v>95</v>
      </c>
      <c r="I656" t="s">
        <v>259</v>
      </c>
      <c r="J656" t="s">
        <v>31</v>
      </c>
      <c r="K656" t="s">
        <v>33</v>
      </c>
      <c r="L656" t="s">
        <v>31</v>
      </c>
      <c r="M656" t="s">
        <v>23</v>
      </c>
      <c r="N656">
        <v>15</v>
      </c>
      <c r="O656" t="s">
        <v>24</v>
      </c>
      <c r="P656" t="s">
        <v>25</v>
      </c>
      <c r="Q656" t="s">
        <v>274</v>
      </c>
      <c r="R656" t="s">
        <v>232</v>
      </c>
    </row>
    <row r="657" spans="1:18" x14ac:dyDescent="0.3">
      <c r="A657">
        <v>1136577</v>
      </c>
      <c r="B657" t="s">
        <v>238</v>
      </c>
      <c r="C657" s="1">
        <v>43210</v>
      </c>
      <c r="D657" t="s">
        <v>57</v>
      </c>
      <c r="E657" t="s">
        <v>299</v>
      </c>
      <c r="F657">
        <v>0</v>
      </c>
      <c r="G657" t="s">
        <v>32</v>
      </c>
      <c r="H657">
        <f t="shared" si="10"/>
        <v>59</v>
      </c>
      <c r="I657" t="s">
        <v>40</v>
      </c>
      <c r="J657" t="s">
        <v>40</v>
      </c>
      <c r="K657" t="s">
        <v>22</v>
      </c>
      <c r="L657" t="s">
        <v>32</v>
      </c>
      <c r="M657" t="s">
        <v>23</v>
      </c>
      <c r="N657">
        <v>64</v>
      </c>
      <c r="O657" t="s">
        <v>24</v>
      </c>
      <c r="P657" t="s">
        <v>25</v>
      </c>
      <c r="Q657" t="s">
        <v>333</v>
      </c>
      <c r="R657" t="s">
        <v>321</v>
      </c>
    </row>
    <row r="658" spans="1:18" x14ac:dyDescent="0.3">
      <c r="A658">
        <v>1136578</v>
      </c>
      <c r="B658" t="s">
        <v>50</v>
      </c>
      <c r="C658" s="1">
        <v>43211</v>
      </c>
      <c r="D658" t="s">
        <v>360</v>
      </c>
      <c r="E658" t="s">
        <v>52</v>
      </c>
      <c r="F658">
        <v>0</v>
      </c>
      <c r="G658" t="s">
        <v>21</v>
      </c>
      <c r="H658">
        <f t="shared" ref="H658:H721" si="11">COUNTIF(G:G,G645)</f>
        <v>94</v>
      </c>
      <c r="I658" t="s">
        <v>31</v>
      </c>
      <c r="J658" t="s">
        <v>31</v>
      </c>
      <c r="K658" t="s">
        <v>22</v>
      </c>
      <c r="L658" t="s">
        <v>31</v>
      </c>
      <c r="M658" t="s">
        <v>41</v>
      </c>
      <c r="N658">
        <v>9</v>
      </c>
      <c r="O658" t="s">
        <v>24</v>
      </c>
      <c r="P658" t="s">
        <v>95</v>
      </c>
      <c r="Q658" t="s">
        <v>252</v>
      </c>
      <c r="R658" t="s">
        <v>345</v>
      </c>
    </row>
    <row r="659" spans="1:18" x14ac:dyDescent="0.3">
      <c r="A659">
        <v>1136579</v>
      </c>
      <c r="B659" t="s">
        <v>17</v>
      </c>
      <c r="C659" s="1">
        <v>43211</v>
      </c>
      <c r="D659" t="s">
        <v>121</v>
      </c>
      <c r="E659" t="s">
        <v>343</v>
      </c>
      <c r="F659">
        <v>0</v>
      </c>
      <c r="G659" t="s">
        <v>20</v>
      </c>
      <c r="H659">
        <f t="shared" si="11"/>
        <v>70</v>
      </c>
      <c r="I659" t="s">
        <v>39</v>
      </c>
      <c r="J659" t="s">
        <v>20</v>
      </c>
      <c r="K659" t="s">
        <v>22</v>
      </c>
      <c r="L659" t="s">
        <v>20</v>
      </c>
      <c r="M659" t="s">
        <v>41</v>
      </c>
      <c r="N659">
        <v>6</v>
      </c>
      <c r="O659" t="s">
        <v>24</v>
      </c>
      <c r="P659" t="s">
        <v>25</v>
      </c>
      <c r="Q659" t="s">
        <v>301</v>
      </c>
      <c r="R659" t="s">
        <v>267</v>
      </c>
    </row>
    <row r="660" spans="1:18" x14ac:dyDescent="0.3">
      <c r="A660">
        <v>1136580</v>
      </c>
      <c r="B660" t="s">
        <v>60</v>
      </c>
      <c r="C660" s="1">
        <v>43212</v>
      </c>
      <c r="D660" t="s">
        <v>183</v>
      </c>
      <c r="E660" t="s">
        <v>62</v>
      </c>
      <c r="F660">
        <v>0</v>
      </c>
      <c r="G660" t="s">
        <v>259</v>
      </c>
      <c r="H660">
        <f t="shared" si="11"/>
        <v>59</v>
      </c>
      <c r="I660" t="s">
        <v>32</v>
      </c>
      <c r="J660" t="s">
        <v>259</v>
      </c>
      <c r="K660" t="s">
        <v>22</v>
      </c>
      <c r="L660" t="s">
        <v>32</v>
      </c>
      <c r="M660" t="s">
        <v>23</v>
      </c>
      <c r="N660">
        <v>4</v>
      </c>
      <c r="O660" t="s">
        <v>24</v>
      </c>
      <c r="P660" t="s">
        <v>25</v>
      </c>
      <c r="Q660" t="s">
        <v>237</v>
      </c>
      <c r="R660" t="s">
        <v>232</v>
      </c>
    </row>
    <row r="661" spans="1:18" x14ac:dyDescent="0.3">
      <c r="A661">
        <v>1136581</v>
      </c>
      <c r="B661" t="s">
        <v>56</v>
      </c>
      <c r="C661" s="1">
        <v>43212</v>
      </c>
      <c r="D661" t="s">
        <v>364</v>
      </c>
      <c r="E661" t="s">
        <v>58</v>
      </c>
      <c r="F661">
        <v>0</v>
      </c>
      <c r="G661" t="s">
        <v>40</v>
      </c>
      <c r="H661">
        <f t="shared" si="11"/>
        <v>108</v>
      </c>
      <c r="I661" t="s">
        <v>47</v>
      </c>
      <c r="J661" t="s">
        <v>47</v>
      </c>
      <c r="K661" t="s">
        <v>33</v>
      </c>
      <c r="L661" t="s">
        <v>40</v>
      </c>
      <c r="M661" t="s">
        <v>41</v>
      </c>
      <c r="N661">
        <v>3</v>
      </c>
      <c r="O661" t="s">
        <v>24</v>
      </c>
      <c r="P661" t="s">
        <v>25</v>
      </c>
      <c r="Q661" t="s">
        <v>333</v>
      </c>
      <c r="R661" t="s">
        <v>213</v>
      </c>
    </row>
    <row r="662" spans="1:18" x14ac:dyDescent="0.3">
      <c r="A662">
        <v>1136582</v>
      </c>
      <c r="B662" t="s">
        <v>36</v>
      </c>
      <c r="C662" s="1">
        <v>43213</v>
      </c>
      <c r="D662" t="s">
        <v>365</v>
      </c>
      <c r="E662" t="s">
        <v>38</v>
      </c>
      <c r="F662">
        <v>0</v>
      </c>
      <c r="G662" t="s">
        <v>39</v>
      </c>
      <c r="H662">
        <f t="shared" si="11"/>
        <v>97</v>
      </c>
      <c r="I662" t="s">
        <v>31</v>
      </c>
      <c r="J662" t="s">
        <v>39</v>
      </c>
      <c r="K662" t="s">
        <v>22</v>
      </c>
      <c r="L662" t="s">
        <v>31</v>
      </c>
      <c r="M662" t="s">
        <v>23</v>
      </c>
      <c r="N662">
        <v>4</v>
      </c>
      <c r="O662" t="s">
        <v>24</v>
      </c>
      <c r="P662" t="s">
        <v>25</v>
      </c>
      <c r="Q662" t="s">
        <v>325</v>
      </c>
      <c r="R662" t="s">
        <v>267</v>
      </c>
    </row>
    <row r="663" spans="1:18" x14ac:dyDescent="0.3">
      <c r="A663">
        <v>1136583</v>
      </c>
      <c r="B663" t="s">
        <v>44</v>
      </c>
      <c r="C663" s="1">
        <v>43214</v>
      </c>
      <c r="D663" t="s">
        <v>344</v>
      </c>
      <c r="E663" t="s">
        <v>46</v>
      </c>
      <c r="F663">
        <v>0</v>
      </c>
      <c r="G663" t="s">
        <v>47</v>
      </c>
      <c r="H663">
        <f t="shared" si="11"/>
        <v>95</v>
      </c>
      <c r="I663" t="s">
        <v>259</v>
      </c>
      <c r="J663" t="s">
        <v>47</v>
      </c>
      <c r="K663" t="s">
        <v>22</v>
      </c>
      <c r="L663" t="s">
        <v>259</v>
      </c>
      <c r="M663" t="s">
        <v>23</v>
      </c>
      <c r="N663">
        <v>31</v>
      </c>
      <c r="O663" t="s">
        <v>24</v>
      </c>
      <c r="P663" t="s">
        <v>25</v>
      </c>
      <c r="Q663" t="s">
        <v>252</v>
      </c>
      <c r="R663" t="s">
        <v>140</v>
      </c>
    </row>
    <row r="664" spans="1:18" x14ac:dyDescent="0.3">
      <c r="A664">
        <v>1136584</v>
      </c>
      <c r="B664" t="s">
        <v>17</v>
      </c>
      <c r="C664" s="1">
        <v>43215</v>
      </c>
      <c r="D664" t="s">
        <v>76</v>
      </c>
      <c r="E664" t="s">
        <v>343</v>
      </c>
      <c r="F664">
        <v>0</v>
      </c>
      <c r="G664" t="s">
        <v>20</v>
      </c>
      <c r="H664">
        <f t="shared" si="11"/>
        <v>108</v>
      </c>
      <c r="I664" t="s">
        <v>32</v>
      </c>
      <c r="J664" t="s">
        <v>32</v>
      </c>
      <c r="K664" t="s">
        <v>22</v>
      </c>
      <c r="L664" t="s">
        <v>32</v>
      </c>
      <c r="M664" t="s">
        <v>41</v>
      </c>
      <c r="N664">
        <v>5</v>
      </c>
      <c r="O664" t="s">
        <v>24</v>
      </c>
      <c r="P664" t="s">
        <v>25</v>
      </c>
      <c r="Q664" t="s">
        <v>274</v>
      </c>
      <c r="R664" t="s">
        <v>320</v>
      </c>
    </row>
    <row r="665" spans="1:18" x14ac:dyDescent="0.3">
      <c r="A665">
        <v>1136585</v>
      </c>
      <c r="B665" t="s">
        <v>60</v>
      </c>
      <c r="C665" s="1">
        <v>43216</v>
      </c>
      <c r="D665" t="s">
        <v>365</v>
      </c>
      <c r="E665" t="s">
        <v>62</v>
      </c>
      <c r="F665">
        <v>0</v>
      </c>
      <c r="G665" t="s">
        <v>259</v>
      </c>
      <c r="H665">
        <f t="shared" si="11"/>
        <v>92</v>
      </c>
      <c r="I665" t="s">
        <v>31</v>
      </c>
      <c r="J665" t="s">
        <v>31</v>
      </c>
      <c r="K665" t="s">
        <v>22</v>
      </c>
      <c r="L665" t="s">
        <v>259</v>
      </c>
      <c r="M665" t="s">
        <v>23</v>
      </c>
      <c r="N665">
        <v>13</v>
      </c>
      <c r="O665" t="s">
        <v>24</v>
      </c>
      <c r="P665" t="s">
        <v>25</v>
      </c>
      <c r="Q665" t="s">
        <v>349</v>
      </c>
      <c r="R665" t="s">
        <v>267</v>
      </c>
    </row>
    <row r="666" spans="1:18" x14ac:dyDescent="0.3">
      <c r="A666">
        <v>1136586</v>
      </c>
      <c r="B666" t="s">
        <v>36</v>
      </c>
      <c r="C666" s="1">
        <v>43217</v>
      </c>
      <c r="D666" t="s">
        <v>307</v>
      </c>
      <c r="E666" t="s">
        <v>38</v>
      </c>
      <c r="F666">
        <v>0</v>
      </c>
      <c r="G666" t="s">
        <v>39</v>
      </c>
      <c r="H666">
        <f t="shared" si="11"/>
        <v>95</v>
      </c>
      <c r="I666" t="s">
        <v>21</v>
      </c>
      <c r="J666" t="s">
        <v>21</v>
      </c>
      <c r="K666" t="s">
        <v>22</v>
      </c>
      <c r="L666" t="s">
        <v>39</v>
      </c>
      <c r="M666" t="s">
        <v>23</v>
      </c>
      <c r="N666">
        <v>55</v>
      </c>
      <c r="O666" t="s">
        <v>24</v>
      </c>
      <c r="P666" t="s">
        <v>25</v>
      </c>
      <c r="Q666" t="s">
        <v>252</v>
      </c>
      <c r="R666" t="s">
        <v>140</v>
      </c>
    </row>
    <row r="667" spans="1:18" x14ac:dyDescent="0.3">
      <c r="A667">
        <v>1136587</v>
      </c>
      <c r="B667" t="s">
        <v>238</v>
      </c>
      <c r="C667" s="1">
        <v>43218</v>
      </c>
      <c r="D667" t="s">
        <v>147</v>
      </c>
      <c r="E667" t="s">
        <v>299</v>
      </c>
      <c r="F667">
        <v>0</v>
      </c>
      <c r="G667" t="s">
        <v>32</v>
      </c>
      <c r="H667">
        <f t="shared" si="11"/>
        <v>97</v>
      </c>
      <c r="I667" t="s">
        <v>47</v>
      </c>
      <c r="J667" t="s">
        <v>47</v>
      </c>
      <c r="K667" t="s">
        <v>22</v>
      </c>
      <c r="L667" t="s">
        <v>47</v>
      </c>
      <c r="M667" t="s">
        <v>41</v>
      </c>
      <c r="N667">
        <v>8</v>
      </c>
      <c r="O667" t="s">
        <v>24</v>
      </c>
      <c r="P667" t="s">
        <v>25</v>
      </c>
      <c r="Q667" t="s">
        <v>301</v>
      </c>
      <c r="R667" t="s">
        <v>321</v>
      </c>
    </row>
    <row r="668" spans="1:18" x14ac:dyDescent="0.3">
      <c r="A668">
        <v>1136588</v>
      </c>
      <c r="B668" t="s">
        <v>56</v>
      </c>
      <c r="C668" s="1">
        <v>43219</v>
      </c>
      <c r="D668" t="s">
        <v>351</v>
      </c>
      <c r="E668" t="s">
        <v>58</v>
      </c>
      <c r="F668">
        <v>0</v>
      </c>
      <c r="G668" t="s">
        <v>40</v>
      </c>
      <c r="H668">
        <f t="shared" si="11"/>
        <v>70</v>
      </c>
      <c r="I668" t="s">
        <v>259</v>
      </c>
      <c r="J668" t="s">
        <v>259</v>
      </c>
      <c r="K668" t="s">
        <v>33</v>
      </c>
      <c r="L668" t="s">
        <v>259</v>
      </c>
      <c r="M668" t="s">
        <v>23</v>
      </c>
      <c r="N668">
        <v>11</v>
      </c>
      <c r="O668" t="s">
        <v>24</v>
      </c>
      <c r="P668" t="s">
        <v>25</v>
      </c>
      <c r="Q668" t="s">
        <v>242</v>
      </c>
      <c r="R668" t="s">
        <v>325</v>
      </c>
    </row>
    <row r="669" spans="1:18" x14ac:dyDescent="0.3">
      <c r="A669">
        <v>1136589</v>
      </c>
      <c r="B669" t="s">
        <v>17</v>
      </c>
      <c r="C669" s="1">
        <v>43219</v>
      </c>
      <c r="D669" t="s">
        <v>288</v>
      </c>
      <c r="E669" t="s">
        <v>343</v>
      </c>
      <c r="F669">
        <v>0</v>
      </c>
      <c r="G669" t="s">
        <v>20</v>
      </c>
      <c r="H669">
        <f t="shared" si="11"/>
        <v>92</v>
      </c>
      <c r="I669" t="s">
        <v>21</v>
      </c>
      <c r="J669" t="s">
        <v>21</v>
      </c>
      <c r="K669" t="s">
        <v>22</v>
      </c>
      <c r="L669" t="s">
        <v>21</v>
      </c>
      <c r="M669" t="s">
        <v>41</v>
      </c>
      <c r="N669">
        <v>6</v>
      </c>
      <c r="O669" t="s">
        <v>24</v>
      </c>
      <c r="P669" t="s">
        <v>25</v>
      </c>
      <c r="Q669" t="s">
        <v>274</v>
      </c>
      <c r="R669" t="s">
        <v>232</v>
      </c>
    </row>
    <row r="670" spans="1:18" x14ac:dyDescent="0.3">
      <c r="A670">
        <v>1136590</v>
      </c>
      <c r="B670" t="s">
        <v>238</v>
      </c>
      <c r="C670" s="1">
        <v>43220</v>
      </c>
      <c r="D670" t="s">
        <v>57</v>
      </c>
      <c r="E670" t="s">
        <v>299</v>
      </c>
      <c r="F670">
        <v>0</v>
      </c>
      <c r="G670" t="s">
        <v>32</v>
      </c>
      <c r="H670">
        <f t="shared" si="11"/>
        <v>94</v>
      </c>
      <c r="I670" t="s">
        <v>39</v>
      </c>
      <c r="J670" t="s">
        <v>39</v>
      </c>
      <c r="K670" t="s">
        <v>22</v>
      </c>
      <c r="L670" t="s">
        <v>32</v>
      </c>
      <c r="M670" t="s">
        <v>23</v>
      </c>
      <c r="N670">
        <v>13</v>
      </c>
      <c r="O670" t="s">
        <v>24</v>
      </c>
      <c r="P670" t="s">
        <v>25</v>
      </c>
      <c r="Q670" t="s">
        <v>330</v>
      </c>
      <c r="R670" t="s">
        <v>252</v>
      </c>
    </row>
    <row r="671" spans="1:18" x14ac:dyDescent="0.3">
      <c r="A671">
        <v>1136591</v>
      </c>
      <c r="B671" t="s">
        <v>17</v>
      </c>
      <c r="C671" s="1">
        <v>43221</v>
      </c>
      <c r="D671" t="s">
        <v>366</v>
      </c>
      <c r="E671" t="s">
        <v>343</v>
      </c>
      <c r="F671">
        <v>0</v>
      </c>
      <c r="G671" t="s">
        <v>20</v>
      </c>
      <c r="H671">
        <f t="shared" si="11"/>
        <v>95</v>
      </c>
      <c r="I671" t="s">
        <v>47</v>
      </c>
      <c r="J671" t="s">
        <v>47</v>
      </c>
      <c r="K671" t="s">
        <v>22</v>
      </c>
      <c r="L671" t="s">
        <v>20</v>
      </c>
      <c r="M671" t="s">
        <v>23</v>
      </c>
      <c r="N671">
        <v>14</v>
      </c>
      <c r="O671" t="s">
        <v>24</v>
      </c>
      <c r="P671" t="s">
        <v>25</v>
      </c>
      <c r="Q671" t="s">
        <v>120</v>
      </c>
      <c r="R671" t="s">
        <v>321</v>
      </c>
    </row>
    <row r="672" spans="1:18" x14ac:dyDescent="0.3">
      <c r="A672">
        <v>1136592</v>
      </c>
      <c r="B672" t="s">
        <v>36</v>
      </c>
      <c r="C672" s="1">
        <v>43222</v>
      </c>
      <c r="D672" t="s">
        <v>334</v>
      </c>
      <c r="E672" t="s">
        <v>38</v>
      </c>
      <c r="F672">
        <v>0</v>
      </c>
      <c r="G672" t="s">
        <v>39</v>
      </c>
      <c r="H672">
        <f t="shared" si="11"/>
        <v>108</v>
      </c>
      <c r="I672" t="s">
        <v>40</v>
      </c>
      <c r="J672" t="s">
        <v>40</v>
      </c>
      <c r="K672" t="s">
        <v>22</v>
      </c>
      <c r="L672" t="s">
        <v>39</v>
      </c>
      <c r="M672" t="s">
        <v>23</v>
      </c>
      <c r="N672">
        <v>4</v>
      </c>
      <c r="O672" t="s">
        <v>24</v>
      </c>
      <c r="P672" t="s">
        <v>95</v>
      </c>
      <c r="Q672" t="s">
        <v>320</v>
      </c>
      <c r="R672" t="s">
        <v>267</v>
      </c>
    </row>
    <row r="673" spans="1:18" x14ac:dyDescent="0.3">
      <c r="A673">
        <v>1136593</v>
      </c>
      <c r="B673" t="s">
        <v>50</v>
      </c>
      <c r="C673" s="1">
        <v>43223</v>
      </c>
      <c r="D673" t="s">
        <v>247</v>
      </c>
      <c r="E673" t="s">
        <v>52</v>
      </c>
      <c r="F673">
        <v>0</v>
      </c>
      <c r="G673" t="s">
        <v>21</v>
      </c>
      <c r="H673">
        <f t="shared" si="11"/>
        <v>59</v>
      </c>
      <c r="I673" t="s">
        <v>32</v>
      </c>
      <c r="J673" t="s">
        <v>21</v>
      </c>
      <c r="K673" t="s">
        <v>22</v>
      </c>
      <c r="L673" t="s">
        <v>21</v>
      </c>
      <c r="M673" t="s">
        <v>41</v>
      </c>
      <c r="N673">
        <v>6</v>
      </c>
      <c r="O673" t="s">
        <v>24</v>
      </c>
      <c r="P673" t="s">
        <v>25</v>
      </c>
      <c r="Q673" t="s">
        <v>127</v>
      </c>
      <c r="R673" t="s">
        <v>345</v>
      </c>
    </row>
    <row r="674" spans="1:18" x14ac:dyDescent="0.3">
      <c r="A674">
        <v>1136594</v>
      </c>
      <c r="B674" t="s">
        <v>224</v>
      </c>
      <c r="C674" s="1">
        <v>43224</v>
      </c>
      <c r="D674" t="s">
        <v>328</v>
      </c>
      <c r="E674" t="s">
        <v>225</v>
      </c>
      <c r="F674">
        <v>0</v>
      </c>
      <c r="G674" t="s">
        <v>31</v>
      </c>
      <c r="H674">
        <f t="shared" si="11"/>
        <v>70</v>
      </c>
      <c r="I674" t="s">
        <v>47</v>
      </c>
      <c r="J674" t="s">
        <v>47</v>
      </c>
      <c r="K674" t="s">
        <v>22</v>
      </c>
      <c r="L674" t="s">
        <v>47</v>
      </c>
      <c r="M674" t="s">
        <v>41</v>
      </c>
      <c r="N674">
        <v>6</v>
      </c>
      <c r="O674" t="s">
        <v>24</v>
      </c>
      <c r="P674" t="s">
        <v>25</v>
      </c>
      <c r="Q674" t="s">
        <v>330</v>
      </c>
      <c r="R674" t="s">
        <v>140</v>
      </c>
    </row>
    <row r="675" spans="1:18" x14ac:dyDescent="0.3">
      <c r="A675">
        <v>1136595</v>
      </c>
      <c r="B675" t="s">
        <v>238</v>
      </c>
      <c r="C675" s="1">
        <v>43225</v>
      </c>
      <c r="D675" t="s">
        <v>235</v>
      </c>
      <c r="E675" t="s">
        <v>299</v>
      </c>
      <c r="F675">
        <v>0</v>
      </c>
      <c r="G675" t="s">
        <v>32</v>
      </c>
      <c r="H675">
        <f t="shared" si="11"/>
        <v>83</v>
      </c>
      <c r="I675" t="s">
        <v>20</v>
      </c>
      <c r="J675" t="s">
        <v>32</v>
      </c>
      <c r="K675" t="s">
        <v>22</v>
      </c>
      <c r="L675" t="s">
        <v>32</v>
      </c>
      <c r="M675" t="s">
        <v>41</v>
      </c>
      <c r="N675">
        <v>6</v>
      </c>
      <c r="O675" t="s">
        <v>24</v>
      </c>
      <c r="P675" t="s">
        <v>25</v>
      </c>
      <c r="Q675" t="s">
        <v>321</v>
      </c>
      <c r="R675" t="s">
        <v>349</v>
      </c>
    </row>
    <row r="676" spans="1:18" x14ac:dyDescent="0.3">
      <c r="A676">
        <v>1136596</v>
      </c>
      <c r="B676" t="s">
        <v>60</v>
      </c>
      <c r="C676" s="1">
        <v>43225</v>
      </c>
      <c r="D676" t="s">
        <v>344</v>
      </c>
      <c r="E676" t="s">
        <v>62</v>
      </c>
      <c r="F676">
        <v>0</v>
      </c>
      <c r="G676" t="s">
        <v>259</v>
      </c>
      <c r="H676">
        <f t="shared" si="11"/>
        <v>97</v>
      </c>
      <c r="I676" t="s">
        <v>39</v>
      </c>
      <c r="J676" t="s">
        <v>39</v>
      </c>
      <c r="K676" t="s">
        <v>33</v>
      </c>
      <c r="L676" t="s">
        <v>259</v>
      </c>
      <c r="M676" t="s">
        <v>41</v>
      </c>
      <c r="N676">
        <v>7</v>
      </c>
      <c r="O676" t="s">
        <v>24</v>
      </c>
      <c r="P676" t="s">
        <v>25</v>
      </c>
      <c r="Q676" t="s">
        <v>242</v>
      </c>
      <c r="R676" t="s">
        <v>267</v>
      </c>
    </row>
    <row r="677" spans="1:18" x14ac:dyDescent="0.3">
      <c r="A677">
        <v>1136597</v>
      </c>
      <c r="B677" t="s">
        <v>44</v>
      </c>
      <c r="C677" s="1">
        <v>43226</v>
      </c>
      <c r="D677" t="s">
        <v>313</v>
      </c>
      <c r="E677" t="s">
        <v>46</v>
      </c>
      <c r="F677">
        <v>0</v>
      </c>
      <c r="G677" t="s">
        <v>47</v>
      </c>
      <c r="H677">
        <f t="shared" si="11"/>
        <v>108</v>
      </c>
      <c r="I677" t="s">
        <v>21</v>
      </c>
      <c r="J677" t="s">
        <v>21</v>
      </c>
      <c r="K677" t="s">
        <v>22</v>
      </c>
      <c r="L677" t="s">
        <v>47</v>
      </c>
      <c r="M677" t="s">
        <v>23</v>
      </c>
      <c r="N677">
        <v>13</v>
      </c>
      <c r="O677" t="s">
        <v>24</v>
      </c>
      <c r="P677" t="s">
        <v>25</v>
      </c>
      <c r="Q677" t="s">
        <v>127</v>
      </c>
      <c r="R677" t="s">
        <v>345</v>
      </c>
    </row>
    <row r="678" spans="1:18" x14ac:dyDescent="0.3">
      <c r="A678">
        <v>1136598</v>
      </c>
      <c r="B678" t="s">
        <v>224</v>
      </c>
      <c r="C678" s="1">
        <v>43226</v>
      </c>
      <c r="D678" t="s">
        <v>367</v>
      </c>
      <c r="E678" t="s">
        <v>225</v>
      </c>
      <c r="F678">
        <v>0</v>
      </c>
      <c r="G678" t="s">
        <v>31</v>
      </c>
      <c r="H678">
        <f t="shared" si="11"/>
        <v>59</v>
      </c>
      <c r="I678" t="s">
        <v>40</v>
      </c>
      <c r="J678" t="s">
        <v>31</v>
      </c>
      <c r="K678" t="s">
        <v>22</v>
      </c>
      <c r="L678" t="s">
        <v>31</v>
      </c>
      <c r="M678" t="s">
        <v>41</v>
      </c>
      <c r="N678">
        <v>6</v>
      </c>
      <c r="O678" t="s">
        <v>24</v>
      </c>
      <c r="P678" t="s">
        <v>25</v>
      </c>
      <c r="Q678" t="s">
        <v>252</v>
      </c>
      <c r="R678" t="s">
        <v>140</v>
      </c>
    </row>
    <row r="679" spans="1:18" x14ac:dyDescent="0.3">
      <c r="A679">
        <v>1136599</v>
      </c>
      <c r="B679" t="s">
        <v>60</v>
      </c>
      <c r="C679" s="1">
        <v>43227</v>
      </c>
      <c r="D679" t="s">
        <v>351</v>
      </c>
      <c r="E679" t="s">
        <v>62</v>
      </c>
      <c r="F679">
        <v>0</v>
      </c>
      <c r="G679" t="s">
        <v>259</v>
      </c>
      <c r="H679">
        <f t="shared" si="11"/>
        <v>83</v>
      </c>
      <c r="I679" t="s">
        <v>20</v>
      </c>
      <c r="J679" t="s">
        <v>20</v>
      </c>
      <c r="K679" t="s">
        <v>22</v>
      </c>
      <c r="L679" t="s">
        <v>259</v>
      </c>
      <c r="M679" t="s">
        <v>23</v>
      </c>
      <c r="N679">
        <v>5</v>
      </c>
      <c r="O679" t="s">
        <v>24</v>
      </c>
      <c r="P679" t="s">
        <v>25</v>
      </c>
      <c r="Q679" t="s">
        <v>242</v>
      </c>
      <c r="R679" t="s">
        <v>320</v>
      </c>
    </row>
    <row r="680" spans="1:18" x14ac:dyDescent="0.3">
      <c r="A680">
        <v>1136600</v>
      </c>
      <c r="B680" t="s">
        <v>56</v>
      </c>
      <c r="C680" s="1">
        <v>43228</v>
      </c>
      <c r="D680" t="s">
        <v>352</v>
      </c>
      <c r="E680" t="s">
        <v>58</v>
      </c>
      <c r="F680">
        <v>0</v>
      </c>
      <c r="G680" t="s">
        <v>40</v>
      </c>
      <c r="H680">
        <f t="shared" si="11"/>
        <v>94</v>
      </c>
      <c r="I680" t="s">
        <v>31</v>
      </c>
      <c r="J680" t="s">
        <v>40</v>
      </c>
      <c r="K680" t="s">
        <v>33</v>
      </c>
      <c r="L680" t="s">
        <v>40</v>
      </c>
      <c r="M680" t="s">
        <v>23</v>
      </c>
      <c r="N680">
        <v>15</v>
      </c>
      <c r="O680" t="s">
        <v>24</v>
      </c>
      <c r="P680" t="s">
        <v>25</v>
      </c>
      <c r="Q680" t="s">
        <v>120</v>
      </c>
      <c r="R680" t="s">
        <v>321</v>
      </c>
    </row>
    <row r="681" spans="1:18" x14ac:dyDescent="0.3">
      <c r="A681">
        <v>1136601</v>
      </c>
      <c r="B681" t="s">
        <v>50</v>
      </c>
      <c r="C681" s="1">
        <v>43229</v>
      </c>
      <c r="D681" t="s">
        <v>368</v>
      </c>
      <c r="E681" t="s">
        <v>52</v>
      </c>
      <c r="F681">
        <v>0</v>
      </c>
      <c r="G681" t="s">
        <v>21</v>
      </c>
      <c r="H681">
        <f t="shared" si="11"/>
        <v>70</v>
      </c>
      <c r="I681" t="s">
        <v>47</v>
      </c>
      <c r="J681" t="s">
        <v>21</v>
      </c>
      <c r="K681" t="s">
        <v>22</v>
      </c>
      <c r="L681" t="s">
        <v>47</v>
      </c>
      <c r="M681" t="s">
        <v>23</v>
      </c>
      <c r="N681">
        <v>102</v>
      </c>
      <c r="O681" t="s">
        <v>24</v>
      </c>
      <c r="P681" t="s">
        <v>25</v>
      </c>
      <c r="Q681" t="s">
        <v>333</v>
      </c>
      <c r="R681" t="s">
        <v>232</v>
      </c>
    </row>
    <row r="682" spans="1:18" x14ac:dyDescent="0.3">
      <c r="A682">
        <v>1136602</v>
      </c>
      <c r="B682" t="s">
        <v>36</v>
      </c>
      <c r="C682" s="1">
        <v>43230</v>
      </c>
      <c r="D682" t="s">
        <v>227</v>
      </c>
      <c r="E682" t="s">
        <v>38</v>
      </c>
      <c r="F682">
        <v>0</v>
      </c>
      <c r="G682" t="s">
        <v>39</v>
      </c>
      <c r="H682">
        <f t="shared" si="11"/>
        <v>108</v>
      </c>
      <c r="I682" t="s">
        <v>259</v>
      </c>
      <c r="J682" t="s">
        <v>39</v>
      </c>
      <c r="K682" t="s">
        <v>33</v>
      </c>
      <c r="L682" t="s">
        <v>259</v>
      </c>
      <c r="M682" t="s">
        <v>41</v>
      </c>
      <c r="N682">
        <v>9</v>
      </c>
      <c r="O682" t="s">
        <v>24</v>
      </c>
      <c r="P682" t="s">
        <v>25</v>
      </c>
      <c r="Q682" t="s">
        <v>330</v>
      </c>
      <c r="R682" t="s">
        <v>252</v>
      </c>
    </row>
    <row r="683" spans="1:18" x14ac:dyDescent="0.3">
      <c r="A683">
        <v>1136603</v>
      </c>
      <c r="B683" t="s">
        <v>56</v>
      </c>
      <c r="C683" s="1">
        <v>43231</v>
      </c>
      <c r="D683" t="s">
        <v>352</v>
      </c>
      <c r="E683" t="s">
        <v>58</v>
      </c>
      <c r="F683">
        <v>0</v>
      </c>
      <c r="G683" t="s">
        <v>40</v>
      </c>
      <c r="H683">
        <f t="shared" si="11"/>
        <v>94</v>
      </c>
      <c r="I683" t="s">
        <v>32</v>
      </c>
      <c r="J683" t="s">
        <v>32</v>
      </c>
      <c r="K683" t="s">
        <v>33</v>
      </c>
      <c r="L683" t="s">
        <v>40</v>
      </c>
      <c r="M683" t="s">
        <v>41</v>
      </c>
      <c r="N683">
        <v>4</v>
      </c>
      <c r="O683" t="s">
        <v>24</v>
      </c>
      <c r="P683" t="s">
        <v>25</v>
      </c>
      <c r="Q683" t="s">
        <v>120</v>
      </c>
      <c r="R683" t="s">
        <v>349</v>
      </c>
    </row>
    <row r="684" spans="1:18" x14ac:dyDescent="0.3">
      <c r="A684">
        <v>1136604</v>
      </c>
      <c r="B684" t="s">
        <v>224</v>
      </c>
      <c r="C684" s="1">
        <v>43232</v>
      </c>
      <c r="D684" t="s">
        <v>247</v>
      </c>
      <c r="E684" t="s">
        <v>225</v>
      </c>
      <c r="F684">
        <v>0</v>
      </c>
      <c r="G684" t="s">
        <v>31</v>
      </c>
      <c r="H684">
        <f t="shared" si="11"/>
        <v>108</v>
      </c>
      <c r="I684" t="s">
        <v>21</v>
      </c>
      <c r="J684" t="s">
        <v>31</v>
      </c>
      <c r="K684" t="s">
        <v>22</v>
      </c>
      <c r="L684" t="s">
        <v>21</v>
      </c>
      <c r="M684" t="s">
        <v>23</v>
      </c>
      <c r="N684">
        <v>31</v>
      </c>
      <c r="O684" t="s">
        <v>24</v>
      </c>
      <c r="P684" t="s">
        <v>25</v>
      </c>
      <c r="Q684" t="s">
        <v>320</v>
      </c>
      <c r="R684" t="s">
        <v>267</v>
      </c>
    </row>
    <row r="685" spans="1:18" x14ac:dyDescent="0.3">
      <c r="A685">
        <v>1136605</v>
      </c>
      <c r="B685" t="s">
        <v>36</v>
      </c>
      <c r="C685" s="1">
        <v>43232</v>
      </c>
      <c r="D685" t="s">
        <v>121</v>
      </c>
      <c r="E685" t="s">
        <v>38</v>
      </c>
      <c r="F685">
        <v>0</v>
      </c>
      <c r="G685" t="s">
        <v>39</v>
      </c>
      <c r="H685">
        <f t="shared" si="11"/>
        <v>83</v>
      </c>
      <c r="I685" t="s">
        <v>20</v>
      </c>
      <c r="J685" t="s">
        <v>20</v>
      </c>
      <c r="K685" t="s">
        <v>22</v>
      </c>
      <c r="L685" t="s">
        <v>20</v>
      </c>
      <c r="M685" t="s">
        <v>41</v>
      </c>
      <c r="N685">
        <v>5</v>
      </c>
      <c r="O685" t="s">
        <v>24</v>
      </c>
      <c r="P685" t="s">
        <v>25</v>
      </c>
      <c r="Q685" t="s">
        <v>333</v>
      </c>
      <c r="R685" t="s">
        <v>127</v>
      </c>
    </row>
    <row r="686" spans="1:18" x14ac:dyDescent="0.3">
      <c r="A686">
        <v>1136606</v>
      </c>
      <c r="B686" t="s">
        <v>238</v>
      </c>
      <c r="C686" s="1">
        <v>43233</v>
      </c>
      <c r="D686" t="s">
        <v>183</v>
      </c>
      <c r="E686" t="s">
        <v>299</v>
      </c>
      <c r="F686">
        <v>0</v>
      </c>
      <c r="G686" t="s">
        <v>32</v>
      </c>
      <c r="H686">
        <f t="shared" si="11"/>
        <v>95</v>
      </c>
      <c r="I686" t="s">
        <v>259</v>
      </c>
      <c r="J686" t="s">
        <v>32</v>
      </c>
      <c r="K686" t="s">
        <v>22</v>
      </c>
      <c r="L686" t="s">
        <v>32</v>
      </c>
      <c r="M686" t="s">
        <v>41</v>
      </c>
      <c r="N686">
        <v>8</v>
      </c>
      <c r="O686" t="s">
        <v>24</v>
      </c>
      <c r="P686" t="s">
        <v>25</v>
      </c>
      <c r="Q686" t="s">
        <v>120</v>
      </c>
      <c r="R686" t="s">
        <v>349</v>
      </c>
    </row>
    <row r="687" spans="1:18" x14ac:dyDescent="0.3">
      <c r="A687">
        <v>1136607</v>
      </c>
      <c r="B687" t="s">
        <v>44</v>
      </c>
      <c r="C687" s="1">
        <v>43233</v>
      </c>
      <c r="D687" t="s">
        <v>352</v>
      </c>
      <c r="E687" t="s">
        <v>46</v>
      </c>
      <c r="F687">
        <v>0</v>
      </c>
      <c r="G687" t="s">
        <v>47</v>
      </c>
      <c r="H687">
        <f t="shared" si="11"/>
        <v>92</v>
      </c>
      <c r="I687" t="s">
        <v>40</v>
      </c>
      <c r="J687" t="s">
        <v>40</v>
      </c>
      <c r="K687" t="s">
        <v>22</v>
      </c>
      <c r="L687" t="s">
        <v>40</v>
      </c>
      <c r="M687" t="s">
        <v>41</v>
      </c>
      <c r="N687">
        <v>7</v>
      </c>
      <c r="O687" t="s">
        <v>24</v>
      </c>
      <c r="P687" t="s">
        <v>25</v>
      </c>
      <c r="Q687" t="s">
        <v>321</v>
      </c>
      <c r="R687" t="s">
        <v>140</v>
      </c>
    </row>
    <row r="688" spans="1:18" x14ac:dyDescent="0.3">
      <c r="A688">
        <v>1136608</v>
      </c>
      <c r="B688" t="s">
        <v>224</v>
      </c>
      <c r="C688" s="1">
        <v>43234</v>
      </c>
      <c r="D688" t="s">
        <v>257</v>
      </c>
      <c r="E688" t="s">
        <v>225</v>
      </c>
      <c r="F688">
        <v>0</v>
      </c>
      <c r="G688" t="s">
        <v>31</v>
      </c>
      <c r="H688">
        <f t="shared" si="11"/>
        <v>94</v>
      </c>
      <c r="I688" t="s">
        <v>20</v>
      </c>
      <c r="J688" t="s">
        <v>20</v>
      </c>
      <c r="K688" t="s">
        <v>22</v>
      </c>
      <c r="L688" t="s">
        <v>20</v>
      </c>
      <c r="M688" t="s">
        <v>41</v>
      </c>
      <c r="N688">
        <v>10</v>
      </c>
      <c r="O688" t="s">
        <v>24</v>
      </c>
      <c r="P688" t="s">
        <v>25</v>
      </c>
      <c r="Q688" t="s">
        <v>242</v>
      </c>
      <c r="R688" t="s">
        <v>320</v>
      </c>
    </row>
    <row r="689" spans="1:18" x14ac:dyDescent="0.3">
      <c r="A689">
        <v>1136609</v>
      </c>
      <c r="B689" t="s">
        <v>50</v>
      </c>
      <c r="C689" s="1">
        <v>43235</v>
      </c>
      <c r="D689" t="s">
        <v>369</v>
      </c>
      <c r="E689" t="s">
        <v>52</v>
      </c>
      <c r="F689">
        <v>0</v>
      </c>
      <c r="G689" t="s">
        <v>21</v>
      </c>
      <c r="H689">
        <f t="shared" si="11"/>
        <v>59</v>
      </c>
      <c r="I689" t="s">
        <v>40</v>
      </c>
      <c r="J689" t="s">
        <v>21</v>
      </c>
      <c r="K689" t="s">
        <v>22</v>
      </c>
      <c r="L689" t="s">
        <v>21</v>
      </c>
      <c r="M689" t="s">
        <v>41</v>
      </c>
      <c r="N689">
        <v>6</v>
      </c>
      <c r="O689" t="s">
        <v>24</v>
      </c>
      <c r="P689" t="s">
        <v>25</v>
      </c>
      <c r="Q689" t="s">
        <v>127</v>
      </c>
      <c r="R689" t="s">
        <v>232</v>
      </c>
    </row>
    <row r="690" spans="1:18" x14ac:dyDescent="0.3">
      <c r="A690">
        <v>1136610</v>
      </c>
      <c r="B690" t="s">
        <v>44</v>
      </c>
      <c r="C690" s="1">
        <v>43236</v>
      </c>
      <c r="D690" t="s">
        <v>347</v>
      </c>
      <c r="E690" t="s">
        <v>46</v>
      </c>
      <c r="F690">
        <v>0</v>
      </c>
      <c r="G690" t="s">
        <v>47</v>
      </c>
      <c r="H690">
        <f t="shared" si="11"/>
        <v>97</v>
      </c>
      <c r="I690" t="s">
        <v>31</v>
      </c>
      <c r="J690" t="s">
        <v>31</v>
      </c>
      <c r="K690" t="s">
        <v>22</v>
      </c>
      <c r="L690" t="s">
        <v>47</v>
      </c>
      <c r="M690" t="s">
        <v>23</v>
      </c>
      <c r="N690">
        <v>3</v>
      </c>
      <c r="O690" t="s">
        <v>24</v>
      </c>
      <c r="P690" t="s">
        <v>25</v>
      </c>
      <c r="Q690" t="s">
        <v>120</v>
      </c>
      <c r="R690" t="s">
        <v>321</v>
      </c>
    </row>
    <row r="691" spans="1:18" x14ac:dyDescent="0.3">
      <c r="A691">
        <v>1136611</v>
      </c>
      <c r="B691" t="s">
        <v>17</v>
      </c>
      <c r="C691" s="1">
        <v>43237</v>
      </c>
      <c r="D691" t="s">
        <v>121</v>
      </c>
      <c r="E691" t="s">
        <v>343</v>
      </c>
      <c r="F691">
        <v>0</v>
      </c>
      <c r="G691" t="s">
        <v>20</v>
      </c>
      <c r="H691">
        <f t="shared" si="11"/>
        <v>92</v>
      </c>
      <c r="I691" t="s">
        <v>259</v>
      </c>
      <c r="J691" t="s">
        <v>259</v>
      </c>
      <c r="K691" t="s">
        <v>22</v>
      </c>
      <c r="L691" t="s">
        <v>20</v>
      </c>
      <c r="M691" t="s">
        <v>23</v>
      </c>
      <c r="N691">
        <v>14</v>
      </c>
      <c r="O691" t="s">
        <v>24</v>
      </c>
      <c r="P691" t="s">
        <v>25</v>
      </c>
      <c r="Q691" t="s">
        <v>330</v>
      </c>
      <c r="R691" t="s">
        <v>140</v>
      </c>
    </row>
    <row r="692" spans="1:18" x14ac:dyDescent="0.3">
      <c r="A692">
        <v>1136612</v>
      </c>
      <c r="B692" t="s">
        <v>36</v>
      </c>
      <c r="C692" s="1">
        <v>43238</v>
      </c>
      <c r="D692" t="s">
        <v>357</v>
      </c>
      <c r="E692" t="s">
        <v>38</v>
      </c>
      <c r="F692">
        <v>0</v>
      </c>
      <c r="G692" t="s">
        <v>39</v>
      </c>
      <c r="H692">
        <f t="shared" si="11"/>
        <v>59</v>
      </c>
      <c r="I692" t="s">
        <v>32</v>
      </c>
      <c r="J692" t="s">
        <v>32</v>
      </c>
      <c r="K692" t="s">
        <v>22</v>
      </c>
      <c r="L692" t="s">
        <v>39</v>
      </c>
      <c r="M692" t="s">
        <v>23</v>
      </c>
      <c r="N692">
        <v>34</v>
      </c>
      <c r="O692" t="s">
        <v>24</v>
      </c>
      <c r="P692" t="s">
        <v>25</v>
      </c>
      <c r="Q692" t="s">
        <v>237</v>
      </c>
      <c r="R692" t="s">
        <v>127</v>
      </c>
    </row>
    <row r="693" spans="1:18" x14ac:dyDescent="0.3">
      <c r="A693">
        <v>1136613</v>
      </c>
      <c r="B693" t="s">
        <v>56</v>
      </c>
      <c r="C693" s="1">
        <v>43239</v>
      </c>
      <c r="D693" t="s">
        <v>370</v>
      </c>
      <c r="E693" t="s">
        <v>58</v>
      </c>
      <c r="F693">
        <v>0</v>
      </c>
      <c r="G693" t="s">
        <v>40</v>
      </c>
      <c r="H693">
        <f t="shared" si="11"/>
        <v>70</v>
      </c>
      <c r="I693" t="s">
        <v>20</v>
      </c>
      <c r="J693" t="s">
        <v>40</v>
      </c>
      <c r="K693" t="s">
        <v>33</v>
      </c>
      <c r="L693" t="s">
        <v>40</v>
      </c>
      <c r="M693" t="s">
        <v>23</v>
      </c>
      <c r="N693">
        <v>30</v>
      </c>
      <c r="O693" t="s">
        <v>24</v>
      </c>
      <c r="P693" t="s">
        <v>25</v>
      </c>
      <c r="Q693" t="s">
        <v>242</v>
      </c>
      <c r="R693" t="s">
        <v>320</v>
      </c>
    </row>
    <row r="694" spans="1:18" x14ac:dyDescent="0.3">
      <c r="A694">
        <v>1136614</v>
      </c>
      <c r="B694" t="s">
        <v>60</v>
      </c>
      <c r="C694" s="1">
        <v>43239</v>
      </c>
      <c r="D694" t="s">
        <v>288</v>
      </c>
      <c r="E694" t="s">
        <v>62</v>
      </c>
      <c r="F694">
        <v>0</v>
      </c>
      <c r="G694" t="s">
        <v>259</v>
      </c>
      <c r="H694">
        <f t="shared" si="11"/>
        <v>95</v>
      </c>
      <c r="I694" t="s">
        <v>21</v>
      </c>
      <c r="J694" t="s">
        <v>259</v>
      </c>
      <c r="K694" t="s">
        <v>33</v>
      </c>
      <c r="L694" t="s">
        <v>21</v>
      </c>
      <c r="M694" t="s">
        <v>41</v>
      </c>
      <c r="N694">
        <v>5</v>
      </c>
      <c r="O694" t="s">
        <v>24</v>
      </c>
      <c r="P694" t="s">
        <v>25</v>
      </c>
      <c r="Q694" t="s">
        <v>232</v>
      </c>
      <c r="R694" t="s">
        <v>140</v>
      </c>
    </row>
    <row r="695" spans="1:18" x14ac:dyDescent="0.3">
      <c r="A695">
        <v>1136615</v>
      </c>
      <c r="B695" t="s">
        <v>36</v>
      </c>
      <c r="C695" s="1">
        <v>43240</v>
      </c>
      <c r="D695" t="s">
        <v>93</v>
      </c>
      <c r="E695" t="s">
        <v>38</v>
      </c>
      <c r="F695">
        <v>0</v>
      </c>
      <c r="G695" t="s">
        <v>39</v>
      </c>
      <c r="H695">
        <f t="shared" si="11"/>
        <v>83</v>
      </c>
      <c r="I695" t="s">
        <v>47</v>
      </c>
      <c r="J695" t="s">
        <v>39</v>
      </c>
      <c r="K695" t="s">
        <v>33</v>
      </c>
      <c r="L695" t="s">
        <v>39</v>
      </c>
      <c r="M695" t="s">
        <v>23</v>
      </c>
      <c r="N695">
        <v>11</v>
      </c>
      <c r="O695" t="s">
        <v>24</v>
      </c>
      <c r="P695" t="s">
        <v>25</v>
      </c>
      <c r="Q695" t="s">
        <v>127</v>
      </c>
      <c r="R695" t="s">
        <v>267</v>
      </c>
    </row>
    <row r="696" spans="1:18" x14ac:dyDescent="0.3">
      <c r="A696">
        <v>1136616</v>
      </c>
      <c r="B696" t="s">
        <v>238</v>
      </c>
      <c r="C696" s="1">
        <v>43240</v>
      </c>
      <c r="D696" t="s">
        <v>371</v>
      </c>
      <c r="E696" t="s">
        <v>299</v>
      </c>
      <c r="F696">
        <v>0</v>
      </c>
      <c r="G696" t="s">
        <v>32</v>
      </c>
      <c r="H696">
        <f t="shared" si="11"/>
        <v>70</v>
      </c>
      <c r="I696" t="s">
        <v>31</v>
      </c>
      <c r="J696" t="s">
        <v>32</v>
      </c>
      <c r="K696" t="s">
        <v>22</v>
      </c>
      <c r="L696" t="s">
        <v>32</v>
      </c>
      <c r="M696" t="s">
        <v>41</v>
      </c>
      <c r="N696">
        <v>5</v>
      </c>
      <c r="O696" t="s">
        <v>24</v>
      </c>
      <c r="P696" t="s">
        <v>25</v>
      </c>
      <c r="Q696" t="s">
        <v>321</v>
      </c>
      <c r="R696" t="s">
        <v>349</v>
      </c>
    </row>
    <row r="697" spans="1:18" x14ac:dyDescent="0.3">
      <c r="A697">
        <v>1136617</v>
      </c>
      <c r="B697" t="s">
        <v>44</v>
      </c>
      <c r="C697" s="1">
        <v>43242</v>
      </c>
      <c r="D697" t="s">
        <v>243</v>
      </c>
      <c r="E697" t="s">
        <v>46</v>
      </c>
      <c r="F697">
        <v>0</v>
      </c>
      <c r="G697" t="s">
        <v>259</v>
      </c>
      <c r="H697">
        <f t="shared" si="11"/>
        <v>92</v>
      </c>
      <c r="I697" t="s">
        <v>32</v>
      </c>
      <c r="J697" t="s">
        <v>32</v>
      </c>
      <c r="K697" t="s">
        <v>22</v>
      </c>
      <c r="L697" t="s">
        <v>32</v>
      </c>
      <c r="M697" t="s">
        <v>41</v>
      </c>
      <c r="N697">
        <v>2</v>
      </c>
      <c r="O697" t="s">
        <v>24</v>
      </c>
      <c r="P697" t="s">
        <v>25</v>
      </c>
      <c r="Q697" t="s">
        <v>252</v>
      </c>
      <c r="R697" t="s">
        <v>120</v>
      </c>
    </row>
    <row r="698" spans="1:18" x14ac:dyDescent="0.3">
      <c r="A698">
        <v>1136618</v>
      </c>
      <c r="B698" t="s">
        <v>50</v>
      </c>
      <c r="C698" s="1">
        <v>43243</v>
      </c>
      <c r="D698" t="s">
        <v>305</v>
      </c>
      <c r="E698" t="s">
        <v>52</v>
      </c>
      <c r="F698">
        <v>0</v>
      </c>
      <c r="G698" t="s">
        <v>21</v>
      </c>
      <c r="H698">
        <f t="shared" si="11"/>
        <v>83</v>
      </c>
      <c r="I698" t="s">
        <v>40</v>
      </c>
      <c r="J698" t="s">
        <v>40</v>
      </c>
      <c r="K698" t="s">
        <v>22</v>
      </c>
      <c r="L698" t="s">
        <v>21</v>
      </c>
      <c r="M698" t="s">
        <v>23</v>
      </c>
      <c r="N698">
        <v>25</v>
      </c>
      <c r="O698" t="s">
        <v>24</v>
      </c>
      <c r="P698" t="s">
        <v>25</v>
      </c>
      <c r="Q698" t="s">
        <v>232</v>
      </c>
      <c r="R698" t="s">
        <v>321</v>
      </c>
    </row>
    <row r="699" spans="1:18" x14ac:dyDescent="0.3">
      <c r="A699">
        <v>1136619</v>
      </c>
      <c r="B699" t="s">
        <v>50</v>
      </c>
      <c r="C699" s="1">
        <v>43245</v>
      </c>
      <c r="D699" t="s">
        <v>344</v>
      </c>
      <c r="E699" t="s">
        <v>52</v>
      </c>
      <c r="F699">
        <v>0</v>
      </c>
      <c r="G699" t="s">
        <v>21</v>
      </c>
      <c r="H699">
        <f t="shared" si="11"/>
        <v>94</v>
      </c>
      <c r="I699" t="s">
        <v>259</v>
      </c>
      <c r="J699" t="s">
        <v>21</v>
      </c>
      <c r="K699" t="s">
        <v>22</v>
      </c>
      <c r="L699" t="s">
        <v>259</v>
      </c>
      <c r="M699" t="s">
        <v>23</v>
      </c>
      <c r="N699">
        <v>14</v>
      </c>
      <c r="O699" t="s">
        <v>24</v>
      </c>
      <c r="P699" t="s">
        <v>25</v>
      </c>
      <c r="Q699" t="s">
        <v>127</v>
      </c>
      <c r="R699" t="s">
        <v>321</v>
      </c>
    </row>
    <row r="700" spans="1:18" x14ac:dyDescent="0.3">
      <c r="A700">
        <v>1136620</v>
      </c>
      <c r="B700" t="s">
        <v>44</v>
      </c>
      <c r="C700" s="1">
        <v>43247</v>
      </c>
      <c r="D700" t="s">
        <v>57</v>
      </c>
      <c r="E700" t="s">
        <v>46</v>
      </c>
      <c r="F700">
        <v>0</v>
      </c>
      <c r="G700" t="s">
        <v>32</v>
      </c>
      <c r="H700">
        <f t="shared" si="11"/>
        <v>97</v>
      </c>
      <c r="I700" t="s">
        <v>259</v>
      </c>
      <c r="J700" t="s">
        <v>32</v>
      </c>
      <c r="K700" t="s">
        <v>22</v>
      </c>
      <c r="L700" t="s">
        <v>32</v>
      </c>
      <c r="M700" t="s">
        <v>41</v>
      </c>
      <c r="N700">
        <v>8</v>
      </c>
      <c r="O700" t="s">
        <v>24</v>
      </c>
      <c r="P700" t="s">
        <v>25</v>
      </c>
      <c r="Q700" t="s">
        <v>120</v>
      </c>
      <c r="R700" t="s">
        <v>140</v>
      </c>
    </row>
    <row r="701" spans="1:18" x14ac:dyDescent="0.3">
      <c r="A701">
        <v>1175356</v>
      </c>
      <c r="B701" t="s">
        <v>65</v>
      </c>
      <c r="C701" s="1">
        <v>43547</v>
      </c>
      <c r="D701" t="s">
        <v>154</v>
      </c>
      <c r="E701" t="s">
        <v>67</v>
      </c>
      <c r="F701">
        <v>0</v>
      </c>
      <c r="G701" t="s">
        <v>32</v>
      </c>
      <c r="H701">
        <f t="shared" si="11"/>
        <v>92</v>
      </c>
      <c r="I701" t="s">
        <v>20</v>
      </c>
      <c r="J701" t="s">
        <v>32</v>
      </c>
      <c r="K701" t="s">
        <v>22</v>
      </c>
      <c r="L701" t="s">
        <v>32</v>
      </c>
      <c r="M701" t="s">
        <v>41</v>
      </c>
      <c r="N701">
        <v>7</v>
      </c>
      <c r="O701" t="s">
        <v>24</v>
      </c>
      <c r="P701" t="s">
        <v>25</v>
      </c>
      <c r="Q701" t="s">
        <v>330</v>
      </c>
      <c r="R701" t="s">
        <v>242</v>
      </c>
    </row>
    <row r="702" spans="1:18" x14ac:dyDescent="0.3">
      <c r="A702">
        <v>1175357</v>
      </c>
      <c r="B702" t="s">
        <v>50</v>
      </c>
      <c r="C702" s="1">
        <v>43548</v>
      </c>
      <c r="D702" t="s">
        <v>305</v>
      </c>
      <c r="E702" t="s">
        <v>52</v>
      </c>
      <c r="F702">
        <v>0</v>
      </c>
      <c r="G702" t="s">
        <v>21</v>
      </c>
      <c r="H702">
        <f t="shared" si="11"/>
        <v>95</v>
      </c>
      <c r="I702" t="s">
        <v>259</v>
      </c>
      <c r="J702" t="s">
        <v>21</v>
      </c>
      <c r="K702" t="s">
        <v>22</v>
      </c>
      <c r="L702" t="s">
        <v>21</v>
      </c>
      <c r="M702" t="s">
        <v>41</v>
      </c>
      <c r="N702">
        <v>6</v>
      </c>
      <c r="O702" t="s">
        <v>24</v>
      </c>
      <c r="P702" t="s">
        <v>25</v>
      </c>
      <c r="Q702" t="s">
        <v>301</v>
      </c>
      <c r="R702" t="s">
        <v>232</v>
      </c>
    </row>
    <row r="703" spans="1:18" x14ac:dyDescent="0.3">
      <c r="A703">
        <v>1175358</v>
      </c>
      <c r="B703" t="s">
        <v>44</v>
      </c>
      <c r="C703" s="1">
        <v>43548</v>
      </c>
      <c r="D703" t="s">
        <v>334</v>
      </c>
      <c r="E703" t="s">
        <v>46</v>
      </c>
      <c r="F703">
        <v>0</v>
      </c>
      <c r="G703" t="s">
        <v>47</v>
      </c>
      <c r="H703">
        <f t="shared" si="11"/>
        <v>97</v>
      </c>
      <c r="I703" t="s">
        <v>372</v>
      </c>
      <c r="J703" t="s">
        <v>47</v>
      </c>
      <c r="K703" t="s">
        <v>22</v>
      </c>
      <c r="L703" t="s">
        <v>372</v>
      </c>
      <c r="M703" t="s">
        <v>23</v>
      </c>
      <c r="N703">
        <v>37</v>
      </c>
      <c r="O703" t="s">
        <v>24</v>
      </c>
      <c r="P703" t="s">
        <v>25</v>
      </c>
      <c r="Q703" t="s">
        <v>349</v>
      </c>
      <c r="R703" t="s">
        <v>140</v>
      </c>
    </row>
    <row r="704" spans="1:18" x14ac:dyDescent="0.3">
      <c r="A704">
        <v>1175359</v>
      </c>
      <c r="B704" t="s">
        <v>56</v>
      </c>
      <c r="C704" s="1">
        <v>43549</v>
      </c>
      <c r="D704" t="s">
        <v>118</v>
      </c>
      <c r="E704" t="s">
        <v>58</v>
      </c>
      <c r="F704">
        <v>0</v>
      </c>
      <c r="G704" t="s">
        <v>40</v>
      </c>
      <c r="H704">
        <f t="shared" si="11"/>
        <v>108</v>
      </c>
      <c r="I704" t="s">
        <v>31</v>
      </c>
      <c r="J704" t="s">
        <v>40</v>
      </c>
      <c r="K704" t="s">
        <v>22</v>
      </c>
      <c r="L704" t="s">
        <v>31</v>
      </c>
      <c r="M704" t="s">
        <v>23</v>
      </c>
      <c r="N704">
        <v>14</v>
      </c>
      <c r="O704" t="s">
        <v>24</v>
      </c>
      <c r="P704" t="s">
        <v>25</v>
      </c>
      <c r="Q704" t="s">
        <v>333</v>
      </c>
      <c r="R704" t="s">
        <v>252</v>
      </c>
    </row>
    <row r="705" spans="1:18" x14ac:dyDescent="0.3">
      <c r="A705">
        <v>1175360</v>
      </c>
      <c r="B705" t="s">
        <v>36</v>
      </c>
      <c r="C705" s="1">
        <v>43550</v>
      </c>
      <c r="D705" t="s">
        <v>57</v>
      </c>
      <c r="E705" t="s">
        <v>38</v>
      </c>
      <c r="F705">
        <v>0</v>
      </c>
      <c r="G705" t="s">
        <v>372</v>
      </c>
      <c r="H705">
        <f t="shared" si="11"/>
        <v>83</v>
      </c>
      <c r="I705" t="s">
        <v>32</v>
      </c>
      <c r="J705" t="s">
        <v>372</v>
      </c>
      <c r="K705" t="s">
        <v>33</v>
      </c>
      <c r="L705" t="s">
        <v>32</v>
      </c>
      <c r="M705" t="s">
        <v>41</v>
      </c>
      <c r="N705">
        <v>6</v>
      </c>
      <c r="O705" t="s">
        <v>24</v>
      </c>
      <c r="P705" t="s">
        <v>25</v>
      </c>
      <c r="Q705" t="s">
        <v>120</v>
      </c>
      <c r="R705" t="s">
        <v>321</v>
      </c>
    </row>
    <row r="706" spans="1:18" x14ac:dyDescent="0.3">
      <c r="A706">
        <v>1175361</v>
      </c>
      <c r="B706" t="s">
        <v>50</v>
      </c>
      <c r="C706" s="1">
        <v>43551</v>
      </c>
      <c r="D706" t="s">
        <v>305</v>
      </c>
      <c r="E706" t="s">
        <v>52</v>
      </c>
      <c r="F706">
        <v>0</v>
      </c>
      <c r="G706" t="s">
        <v>21</v>
      </c>
      <c r="H706">
        <f t="shared" si="11"/>
        <v>70</v>
      </c>
      <c r="I706" t="s">
        <v>31</v>
      </c>
      <c r="J706" t="s">
        <v>31</v>
      </c>
      <c r="K706" t="s">
        <v>22</v>
      </c>
      <c r="L706" t="s">
        <v>21</v>
      </c>
      <c r="M706" t="s">
        <v>23</v>
      </c>
      <c r="N706">
        <v>28</v>
      </c>
      <c r="O706" t="s">
        <v>24</v>
      </c>
      <c r="P706" t="s">
        <v>25</v>
      </c>
      <c r="Q706" t="s">
        <v>237</v>
      </c>
      <c r="R706" t="s">
        <v>232</v>
      </c>
    </row>
    <row r="707" spans="1:18" x14ac:dyDescent="0.3">
      <c r="A707">
        <v>1175362</v>
      </c>
      <c r="B707" t="s">
        <v>17</v>
      </c>
      <c r="C707" s="1">
        <v>43552</v>
      </c>
      <c r="D707" t="s">
        <v>347</v>
      </c>
      <c r="E707" t="s">
        <v>343</v>
      </c>
      <c r="F707">
        <v>0</v>
      </c>
      <c r="G707" t="s">
        <v>20</v>
      </c>
      <c r="H707">
        <f t="shared" si="11"/>
        <v>59</v>
      </c>
      <c r="I707" t="s">
        <v>47</v>
      </c>
      <c r="J707" t="s">
        <v>20</v>
      </c>
      <c r="K707" t="s">
        <v>22</v>
      </c>
      <c r="L707" t="s">
        <v>47</v>
      </c>
      <c r="M707" t="s">
        <v>23</v>
      </c>
      <c r="N707">
        <v>6</v>
      </c>
      <c r="O707" t="s">
        <v>24</v>
      </c>
      <c r="P707" t="s">
        <v>25</v>
      </c>
      <c r="Q707" t="s">
        <v>267</v>
      </c>
      <c r="R707" t="s">
        <v>140</v>
      </c>
    </row>
    <row r="708" spans="1:18" x14ac:dyDescent="0.3">
      <c r="A708">
        <v>1175363</v>
      </c>
      <c r="B708" t="s">
        <v>60</v>
      </c>
      <c r="C708" s="1">
        <v>43553</v>
      </c>
      <c r="D708" t="s">
        <v>344</v>
      </c>
      <c r="E708" t="s">
        <v>62</v>
      </c>
      <c r="F708">
        <v>0</v>
      </c>
      <c r="G708" t="s">
        <v>259</v>
      </c>
      <c r="H708">
        <f t="shared" si="11"/>
        <v>83</v>
      </c>
      <c r="I708" t="s">
        <v>40</v>
      </c>
      <c r="J708" t="s">
        <v>40</v>
      </c>
      <c r="K708" t="s">
        <v>33</v>
      </c>
      <c r="L708" t="s">
        <v>259</v>
      </c>
      <c r="M708" t="s">
        <v>41</v>
      </c>
      <c r="N708">
        <v>5</v>
      </c>
      <c r="O708" t="s">
        <v>24</v>
      </c>
      <c r="P708" t="s">
        <v>25</v>
      </c>
      <c r="Q708" t="s">
        <v>252</v>
      </c>
      <c r="R708" t="s">
        <v>242</v>
      </c>
    </row>
    <row r="709" spans="1:18" x14ac:dyDescent="0.3">
      <c r="A709">
        <v>1175364</v>
      </c>
      <c r="B709" t="s">
        <v>28</v>
      </c>
      <c r="C709" s="1">
        <v>43554</v>
      </c>
      <c r="D709" t="s">
        <v>306</v>
      </c>
      <c r="E709" t="s">
        <v>318</v>
      </c>
      <c r="F709">
        <v>0</v>
      </c>
      <c r="G709" t="s">
        <v>31</v>
      </c>
      <c r="H709">
        <f t="shared" si="11"/>
        <v>94</v>
      </c>
      <c r="I709" t="s">
        <v>47</v>
      </c>
      <c r="J709" t="s">
        <v>31</v>
      </c>
      <c r="K709" t="s">
        <v>22</v>
      </c>
      <c r="L709" t="s">
        <v>31</v>
      </c>
      <c r="M709" t="s">
        <v>41</v>
      </c>
      <c r="N709">
        <v>8</v>
      </c>
      <c r="O709" t="s">
        <v>24</v>
      </c>
      <c r="P709" t="s">
        <v>25</v>
      </c>
      <c r="Q709" t="s">
        <v>237</v>
      </c>
      <c r="R709" t="s">
        <v>301</v>
      </c>
    </row>
    <row r="710" spans="1:18" x14ac:dyDescent="0.3">
      <c r="A710">
        <v>1175365</v>
      </c>
      <c r="B710" t="s">
        <v>36</v>
      </c>
      <c r="C710" s="1">
        <v>43554</v>
      </c>
      <c r="D710" t="s">
        <v>373</v>
      </c>
      <c r="E710" t="s">
        <v>38</v>
      </c>
      <c r="F710">
        <v>0</v>
      </c>
      <c r="G710" t="s">
        <v>372</v>
      </c>
      <c r="H710">
        <f t="shared" si="11"/>
        <v>59</v>
      </c>
      <c r="I710" t="s">
        <v>21</v>
      </c>
      <c r="J710" t="s">
        <v>372</v>
      </c>
      <c r="K710" t="s">
        <v>22</v>
      </c>
      <c r="L710" t="s">
        <v>372</v>
      </c>
      <c r="M710" t="s">
        <v>122</v>
      </c>
      <c r="N710" t="s">
        <v>25</v>
      </c>
      <c r="O710" t="s">
        <v>123</v>
      </c>
      <c r="P710" t="s">
        <v>25</v>
      </c>
      <c r="Q710" t="s">
        <v>330</v>
      </c>
      <c r="R710" t="s">
        <v>321</v>
      </c>
    </row>
    <row r="711" spans="1:18" x14ac:dyDescent="0.3">
      <c r="A711">
        <v>1175366</v>
      </c>
      <c r="B711" t="s">
        <v>60</v>
      </c>
      <c r="C711" s="1">
        <v>43555</v>
      </c>
      <c r="D711" t="s">
        <v>374</v>
      </c>
      <c r="E711" t="s">
        <v>62</v>
      </c>
      <c r="F711">
        <v>0</v>
      </c>
      <c r="G711" t="s">
        <v>259</v>
      </c>
      <c r="H711">
        <f t="shared" si="11"/>
        <v>95</v>
      </c>
      <c r="I711" t="s">
        <v>20</v>
      </c>
      <c r="J711" t="s">
        <v>20</v>
      </c>
      <c r="K711" t="s">
        <v>22</v>
      </c>
      <c r="L711" t="s">
        <v>259</v>
      </c>
      <c r="M711" t="s">
        <v>23</v>
      </c>
      <c r="N711">
        <v>118</v>
      </c>
      <c r="O711" t="s">
        <v>24</v>
      </c>
      <c r="P711" t="s">
        <v>25</v>
      </c>
      <c r="Q711" t="s">
        <v>333</v>
      </c>
      <c r="R711" t="s">
        <v>140</v>
      </c>
    </row>
    <row r="712" spans="1:18" x14ac:dyDescent="0.3">
      <c r="A712">
        <v>1175367</v>
      </c>
      <c r="B712" t="s">
        <v>65</v>
      </c>
      <c r="C712" s="1">
        <v>43555</v>
      </c>
      <c r="D712" t="s">
        <v>76</v>
      </c>
      <c r="E712" t="s">
        <v>67</v>
      </c>
      <c r="F712">
        <v>0</v>
      </c>
      <c r="G712" t="s">
        <v>32</v>
      </c>
      <c r="H712">
        <f t="shared" si="11"/>
        <v>95</v>
      </c>
      <c r="I712" t="s">
        <v>40</v>
      </c>
      <c r="J712" t="s">
        <v>40</v>
      </c>
      <c r="K712" t="s">
        <v>22</v>
      </c>
      <c r="L712" t="s">
        <v>32</v>
      </c>
      <c r="M712" t="s">
        <v>23</v>
      </c>
      <c r="N712">
        <v>8</v>
      </c>
      <c r="O712" t="s">
        <v>24</v>
      </c>
      <c r="P712" t="s">
        <v>25</v>
      </c>
      <c r="Q712" t="s">
        <v>349</v>
      </c>
      <c r="R712" t="s">
        <v>267</v>
      </c>
    </row>
    <row r="713" spans="1:18" x14ac:dyDescent="0.3">
      <c r="A713">
        <v>1175368</v>
      </c>
      <c r="B713" t="s">
        <v>28</v>
      </c>
      <c r="C713" s="1">
        <v>43556</v>
      </c>
      <c r="D713" t="s">
        <v>375</v>
      </c>
      <c r="E713" t="s">
        <v>318</v>
      </c>
      <c r="F713">
        <v>0</v>
      </c>
      <c r="G713" t="s">
        <v>31</v>
      </c>
      <c r="H713">
        <f t="shared" si="11"/>
        <v>94</v>
      </c>
      <c r="I713" t="s">
        <v>372</v>
      </c>
      <c r="J713" t="s">
        <v>372</v>
      </c>
      <c r="K713" t="s">
        <v>22</v>
      </c>
      <c r="L713" t="s">
        <v>31</v>
      </c>
      <c r="M713" t="s">
        <v>23</v>
      </c>
      <c r="N713">
        <v>14</v>
      </c>
      <c r="O713" t="s">
        <v>24</v>
      </c>
      <c r="P713" t="s">
        <v>25</v>
      </c>
      <c r="Q713" t="s">
        <v>301</v>
      </c>
      <c r="R713" t="s">
        <v>232</v>
      </c>
    </row>
    <row r="714" spans="1:18" x14ac:dyDescent="0.3">
      <c r="A714">
        <v>1175369</v>
      </c>
      <c r="B714" t="s">
        <v>56</v>
      </c>
      <c r="C714" s="1">
        <v>43557</v>
      </c>
      <c r="D714" t="s">
        <v>370</v>
      </c>
      <c r="E714" t="s">
        <v>58</v>
      </c>
      <c r="F714">
        <v>0</v>
      </c>
      <c r="G714" t="s">
        <v>40</v>
      </c>
      <c r="H714">
        <f t="shared" si="11"/>
        <v>94</v>
      </c>
      <c r="I714" t="s">
        <v>20</v>
      </c>
      <c r="J714" t="s">
        <v>40</v>
      </c>
      <c r="K714" t="s">
        <v>22</v>
      </c>
      <c r="L714" t="s">
        <v>40</v>
      </c>
      <c r="M714" t="s">
        <v>41</v>
      </c>
      <c r="N714">
        <v>7</v>
      </c>
      <c r="O714" t="s">
        <v>24</v>
      </c>
      <c r="P714" t="s">
        <v>25</v>
      </c>
      <c r="Q714" t="s">
        <v>330</v>
      </c>
      <c r="R714" t="s">
        <v>120</v>
      </c>
    </row>
    <row r="715" spans="1:18" x14ac:dyDescent="0.3">
      <c r="A715">
        <v>1175370</v>
      </c>
      <c r="B715" t="s">
        <v>44</v>
      </c>
      <c r="C715" s="1">
        <v>43558</v>
      </c>
      <c r="D715" t="s">
        <v>313</v>
      </c>
      <c r="E715" t="s">
        <v>46</v>
      </c>
      <c r="F715">
        <v>0</v>
      </c>
      <c r="G715" t="s">
        <v>47</v>
      </c>
      <c r="H715">
        <f t="shared" si="11"/>
        <v>95</v>
      </c>
      <c r="I715" t="s">
        <v>32</v>
      </c>
      <c r="J715" t="s">
        <v>32</v>
      </c>
      <c r="K715" t="s">
        <v>22</v>
      </c>
      <c r="L715" t="s">
        <v>47</v>
      </c>
      <c r="M715" t="s">
        <v>23</v>
      </c>
      <c r="N715">
        <v>37</v>
      </c>
      <c r="O715" t="s">
        <v>24</v>
      </c>
      <c r="P715" t="s">
        <v>25</v>
      </c>
      <c r="Q715" t="s">
        <v>213</v>
      </c>
      <c r="R715" t="s">
        <v>242</v>
      </c>
    </row>
    <row r="716" spans="1:18" x14ac:dyDescent="0.3">
      <c r="A716">
        <v>1175371</v>
      </c>
      <c r="B716" t="s">
        <v>36</v>
      </c>
      <c r="C716" s="1">
        <v>43559</v>
      </c>
      <c r="D716" t="s">
        <v>374</v>
      </c>
      <c r="E716" t="s">
        <v>38</v>
      </c>
      <c r="F716">
        <v>0</v>
      </c>
      <c r="G716" t="s">
        <v>372</v>
      </c>
      <c r="H716">
        <f t="shared" si="11"/>
        <v>97</v>
      </c>
      <c r="I716" t="s">
        <v>259</v>
      </c>
      <c r="J716" t="s">
        <v>259</v>
      </c>
      <c r="K716" t="s">
        <v>22</v>
      </c>
      <c r="L716" t="s">
        <v>259</v>
      </c>
      <c r="M716" t="s">
        <v>41</v>
      </c>
      <c r="N716">
        <v>5</v>
      </c>
      <c r="O716" t="s">
        <v>24</v>
      </c>
      <c r="P716" t="s">
        <v>25</v>
      </c>
      <c r="Q716" t="s">
        <v>333</v>
      </c>
      <c r="R716" t="s">
        <v>252</v>
      </c>
    </row>
    <row r="717" spans="1:18" x14ac:dyDescent="0.3">
      <c r="A717">
        <v>1175372</v>
      </c>
      <c r="B717" t="s">
        <v>17</v>
      </c>
      <c r="C717" s="1">
        <v>43560</v>
      </c>
      <c r="D717" t="s">
        <v>305</v>
      </c>
      <c r="E717" t="s">
        <v>343</v>
      </c>
      <c r="F717">
        <v>0</v>
      </c>
      <c r="G717" t="s">
        <v>20</v>
      </c>
      <c r="H717">
        <f t="shared" si="11"/>
        <v>70</v>
      </c>
      <c r="I717" t="s">
        <v>21</v>
      </c>
      <c r="J717" t="s">
        <v>21</v>
      </c>
      <c r="K717" t="s">
        <v>22</v>
      </c>
      <c r="L717" t="s">
        <v>21</v>
      </c>
      <c r="M717" t="s">
        <v>41</v>
      </c>
      <c r="N717">
        <v>5</v>
      </c>
      <c r="O717" t="s">
        <v>24</v>
      </c>
      <c r="P717" t="s">
        <v>25</v>
      </c>
      <c r="Q717" t="s">
        <v>301</v>
      </c>
      <c r="R717" t="s">
        <v>232</v>
      </c>
    </row>
    <row r="718" spans="1:18" x14ac:dyDescent="0.3">
      <c r="A718">
        <v>1178393</v>
      </c>
      <c r="B718" t="s">
        <v>65</v>
      </c>
      <c r="C718" s="1">
        <v>43561</v>
      </c>
      <c r="D718" t="s">
        <v>154</v>
      </c>
      <c r="E718" t="s">
        <v>67</v>
      </c>
      <c r="F718">
        <v>0</v>
      </c>
      <c r="G718" t="s">
        <v>32</v>
      </c>
      <c r="H718">
        <f t="shared" si="11"/>
        <v>19</v>
      </c>
      <c r="I718" t="s">
        <v>31</v>
      </c>
      <c r="J718" t="s">
        <v>32</v>
      </c>
      <c r="K718" t="s">
        <v>33</v>
      </c>
      <c r="L718" t="s">
        <v>32</v>
      </c>
      <c r="M718" t="s">
        <v>23</v>
      </c>
      <c r="N718">
        <v>22</v>
      </c>
      <c r="O718" t="s">
        <v>24</v>
      </c>
      <c r="P718" t="s">
        <v>25</v>
      </c>
      <c r="Q718" t="s">
        <v>333</v>
      </c>
      <c r="R718" t="s">
        <v>213</v>
      </c>
    </row>
    <row r="719" spans="1:18" x14ac:dyDescent="0.3">
      <c r="A719">
        <v>1178394</v>
      </c>
      <c r="B719" t="s">
        <v>60</v>
      </c>
      <c r="C719" s="1">
        <v>43561</v>
      </c>
      <c r="D719" t="s">
        <v>376</v>
      </c>
      <c r="E719" t="s">
        <v>62</v>
      </c>
      <c r="F719">
        <v>0</v>
      </c>
      <c r="G719" t="s">
        <v>259</v>
      </c>
      <c r="H719">
        <f t="shared" si="11"/>
        <v>95</v>
      </c>
      <c r="I719" t="s">
        <v>47</v>
      </c>
      <c r="J719" t="s">
        <v>259</v>
      </c>
      <c r="K719" t="s">
        <v>22</v>
      </c>
      <c r="L719" t="s">
        <v>47</v>
      </c>
      <c r="M719" t="s">
        <v>23</v>
      </c>
      <c r="N719">
        <v>40</v>
      </c>
      <c r="O719" t="s">
        <v>24</v>
      </c>
      <c r="P719" t="s">
        <v>25</v>
      </c>
      <c r="Q719" t="s">
        <v>330</v>
      </c>
      <c r="R719" t="s">
        <v>321</v>
      </c>
    </row>
    <row r="720" spans="1:18" x14ac:dyDescent="0.3">
      <c r="A720">
        <v>1178395</v>
      </c>
      <c r="B720" t="s">
        <v>17</v>
      </c>
      <c r="C720" s="1">
        <v>43562</v>
      </c>
      <c r="D720" t="s">
        <v>377</v>
      </c>
      <c r="E720" t="s">
        <v>343</v>
      </c>
      <c r="F720">
        <v>0</v>
      </c>
      <c r="G720" t="s">
        <v>20</v>
      </c>
      <c r="H720">
        <f t="shared" si="11"/>
        <v>108</v>
      </c>
      <c r="I720" t="s">
        <v>372</v>
      </c>
      <c r="J720" t="s">
        <v>372</v>
      </c>
      <c r="K720" t="s">
        <v>22</v>
      </c>
      <c r="L720" t="s">
        <v>372</v>
      </c>
      <c r="M720" t="s">
        <v>41</v>
      </c>
      <c r="N720">
        <v>4</v>
      </c>
      <c r="O720" t="s">
        <v>24</v>
      </c>
      <c r="P720" t="s">
        <v>25</v>
      </c>
      <c r="Q720" t="s">
        <v>349</v>
      </c>
      <c r="R720" t="s">
        <v>140</v>
      </c>
    </row>
    <row r="721" spans="1:18" x14ac:dyDescent="0.3">
      <c r="A721">
        <v>1178396</v>
      </c>
      <c r="B721" t="s">
        <v>56</v>
      </c>
      <c r="C721" s="1">
        <v>43562</v>
      </c>
      <c r="D721" t="s">
        <v>378</v>
      </c>
      <c r="E721" t="s">
        <v>58</v>
      </c>
      <c r="F721">
        <v>0</v>
      </c>
      <c r="G721" t="s">
        <v>40</v>
      </c>
      <c r="H721">
        <f t="shared" si="11"/>
        <v>59</v>
      </c>
      <c r="I721" t="s">
        <v>21</v>
      </c>
      <c r="J721" t="s">
        <v>21</v>
      </c>
      <c r="K721" t="s">
        <v>22</v>
      </c>
      <c r="L721" t="s">
        <v>21</v>
      </c>
      <c r="M721" t="s">
        <v>41</v>
      </c>
      <c r="N721">
        <v>8</v>
      </c>
      <c r="O721" t="s">
        <v>24</v>
      </c>
      <c r="P721" t="s">
        <v>25</v>
      </c>
      <c r="Q721" t="s">
        <v>301</v>
      </c>
      <c r="R721" t="s">
        <v>232</v>
      </c>
    </row>
    <row r="722" spans="1:18" x14ac:dyDescent="0.3">
      <c r="A722">
        <v>1178397</v>
      </c>
      <c r="B722" t="s">
        <v>28</v>
      </c>
      <c r="C722" s="1">
        <v>43563</v>
      </c>
      <c r="D722" t="s">
        <v>360</v>
      </c>
      <c r="E722" t="s">
        <v>318</v>
      </c>
      <c r="F722">
        <v>0</v>
      </c>
      <c r="G722" t="s">
        <v>31</v>
      </c>
      <c r="H722">
        <f t="shared" ref="H722:H785" si="12">COUNTIF(G:G,G709)</f>
        <v>92</v>
      </c>
      <c r="I722" t="s">
        <v>259</v>
      </c>
      <c r="J722" t="s">
        <v>31</v>
      </c>
      <c r="K722" t="s">
        <v>22</v>
      </c>
      <c r="L722" t="s">
        <v>31</v>
      </c>
      <c r="M722" t="s">
        <v>41</v>
      </c>
      <c r="N722">
        <v>6</v>
      </c>
      <c r="O722" t="s">
        <v>24</v>
      </c>
      <c r="P722" t="s">
        <v>25</v>
      </c>
      <c r="Q722" t="s">
        <v>330</v>
      </c>
      <c r="R722" t="s">
        <v>120</v>
      </c>
    </row>
    <row r="723" spans="1:18" x14ac:dyDescent="0.3">
      <c r="A723">
        <v>1178398</v>
      </c>
      <c r="B723" t="s">
        <v>65</v>
      </c>
      <c r="C723" s="1">
        <v>43564</v>
      </c>
      <c r="D723" t="s">
        <v>379</v>
      </c>
      <c r="E723" t="s">
        <v>67</v>
      </c>
      <c r="F723">
        <v>0</v>
      </c>
      <c r="G723" t="s">
        <v>32</v>
      </c>
      <c r="H723">
        <f t="shared" si="12"/>
        <v>19</v>
      </c>
      <c r="I723" t="s">
        <v>21</v>
      </c>
      <c r="J723" t="s">
        <v>32</v>
      </c>
      <c r="K723" t="s">
        <v>22</v>
      </c>
      <c r="L723" t="s">
        <v>32</v>
      </c>
      <c r="M723" t="s">
        <v>41</v>
      </c>
      <c r="N723">
        <v>7</v>
      </c>
      <c r="O723" t="s">
        <v>24</v>
      </c>
      <c r="P723" t="s">
        <v>25</v>
      </c>
      <c r="Q723" t="s">
        <v>213</v>
      </c>
      <c r="R723" t="s">
        <v>252</v>
      </c>
    </row>
    <row r="724" spans="1:18" x14ac:dyDescent="0.3">
      <c r="A724">
        <v>1178399</v>
      </c>
      <c r="B724" t="s">
        <v>44</v>
      </c>
      <c r="C724" s="1">
        <v>43565</v>
      </c>
      <c r="D724" t="s">
        <v>192</v>
      </c>
      <c r="E724" t="s">
        <v>46</v>
      </c>
      <c r="F724">
        <v>0</v>
      </c>
      <c r="G724" t="s">
        <v>47</v>
      </c>
      <c r="H724">
        <f t="shared" si="12"/>
        <v>59</v>
      </c>
      <c r="I724" t="s">
        <v>31</v>
      </c>
      <c r="J724" t="s">
        <v>47</v>
      </c>
      <c r="K724" t="s">
        <v>22</v>
      </c>
      <c r="L724" t="s">
        <v>47</v>
      </c>
      <c r="M724" t="s">
        <v>41</v>
      </c>
      <c r="N724">
        <v>3</v>
      </c>
      <c r="O724" t="s">
        <v>24</v>
      </c>
      <c r="P724" t="s">
        <v>25</v>
      </c>
      <c r="Q724" t="s">
        <v>349</v>
      </c>
      <c r="R724" t="s">
        <v>140</v>
      </c>
    </row>
    <row r="725" spans="1:18" x14ac:dyDescent="0.3">
      <c r="A725">
        <v>1178400</v>
      </c>
      <c r="B725" t="s">
        <v>56</v>
      </c>
      <c r="C725" s="1">
        <v>43566</v>
      </c>
      <c r="D725" t="s">
        <v>76</v>
      </c>
      <c r="E725" t="s">
        <v>58</v>
      </c>
      <c r="F725">
        <v>0</v>
      </c>
      <c r="G725" t="s">
        <v>40</v>
      </c>
      <c r="H725">
        <f t="shared" si="12"/>
        <v>94</v>
      </c>
      <c r="I725" t="s">
        <v>32</v>
      </c>
      <c r="J725" t="s">
        <v>32</v>
      </c>
      <c r="K725" t="s">
        <v>22</v>
      </c>
      <c r="L725" t="s">
        <v>32</v>
      </c>
      <c r="M725" t="s">
        <v>41</v>
      </c>
      <c r="N725">
        <v>4</v>
      </c>
      <c r="O725" t="s">
        <v>24</v>
      </c>
      <c r="P725" t="s">
        <v>25</v>
      </c>
      <c r="Q725" t="s">
        <v>380</v>
      </c>
      <c r="R725" t="s">
        <v>242</v>
      </c>
    </row>
    <row r="726" spans="1:18" x14ac:dyDescent="0.3">
      <c r="A726">
        <v>1178401</v>
      </c>
      <c r="B726" t="s">
        <v>50</v>
      </c>
      <c r="C726" s="1">
        <v>43567</v>
      </c>
      <c r="D726" t="s">
        <v>227</v>
      </c>
      <c r="E726" t="s">
        <v>52</v>
      </c>
      <c r="F726">
        <v>0</v>
      </c>
      <c r="G726" t="s">
        <v>21</v>
      </c>
      <c r="H726">
        <f t="shared" si="12"/>
        <v>92</v>
      </c>
      <c r="I726" t="s">
        <v>372</v>
      </c>
      <c r="J726" t="s">
        <v>372</v>
      </c>
      <c r="K726" t="s">
        <v>22</v>
      </c>
      <c r="L726" t="s">
        <v>372</v>
      </c>
      <c r="M726" t="s">
        <v>41</v>
      </c>
      <c r="N726">
        <v>7</v>
      </c>
      <c r="O726" t="s">
        <v>24</v>
      </c>
      <c r="P726" t="s">
        <v>25</v>
      </c>
      <c r="Q726" t="s">
        <v>349</v>
      </c>
      <c r="R726" t="s">
        <v>267</v>
      </c>
    </row>
    <row r="727" spans="1:18" x14ac:dyDescent="0.3">
      <c r="A727">
        <v>1178402</v>
      </c>
      <c r="B727" t="s">
        <v>44</v>
      </c>
      <c r="C727" s="1">
        <v>43568</v>
      </c>
      <c r="D727" t="s">
        <v>352</v>
      </c>
      <c r="E727" t="s">
        <v>46</v>
      </c>
      <c r="F727">
        <v>0</v>
      </c>
      <c r="G727" t="s">
        <v>47</v>
      </c>
      <c r="H727">
        <f t="shared" si="12"/>
        <v>70</v>
      </c>
      <c r="I727" t="s">
        <v>40</v>
      </c>
      <c r="J727" t="s">
        <v>40</v>
      </c>
      <c r="K727" t="s">
        <v>22</v>
      </c>
      <c r="L727" t="s">
        <v>40</v>
      </c>
      <c r="M727" t="s">
        <v>41</v>
      </c>
      <c r="N727">
        <v>4</v>
      </c>
      <c r="O727" t="s">
        <v>24</v>
      </c>
      <c r="P727" t="s">
        <v>25</v>
      </c>
      <c r="Q727" t="s">
        <v>321</v>
      </c>
      <c r="R727" t="s">
        <v>325</v>
      </c>
    </row>
    <row r="728" spans="1:18" x14ac:dyDescent="0.3">
      <c r="A728">
        <v>1178403</v>
      </c>
      <c r="B728" t="s">
        <v>28</v>
      </c>
      <c r="C728" s="1">
        <v>43568</v>
      </c>
      <c r="D728" t="s">
        <v>121</v>
      </c>
      <c r="E728" t="s">
        <v>318</v>
      </c>
      <c r="F728">
        <v>0</v>
      </c>
      <c r="G728" t="s">
        <v>31</v>
      </c>
      <c r="H728">
        <f t="shared" si="12"/>
        <v>97</v>
      </c>
      <c r="I728" t="s">
        <v>20</v>
      </c>
      <c r="J728" t="s">
        <v>20</v>
      </c>
      <c r="K728" t="s">
        <v>22</v>
      </c>
      <c r="L728" t="s">
        <v>20</v>
      </c>
      <c r="M728" t="s">
        <v>41</v>
      </c>
      <c r="N728">
        <v>8</v>
      </c>
      <c r="O728" t="s">
        <v>24</v>
      </c>
      <c r="P728" t="s">
        <v>25</v>
      </c>
      <c r="Q728" t="s">
        <v>380</v>
      </c>
      <c r="R728" t="s">
        <v>140</v>
      </c>
    </row>
    <row r="729" spans="1:18" x14ac:dyDescent="0.3">
      <c r="A729">
        <v>1178404</v>
      </c>
      <c r="B729" t="s">
        <v>50</v>
      </c>
      <c r="C729" s="1">
        <v>43569</v>
      </c>
      <c r="D729" t="s">
        <v>381</v>
      </c>
      <c r="E729" t="s">
        <v>52</v>
      </c>
      <c r="F729">
        <v>0</v>
      </c>
      <c r="G729" t="s">
        <v>21</v>
      </c>
      <c r="H729">
        <f t="shared" si="12"/>
        <v>19</v>
      </c>
      <c r="I729" t="s">
        <v>32</v>
      </c>
      <c r="J729" t="s">
        <v>32</v>
      </c>
      <c r="K729" t="s">
        <v>22</v>
      </c>
      <c r="L729" t="s">
        <v>32</v>
      </c>
      <c r="M729" t="s">
        <v>41</v>
      </c>
      <c r="N729">
        <v>5</v>
      </c>
      <c r="O729" t="s">
        <v>24</v>
      </c>
      <c r="P729" t="s">
        <v>25</v>
      </c>
      <c r="Q729" t="s">
        <v>213</v>
      </c>
      <c r="R729" t="s">
        <v>267</v>
      </c>
    </row>
    <row r="730" spans="1:18" x14ac:dyDescent="0.3">
      <c r="A730">
        <v>1178405</v>
      </c>
      <c r="B730" t="s">
        <v>60</v>
      </c>
      <c r="C730" s="1">
        <v>43569</v>
      </c>
      <c r="D730" t="s">
        <v>382</v>
      </c>
      <c r="E730" t="s">
        <v>62</v>
      </c>
      <c r="F730">
        <v>0</v>
      </c>
      <c r="G730" t="s">
        <v>259</v>
      </c>
      <c r="H730">
        <f t="shared" si="12"/>
        <v>108</v>
      </c>
      <c r="I730" t="s">
        <v>372</v>
      </c>
      <c r="J730" t="s">
        <v>259</v>
      </c>
      <c r="K730" t="s">
        <v>22</v>
      </c>
      <c r="L730" t="s">
        <v>372</v>
      </c>
      <c r="M730" t="s">
        <v>23</v>
      </c>
      <c r="N730">
        <v>39</v>
      </c>
      <c r="O730" t="s">
        <v>24</v>
      </c>
      <c r="P730" t="s">
        <v>25</v>
      </c>
      <c r="Q730" t="s">
        <v>242</v>
      </c>
      <c r="R730" t="s">
        <v>232</v>
      </c>
    </row>
    <row r="731" spans="1:18" x14ac:dyDescent="0.3">
      <c r="A731">
        <v>1178406</v>
      </c>
      <c r="B731" t="s">
        <v>44</v>
      </c>
      <c r="C731" s="1">
        <v>43570</v>
      </c>
      <c r="D731" t="s">
        <v>180</v>
      </c>
      <c r="E731" t="s">
        <v>46</v>
      </c>
      <c r="F731">
        <v>0</v>
      </c>
      <c r="G731" t="s">
        <v>47</v>
      </c>
      <c r="H731">
        <f t="shared" si="12"/>
        <v>94</v>
      </c>
      <c r="I731" t="s">
        <v>20</v>
      </c>
      <c r="J731" t="s">
        <v>47</v>
      </c>
      <c r="K731" t="s">
        <v>22</v>
      </c>
      <c r="L731" t="s">
        <v>47</v>
      </c>
      <c r="M731" t="s">
        <v>41</v>
      </c>
      <c r="N731">
        <v>5</v>
      </c>
      <c r="O731" t="s">
        <v>24</v>
      </c>
      <c r="P731" t="s">
        <v>25</v>
      </c>
      <c r="Q731" t="s">
        <v>120</v>
      </c>
      <c r="R731" t="s">
        <v>321</v>
      </c>
    </row>
    <row r="732" spans="1:18" x14ac:dyDescent="0.3">
      <c r="A732">
        <v>1178407</v>
      </c>
      <c r="B732" t="s">
        <v>28</v>
      </c>
      <c r="C732" s="1">
        <v>43571</v>
      </c>
      <c r="D732" t="s">
        <v>193</v>
      </c>
      <c r="E732" t="s">
        <v>318</v>
      </c>
      <c r="F732">
        <v>0</v>
      </c>
      <c r="G732" t="s">
        <v>31</v>
      </c>
      <c r="H732">
        <f t="shared" si="12"/>
        <v>59</v>
      </c>
      <c r="I732" t="s">
        <v>40</v>
      </c>
      <c r="J732" t="s">
        <v>40</v>
      </c>
      <c r="K732" t="s">
        <v>22</v>
      </c>
      <c r="L732" t="s">
        <v>31</v>
      </c>
      <c r="M732" t="s">
        <v>23</v>
      </c>
      <c r="N732">
        <v>12</v>
      </c>
      <c r="O732" t="s">
        <v>24</v>
      </c>
      <c r="P732" t="s">
        <v>25</v>
      </c>
      <c r="Q732" t="s">
        <v>237</v>
      </c>
      <c r="R732" t="s">
        <v>232</v>
      </c>
    </row>
    <row r="733" spans="1:18" x14ac:dyDescent="0.3">
      <c r="A733">
        <v>1178408</v>
      </c>
      <c r="B733" t="s">
        <v>60</v>
      </c>
      <c r="C733" s="1">
        <v>43572</v>
      </c>
      <c r="D733" t="s">
        <v>179</v>
      </c>
      <c r="E733" t="s">
        <v>62</v>
      </c>
      <c r="F733">
        <v>0</v>
      </c>
      <c r="G733" t="s">
        <v>259</v>
      </c>
      <c r="H733">
        <f t="shared" si="12"/>
        <v>108</v>
      </c>
      <c r="I733" t="s">
        <v>32</v>
      </c>
      <c r="J733" t="s">
        <v>32</v>
      </c>
      <c r="K733" t="s">
        <v>33</v>
      </c>
      <c r="L733" t="s">
        <v>259</v>
      </c>
      <c r="M733" t="s">
        <v>41</v>
      </c>
      <c r="N733">
        <v>6</v>
      </c>
      <c r="O733" t="s">
        <v>24</v>
      </c>
      <c r="P733" t="s">
        <v>25</v>
      </c>
      <c r="Q733" t="s">
        <v>380</v>
      </c>
      <c r="R733" t="s">
        <v>383</v>
      </c>
    </row>
    <row r="734" spans="1:18" x14ac:dyDescent="0.3">
      <c r="A734">
        <v>1178409</v>
      </c>
      <c r="B734" t="s">
        <v>36</v>
      </c>
      <c r="C734" s="1">
        <v>43573</v>
      </c>
      <c r="D734" t="s">
        <v>313</v>
      </c>
      <c r="E734" t="s">
        <v>38</v>
      </c>
      <c r="F734">
        <v>0</v>
      </c>
      <c r="G734" t="s">
        <v>372</v>
      </c>
      <c r="H734">
        <f t="shared" si="12"/>
        <v>70</v>
      </c>
      <c r="I734" t="s">
        <v>47</v>
      </c>
      <c r="J734" t="s">
        <v>47</v>
      </c>
      <c r="K734" t="s">
        <v>33</v>
      </c>
      <c r="L734" t="s">
        <v>47</v>
      </c>
      <c r="M734" t="s">
        <v>23</v>
      </c>
      <c r="N734">
        <v>40</v>
      </c>
      <c r="O734" t="s">
        <v>24</v>
      </c>
      <c r="P734" t="s">
        <v>25</v>
      </c>
      <c r="Q734" t="s">
        <v>242</v>
      </c>
      <c r="R734" t="s">
        <v>274</v>
      </c>
    </row>
    <row r="735" spans="1:18" x14ac:dyDescent="0.3">
      <c r="A735">
        <v>1178410</v>
      </c>
      <c r="B735" t="s">
        <v>50</v>
      </c>
      <c r="C735" s="1">
        <v>43574</v>
      </c>
      <c r="D735" t="s">
        <v>215</v>
      </c>
      <c r="E735" t="s">
        <v>52</v>
      </c>
      <c r="F735">
        <v>0</v>
      </c>
      <c r="G735" t="s">
        <v>21</v>
      </c>
      <c r="H735">
        <f t="shared" si="12"/>
        <v>92</v>
      </c>
      <c r="I735" t="s">
        <v>20</v>
      </c>
      <c r="J735" t="s">
        <v>21</v>
      </c>
      <c r="K735" t="s">
        <v>22</v>
      </c>
      <c r="L735" t="s">
        <v>20</v>
      </c>
      <c r="M735" t="s">
        <v>23</v>
      </c>
      <c r="N735">
        <v>10</v>
      </c>
      <c r="O735" t="s">
        <v>24</v>
      </c>
      <c r="P735" t="s">
        <v>25</v>
      </c>
      <c r="Q735" t="s">
        <v>383</v>
      </c>
      <c r="R735" t="s">
        <v>321</v>
      </c>
    </row>
    <row r="736" spans="1:18" x14ac:dyDescent="0.3">
      <c r="A736">
        <v>1178411</v>
      </c>
      <c r="B736" t="s">
        <v>56</v>
      </c>
      <c r="C736" s="1">
        <v>43575</v>
      </c>
      <c r="D736" t="s">
        <v>231</v>
      </c>
      <c r="E736" t="s">
        <v>58</v>
      </c>
      <c r="F736">
        <v>0</v>
      </c>
      <c r="G736" t="s">
        <v>40</v>
      </c>
      <c r="H736">
        <f t="shared" si="12"/>
        <v>94</v>
      </c>
      <c r="I736" t="s">
        <v>47</v>
      </c>
      <c r="J736" t="s">
        <v>40</v>
      </c>
      <c r="K736" t="s">
        <v>22</v>
      </c>
      <c r="L736" t="s">
        <v>40</v>
      </c>
      <c r="M736" t="s">
        <v>41</v>
      </c>
      <c r="N736">
        <v>5</v>
      </c>
      <c r="O736" t="s">
        <v>24</v>
      </c>
      <c r="P736" t="s">
        <v>25</v>
      </c>
      <c r="Q736" t="s">
        <v>349</v>
      </c>
      <c r="R736" t="s">
        <v>140</v>
      </c>
    </row>
    <row r="737" spans="1:18" x14ac:dyDescent="0.3">
      <c r="A737">
        <v>1178412</v>
      </c>
      <c r="B737" t="s">
        <v>36</v>
      </c>
      <c r="C737" s="1">
        <v>43575</v>
      </c>
      <c r="D737" t="s">
        <v>307</v>
      </c>
      <c r="E737" t="s">
        <v>38</v>
      </c>
      <c r="F737">
        <v>0</v>
      </c>
      <c r="G737" t="s">
        <v>372</v>
      </c>
      <c r="H737">
        <f t="shared" si="12"/>
        <v>97</v>
      </c>
      <c r="I737" t="s">
        <v>31</v>
      </c>
      <c r="J737" t="s">
        <v>372</v>
      </c>
      <c r="K737" t="s">
        <v>22</v>
      </c>
      <c r="L737" t="s">
        <v>372</v>
      </c>
      <c r="M737" t="s">
        <v>41</v>
      </c>
      <c r="N737">
        <v>5</v>
      </c>
      <c r="O737" t="s">
        <v>24</v>
      </c>
      <c r="P737" t="s">
        <v>25</v>
      </c>
      <c r="Q737" t="s">
        <v>380</v>
      </c>
      <c r="R737" t="s">
        <v>252</v>
      </c>
    </row>
    <row r="738" spans="1:18" x14ac:dyDescent="0.3">
      <c r="A738">
        <v>1178413</v>
      </c>
      <c r="B738" t="s">
        <v>60</v>
      </c>
      <c r="C738" s="1">
        <v>43576</v>
      </c>
      <c r="D738" t="s">
        <v>384</v>
      </c>
      <c r="E738" t="s">
        <v>62</v>
      </c>
      <c r="F738">
        <v>0</v>
      </c>
      <c r="G738" t="s">
        <v>259</v>
      </c>
      <c r="H738">
        <f t="shared" si="12"/>
        <v>70</v>
      </c>
      <c r="I738" t="s">
        <v>21</v>
      </c>
      <c r="J738" t="s">
        <v>259</v>
      </c>
      <c r="K738" t="s">
        <v>22</v>
      </c>
      <c r="L738" t="s">
        <v>259</v>
      </c>
      <c r="M738" t="s">
        <v>41</v>
      </c>
      <c r="N738">
        <v>9</v>
      </c>
      <c r="O738" t="s">
        <v>24</v>
      </c>
      <c r="P738" t="s">
        <v>25</v>
      </c>
      <c r="Q738" t="s">
        <v>274</v>
      </c>
      <c r="R738" t="s">
        <v>321</v>
      </c>
    </row>
    <row r="739" spans="1:18" x14ac:dyDescent="0.3">
      <c r="A739">
        <v>1178414</v>
      </c>
      <c r="B739" t="s">
        <v>17</v>
      </c>
      <c r="C739" s="1">
        <v>43576</v>
      </c>
      <c r="D739" t="s">
        <v>276</v>
      </c>
      <c r="E739" t="s">
        <v>343</v>
      </c>
      <c r="F739">
        <v>0</v>
      </c>
      <c r="G739" t="s">
        <v>20</v>
      </c>
      <c r="H739">
        <f t="shared" si="12"/>
        <v>95</v>
      </c>
      <c r="I739" t="s">
        <v>32</v>
      </c>
      <c r="J739" t="s">
        <v>32</v>
      </c>
      <c r="K739" t="s">
        <v>22</v>
      </c>
      <c r="L739" t="s">
        <v>20</v>
      </c>
      <c r="M739" t="s">
        <v>23</v>
      </c>
      <c r="N739">
        <v>1</v>
      </c>
      <c r="O739" t="s">
        <v>24</v>
      </c>
      <c r="P739" t="s">
        <v>25</v>
      </c>
      <c r="Q739" t="s">
        <v>213</v>
      </c>
      <c r="R739" t="s">
        <v>237</v>
      </c>
    </row>
    <row r="740" spans="1:18" x14ac:dyDescent="0.3">
      <c r="A740">
        <v>1178415</v>
      </c>
      <c r="B740" t="s">
        <v>56</v>
      </c>
      <c r="C740" s="1">
        <v>43577</v>
      </c>
      <c r="D740" t="s">
        <v>334</v>
      </c>
      <c r="E740" t="s">
        <v>58</v>
      </c>
      <c r="F740">
        <v>0</v>
      </c>
      <c r="G740" t="s">
        <v>40</v>
      </c>
      <c r="H740">
        <f t="shared" si="12"/>
        <v>97</v>
      </c>
      <c r="I740" t="s">
        <v>372</v>
      </c>
      <c r="J740" t="s">
        <v>372</v>
      </c>
      <c r="K740" t="s">
        <v>22</v>
      </c>
      <c r="L740" t="s">
        <v>372</v>
      </c>
      <c r="M740" t="s">
        <v>41</v>
      </c>
      <c r="N740">
        <v>6</v>
      </c>
      <c r="O740" t="s">
        <v>24</v>
      </c>
      <c r="P740" t="s">
        <v>25</v>
      </c>
      <c r="Q740" t="s">
        <v>325</v>
      </c>
      <c r="R740" t="s">
        <v>140</v>
      </c>
    </row>
    <row r="741" spans="1:18" x14ac:dyDescent="0.3">
      <c r="A741">
        <v>1178416</v>
      </c>
      <c r="B741" t="s">
        <v>65</v>
      </c>
      <c r="C741" s="1">
        <v>43578</v>
      </c>
      <c r="D741" t="s">
        <v>57</v>
      </c>
      <c r="E741" t="s">
        <v>67</v>
      </c>
      <c r="F741">
        <v>0</v>
      </c>
      <c r="G741" t="s">
        <v>32</v>
      </c>
      <c r="H741">
        <f t="shared" si="12"/>
        <v>92</v>
      </c>
      <c r="I741" t="s">
        <v>259</v>
      </c>
      <c r="J741" t="s">
        <v>32</v>
      </c>
      <c r="K741" t="s">
        <v>22</v>
      </c>
      <c r="L741" t="s">
        <v>32</v>
      </c>
      <c r="M741" t="s">
        <v>41</v>
      </c>
      <c r="N741">
        <v>6</v>
      </c>
      <c r="O741" t="s">
        <v>24</v>
      </c>
      <c r="P741" t="s">
        <v>25</v>
      </c>
      <c r="Q741" t="s">
        <v>274</v>
      </c>
      <c r="R741" t="s">
        <v>232</v>
      </c>
    </row>
    <row r="742" spans="1:18" x14ac:dyDescent="0.3">
      <c r="A742">
        <v>1178417</v>
      </c>
      <c r="B742" t="s">
        <v>17</v>
      </c>
      <c r="C742" s="1">
        <v>43579</v>
      </c>
      <c r="D742" t="s">
        <v>121</v>
      </c>
      <c r="E742" t="s">
        <v>343</v>
      </c>
      <c r="F742">
        <v>0</v>
      </c>
      <c r="G742" t="s">
        <v>20</v>
      </c>
      <c r="H742">
        <f t="shared" si="12"/>
        <v>95</v>
      </c>
      <c r="I742" t="s">
        <v>31</v>
      </c>
      <c r="J742" t="s">
        <v>31</v>
      </c>
      <c r="K742" t="s">
        <v>22</v>
      </c>
      <c r="L742" t="s">
        <v>20</v>
      </c>
      <c r="M742" t="s">
        <v>23</v>
      </c>
      <c r="N742">
        <v>17</v>
      </c>
      <c r="O742" t="s">
        <v>24</v>
      </c>
      <c r="P742" t="s">
        <v>25</v>
      </c>
      <c r="Q742" t="s">
        <v>252</v>
      </c>
      <c r="R742" t="s">
        <v>242</v>
      </c>
    </row>
    <row r="743" spans="1:18" x14ac:dyDescent="0.3">
      <c r="A743">
        <v>1178418</v>
      </c>
      <c r="B743" t="s">
        <v>50</v>
      </c>
      <c r="C743" s="1">
        <v>43580</v>
      </c>
      <c r="D743" t="s">
        <v>309</v>
      </c>
      <c r="E743" t="s">
        <v>52</v>
      </c>
      <c r="F743">
        <v>0</v>
      </c>
      <c r="G743" t="s">
        <v>21</v>
      </c>
      <c r="H743">
        <f t="shared" si="12"/>
        <v>59</v>
      </c>
      <c r="I743" t="s">
        <v>40</v>
      </c>
      <c r="J743" t="s">
        <v>40</v>
      </c>
      <c r="K743" t="s">
        <v>22</v>
      </c>
      <c r="L743" t="s">
        <v>40</v>
      </c>
      <c r="M743" t="s">
        <v>41</v>
      </c>
      <c r="N743">
        <v>3</v>
      </c>
      <c r="O743" t="s">
        <v>24</v>
      </c>
      <c r="P743" t="s">
        <v>25</v>
      </c>
      <c r="Q743" t="s">
        <v>330</v>
      </c>
      <c r="R743" t="s">
        <v>383</v>
      </c>
    </row>
    <row r="744" spans="1:18" x14ac:dyDescent="0.3">
      <c r="A744">
        <v>1178419</v>
      </c>
      <c r="B744" t="s">
        <v>65</v>
      </c>
      <c r="C744" s="1">
        <v>43581</v>
      </c>
      <c r="D744" t="s">
        <v>147</v>
      </c>
      <c r="E744" t="s">
        <v>67</v>
      </c>
      <c r="F744">
        <v>0</v>
      </c>
      <c r="G744" t="s">
        <v>32</v>
      </c>
      <c r="H744">
        <f t="shared" si="12"/>
        <v>97</v>
      </c>
      <c r="I744" t="s">
        <v>47</v>
      </c>
      <c r="J744" t="s">
        <v>32</v>
      </c>
      <c r="K744" t="s">
        <v>22</v>
      </c>
      <c r="L744" t="s">
        <v>47</v>
      </c>
      <c r="M744" t="s">
        <v>23</v>
      </c>
      <c r="N744">
        <v>46</v>
      </c>
      <c r="O744" t="s">
        <v>24</v>
      </c>
      <c r="P744" t="s">
        <v>25</v>
      </c>
      <c r="Q744" t="s">
        <v>274</v>
      </c>
      <c r="R744" t="s">
        <v>232</v>
      </c>
    </row>
    <row r="745" spans="1:18" x14ac:dyDescent="0.3">
      <c r="A745">
        <v>1178420</v>
      </c>
      <c r="B745" t="s">
        <v>56</v>
      </c>
      <c r="C745" s="1">
        <v>43582</v>
      </c>
      <c r="D745" t="s">
        <v>197</v>
      </c>
      <c r="E745" t="s">
        <v>58</v>
      </c>
      <c r="F745">
        <v>0</v>
      </c>
      <c r="G745" t="s">
        <v>40</v>
      </c>
      <c r="H745">
        <f t="shared" si="12"/>
        <v>92</v>
      </c>
      <c r="I745" t="s">
        <v>259</v>
      </c>
      <c r="J745" t="s">
        <v>40</v>
      </c>
      <c r="K745" t="s">
        <v>22</v>
      </c>
      <c r="L745" t="s">
        <v>40</v>
      </c>
      <c r="M745" t="s">
        <v>41</v>
      </c>
      <c r="N745">
        <v>7</v>
      </c>
      <c r="O745" t="s">
        <v>24</v>
      </c>
      <c r="P745" t="s">
        <v>25</v>
      </c>
      <c r="Q745" t="s">
        <v>349</v>
      </c>
      <c r="R745" t="s">
        <v>325</v>
      </c>
    </row>
    <row r="746" spans="1:18" x14ac:dyDescent="0.3">
      <c r="A746">
        <v>1178421</v>
      </c>
      <c r="B746" t="s">
        <v>36</v>
      </c>
      <c r="C746" s="1">
        <v>43583</v>
      </c>
      <c r="D746" t="s">
        <v>227</v>
      </c>
      <c r="E746" t="s">
        <v>38</v>
      </c>
      <c r="F746">
        <v>0</v>
      </c>
      <c r="G746" t="s">
        <v>372</v>
      </c>
      <c r="H746">
        <f t="shared" si="12"/>
        <v>59</v>
      </c>
      <c r="I746" t="s">
        <v>20</v>
      </c>
      <c r="J746" t="s">
        <v>372</v>
      </c>
      <c r="K746" t="s">
        <v>33</v>
      </c>
      <c r="L746" t="s">
        <v>372</v>
      </c>
      <c r="M746" t="s">
        <v>23</v>
      </c>
      <c r="N746">
        <v>16</v>
      </c>
      <c r="O746" t="s">
        <v>24</v>
      </c>
      <c r="P746" t="s">
        <v>25</v>
      </c>
      <c r="Q746" t="s">
        <v>333</v>
      </c>
      <c r="R746" t="s">
        <v>242</v>
      </c>
    </row>
    <row r="747" spans="1:18" x14ac:dyDescent="0.3">
      <c r="A747">
        <v>1178422</v>
      </c>
      <c r="B747" t="s">
        <v>50</v>
      </c>
      <c r="C747" s="1">
        <v>43583</v>
      </c>
      <c r="D747" t="s">
        <v>305</v>
      </c>
      <c r="E747" t="s">
        <v>52</v>
      </c>
      <c r="F747">
        <v>0</v>
      </c>
      <c r="G747" t="s">
        <v>21</v>
      </c>
      <c r="H747">
        <f t="shared" si="12"/>
        <v>19</v>
      </c>
      <c r="I747" t="s">
        <v>47</v>
      </c>
      <c r="J747" t="s">
        <v>47</v>
      </c>
      <c r="K747" t="s">
        <v>22</v>
      </c>
      <c r="L747" t="s">
        <v>21</v>
      </c>
      <c r="M747" t="s">
        <v>23</v>
      </c>
      <c r="N747">
        <v>34</v>
      </c>
      <c r="O747" t="s">
        <v>24</v>
      </c>
      <c r="P747" t="s">
        <v>25</v>
      </c>
      <c r="Q747" t="s">
        <v>383</v>
      </c>
      <c r="R747" t="s">
        <v>321</v>
      </c>
    </row>
    <row r="748" spans="1:18" x14ac:dyDescent="0.3">
      <c r="A748">
        <v>1178423</v>
      </c>
      <c r="B748" t="s">
        <v>60</v>
      </c>
      <c r="C748" s="1">
        <v>43584</v>
      </c>
      <c r="D748" t="s">
        <v>179</v>
      </c>
      <c r="E748" t="s">
        <v>62</v>
      </c>
      <c r="F748">
        <v>0</v>
      </c>
      <c r="G748" t="s">
        <v>259</v>
      </c>
      <c r="H748">
        <f t="shared" si="12"/>
        <v>95</v>
      </c>
      <c r="I748" t="s">
        <v>31</v>
      </c>
      <c r="J748" t="s">
        <v>31</v>
      </c>
      <c r="K748" t="s">
        <v>22</v>
      </c>
      <c r="L748" t="s">
        <v>259</v>
      </c>
      <c r="M748" t="s">
        <v>23</v>
      </c>
      <c r="N748">
        <v>45</v>
      </c>
      <c r="O748" t="s">
        <v>24</v>
      </c>
      <c r="P748" t="s">
        <v>25</v>
      </c>
      <c r="Q748" t="s">
        <v>267</v>
      </c>
      <c r="R748" t="s">
        <v>140</v>
      </c>
    </row>
    <row r="749" spans="1:18" x14ac:dyDescent="0.3">
      <c r="A749">
        <v>1178424</v>
      </c>
      <c r="B749" t="s">
        <v>17</v>
      </c>
      <c r="C749" s="1">
        <v>43585</v>
      </c>
      <c r="D749" t="s">
        <v>25</v>
      </c>
      <c r="E749" t="s">
        <v>343</v>
      </c>
      <c r="F749">
        <v>0</v>
      </c>
      <c r="G749" t="s">
        <v>20</v>
      </c>
      <c r="H749">
        <f t="shared" si="12"/>
        <v>70</v>
      </c>
      <c r="I749" t="s">
        <v>40</v>
      </c>
      <c r="J749" t="s">
        <v>40</v>
      </c>
      <c r="K749" t="s">
        <v>22</v>
      </c>
      <c r="L749" t="s">
        <v>25</v>
      </c>
      <c r="M749" t="s">
        <v>25</v>
      </c>
      <c r="N749" t="s">
        <v>25</v>
      </c>
      <c r="O749" t="s">
        <v>25</v>
      </c>
      <c r="P749" t="s">
        <v>25</v>
      </c>
      <c r="Q749" t="s">
        <v>380</v>
      </c>
      <c r="R749" t="s">
        <v>274</v>
      </c>
    </row>
    <row r="750" spans="1:18" x14ac:dyDescent="0.3">
      <c r="A750">
        <v>1178425</v>
      </c>
      <c r="B750" t="s">
        <v>65</v>
      </c>
      <c r="C750" s="1">
        <v>43586</v>
      </c>
      <c r="D750" t="s">
        <v>76</v>
      </c>
      <c r="E750" t="s">
        <v>67</v>
      </c>
      <c r="F750">
        <v>0</v>
      </c>
      <c r="G750" t="s">
        <v>32</v>
      </c>
      <c r="H750">
        <f t="shared" si="12"/>
        <v>19</v>
      </c>
      <c r="I750" t="s">
        <v>372</v>
      </c>
      <c r="J750" t="s">
        <v>372</v>
      </c>
      <c r="K750" t="s">
        <v>22</v>
      </c>
      <c r="L750" t="s">
        <v>32</v>
      </c>
      <c r="M750" t="s">
        <v>23</v>
      </c>
      <c r="N750">
        <v>80</v>
      </c>
      <c r="O750" t="s">
        <v>24</v>
      </c>
      <c r="P750" t="s">
        <v>25</v>
      </c>
      <c r="Q750" t="s">
        <v>330</v>
      </c>
      <c r="R750" t="s">
        <v>321</v>
      </c>
    </row>
    <row r="751" spans="1:18" x14ac:dyDescent="0.3">
      <c r="A751">
        <v>1178426</v>
      </c>
      <c r="B751" t="s">
        <v>44</v>
      </c>
      <c r="C751" s="1">
        <v>43587</v>
      </c>
      <c r="D751" t="s">
        <v>347</v>
      </c>
      <c r="E751" t="s">
        <v>46</v>
      </c>
      <c r="F751">
        <v>0</v>
      </c>
      <c r="G751" t="s">
        <v>47</v>
      </c>
      <c r="H751">
        <f t="shared" si="12"/>
        <v>59</v>
      </c>
      <c r="I751" t="s">
        <v>259</v>
      </c>
      <c r="J751" t="s">
        <v>47</v>
      </c>
      <c r="K751" t="s">
        <v>33</v>
      </c>
      <c r="L751" t="s">
        <v>47</v>
      </c>
      <c r="M751" t="s">
        <v>122</v>
      </c>
      <c r="N751" t="s">
        <v>25</v>
      </c>
      <c r="O751" t="s">
        <v>123</v>
      </c>
      <c r="P751" t="s">
        <v>25</v>
      </c>
      <c r="Q751" t="s">
        <v>267</v>
      </c>
      <c r="R751" t="s">
        <v>140</v>
      </c>
    </row>
    <row r="752" spans="1:18" x14ac:dyDescent="0.3">
      <c r="A752">
        <v>1178427</v>
      </c>
      <c r="B752" t="s">
        <v>28</v>
      </c>
      <c r="C752" s="1">
        <v>43588</v>
      </c>
      <c r="D752" t="s">
        <v>385</v>
      </c>
      <c r="E752" t="s">
        <v>318</v>
      </c>
      <c r="F752">
        <v>0</v>
      </c>
      <c r="G752" t="s">
        <v>31</v>
      </c>
      <c r="H752">
        <f t="shared" si="12"/>
        <v>108</v>
      </c>
      <c r="I752" t="s">
        <v>21</v>
      </c>
      <c r="J752" t="s">
        <v>21</v>
      </c>
      <c r="K752" t="s">
        <v>22</v>
      </c>
      <c r="L752" t="s">
        <v>21</v>
      </c>
      <c r="M752" t="s">
        <v>41</v>
      </c>
      <c r="N752">
        <v>7</v>
      </c>
      <c r="O752" t="s">
        <v>24</v>
      </c>
      <c r="P752" t="s">
        <v>25</v>
      </c>
      <c r="Q752" t="s">
        <v>252</v>
      </c>
      <c r="R752" t="s">
        <v>242</v>
      </c>
    </row>
    <row r="753" spans="1:18" x14ac:dyDescent="0.3">
      <c r="A753">
        <v>1178428</v>
      </c>
      <c r="B753" t="s">
        <v>36</v>
      </c>
      <c r="C753" s="1">
        <v>43589</v>
      </c>
      <c r="D753" t="s">
        <v>93</v>
      </c>
      <c r="E753" t="s">
        <v>38</v>
      </c>
      <c r="F753">
        <v>0</v>
      </c>
      <c r="G753" t="s">
        <v>372</v>
      </c>
      <c r="H753">
        <f t="shared" si="12"/>
        <v>70</v>
      </c>
      <c r="I753" t="s">
        <v>40</v>
      </c>
      <c r="J753" t="s">
        <v>40</v>
      </c>
      <c r="K753" t="s">
        <v>33</v>
      </c>
      <c r="L753" t="s">
        <v>372</v>
      </c>
      <c r="M753" t="s">
        <v>41</v>
      </c>
      <c r="N753">
        <v>5</v>
      </c>
      <c r="O753" t="s">
        <v>24</v>
      </c>
      <c r="P753" t="s">
        <v>25</v>
      </c>
      <c r="Q753" t="s">
        <v>330</v>
      </c>
      <c r="R753" t="s">
        <v>383</v>
      </c>
    </row>
    <row r="754" spans="1:18" x14ac:dyDescent="0.3">
      <c r="A754">
        <v>1178429</v>
      </c>
      <c r="B754" t="s">
        <v>17</v>
      </c>
      <c r="C754" s="1">
        <v>43589</v>
      </c>
      <c r="D754" t="s">
        <v>386</v>
      </c>
      <c r="E754" t="s">
        <v>343</v>
      </c>
      <c r="F754">
        <v>0</v>
      </c>
      <c r="G754" t="s">
        <v>20</v>
      </c>
      <c r="H754">
        <f t="shared" si="12"/>
        <v>94</v>
      </c>
      <c r="I754" t="s">
        <v>259</v>
      </c>
      <c r="J754" t="s">
        <v>20</v>
      </c>
      <c r="K754" t="s">
        <v>22</v>
      </c>
      <c r="L754" t="s">
        <v>20</v>
      </c>
      <c r="M754" t="s">
        <v>41</v>
      </c>
      <c r="N754">
        <v>4</v>
      </c>
      <c r="O754" t="s">
        <v>24</v>
      </c>
      <c r="P754" t="s">
        <v>25</v>
      </c>
      <c r="Q754" t="s">
        <v>274</v>
      </c>
      <c r="R754" t="s">
        <v>232</v>
      </c>
    </row>
    <row r="755" spans="1:18" x14ac:dyDescent="0.3">
      <c r="A755">
        <v>1178430</v>
      </c>
      <c r="B755" t="s">
        <v>28</v>
      </c>
      <c r="C755" s="1">
        <v>43590</v>
      </c>
      <c r="D755" t="s">
        <v>360</v>
      </c>
      <c r="E755" t="s">
        <v>318</v>
      </c>
      <c r="F755">
        <v>0</v>
      </c>
      <c r="G755" t="s">
        <v>31</v>
      </c>
      <c r="H755">
        <f t="shared" si="12"/>
        <v>108</v>
      </c>
      <c r="I755" t="s">
        <v>32</v>
      </c>
      <c r="J755" t="s">
        <v>31</v>
      </c>
      <c r="K755" t="s">
        <v>22</v>
      </c>
      <c r="L755" t="s">
        <v>31</v>
      </c>
      <c r="M755" t="s">
        <v>41</v>
      </c>
      <c r="N755">
        <v>6</v>
      </c>
      <c r="O755" t="s">
        <v>24</v>
      </c>
      <c r="P755" t="s">
        <v>25</v>
      </c>
      <c r="Q755" t="s">
        <v>333</v>
      </c>
      <c r="R755" t="s">
        <v>252</v>
      </c>
    </row>
    <row r="756" spans="1:18" x14ac:dyDescent="0.3">
      <c r="A756">
        <v>1178431</v>
      </c>
      <c r="B756" t="s">
        <v>44</v>
      </c>
      <c r="C756" s="1">
        <v>43590</v>
      </c>
      <c r="D756" t="s">
        <v>313</v>
      </c>
      <c r="E756" t="s">
        <v>46</v>
      </c>
      <c r="F756">
        <v>0</v>
      </c>
      <c r="G756" t="s">
        <v>47</v>
      </c>
      <c r="H756">
        <f t="shared" si="12"/>
        <v>95</v>
      </c>
      <c r="I756" t="s">
        <v>21</v>
      </c>
      <c r="J756" t="s">
        <v>47</v>
      </c>
      <c r="K756" t="s">
        <v>22</v>
      </c>
      <c r="L756" t="s">
        <v>47</v>
      </c>
      <c r="M756" t="s">
        <v>41</v>
      </c>
      <c r="N756">
        <v>9</v>
      </c>
      <c r="O756" t="s">
        <v>24</v>
      </c>
      <c r="P756" t="s">
        <v>25</v>
      </c>
      <c r="Q756" t="s">
        <v>325</v>
      </c>
      <c r="R756" t="s">
        <v>267</v>
      </c>
    </row>
    <row r="757" spans="1:18" x14ac:dyDescent="0.3">
      <c r="A757">
        <v>1181764</v>
      </c>
      <c r="B757" t="s">
        <v>65</v>
      </c>
      <c r="C757" s="1">
        <v>43592</v>
      </c>
      <c r="D757" t="s">
        <v>328</v>
      </c>
      <c r="E757" t="s">
        <v>67</v>
      </c>
      <c r="F757">
        <v>0</v>
      </c>
      <c r="G757" t="s">
        <v>47</v>
      </c>
      <c r="H757">
        <f t="shared" si="12"/>
        <v>94</v>
      </c>
      <c r="I757" t="s">
        <v>32</v>
      </c>
      <c r="J757" t="s">
        <v>32</v>
      </c>
      <c r="K757" t="s">
        <v>33</v>
      </c>
      <c r="L757" t="s">
        <v>47</v>
      </c>
      <c r="M757" t="s">
        <v>41</v>
      </c>
      <c r="N757">
        <v>6</v>
      </c>
      <c r="O757" t="s">
        <v>24</v>
      </c>
      <c r="P757" t="s">
        <v>25</v>
      </c>
      <c r="Q757" t="s">
        <v>274</v>
      </c>
      <c r="R757" t="s">
        <v>321</v>
      </c>
    </row>
    <row r="758" spans="1:18" x14ac:dyDescent="0.3">
      <c r="A758">
        <v>1181766</v>
      </c>
      <c r="B758" t="s">
        <v>234</v>
      </c>
      <c r="C758" s="1">
        <v>43593</v>
      </c>
      <c r="D758" t="s">
        <v>334</v>
      </c>
      <c r="E758" t="s">
        <v>236</v>
      </c>
      <c r="F758">
        <v>0</v>
      </c>
      <c r="G758" t="s">
        <v>372</v>
      </c>
      <c r="H758">
        <f t="shared" si="12"/>
        <v>70</v>
      </c>
      <c r="I758" t="s">
        <v>259</v>
      </c>
      <c r="J758" t="s">
        <v>372</v>
      </c>
      <c r="K758" t="s">
        <v>22</v>
      </c>
      <c r="L758" t="s">
        <v>372</v>
      </c>
      <c r="M758" t="s">
        <v>41</v>
      </c>
      <c r="N758">
        <v>2</v>
      </c>
      <c r="O758" t="s">
        <v>24</v>
      </c>
      <c r="P758" t="s">
        <v>25</v>
      </c>
      <c r="Q758" t="s">
        <v>242</v>
      </c>
      <c r="R758" t="s">
        <v>140</v>
      </c>
    </row>
    <row r="759" spans="1:18" x14ac:dyDescent="0.3">
      <c r="A759">
        <v>1181767</v>
      </c>
      <c r="B759" t="s">
        <v>234</v>
      </c>
      <c r="C759" s="1">
        <v>43595</v>
      </c>
      <c r="D759" t="s">
        <v>243</v>
      </c>
      <c r="E759" t="s">
        <v>236</v>
      </c>
      <c r="F759">
        <v>0</v>
      </c>
      <c r="G759" t="s">
        <v>32</v>
      </c>
      <c r="H759">
        <f t="shared" si="12"/>
        <v>19</v>
      </c>
      <c r="I759" t="s">
        <v>372</v>
      </c>
      <c r="J759" t="s">
        <v>32</v>
      </c>
      <c r="K759" t="s">
        <v>22</v>
      </c>
      <c r="L759" t="s">
        <v>32</v>
      </c>
      <c r="M759" t="s">
        <v>41</v>
      </c>
      <c r="N759">
        <v>6</v>
      </c>
      <c r="O759" t="s">
        <v>24</v>
      </c>
      <c r="P759" t="s">
        <v>25</v>
      </c>
      <c r="Q759" t="s">
        <v>242</v>
      </c>
      <c r="R759" t="s">
        <v>140</v>
      </c>
    </row>
    <row r="760" spans="1:18" x14ac:dyDescent="0.3">
      <c r="A760">
        <v>1181768</v>
      </c>
      <c r="B760" t="s">
        <v>60</v>
      </c>
      <c r="C760" s="1">
        <v>43597</v>
      </c>
      <c r="D760" t="s">
        <v>347</v>
      </c>
      <c r="E760" t="s">
        <v>62</v>
      </c>
      <c r="F760">
        <v>0</v>
      </c>
      <c r="G760" t="s">
        <v>47</v>
      </c>
      <c r="H760">
        <f t="shared" si="12"/>
        <v>95</v>
      </c>
      <c r="I760" t="s">
        <v>32</v>
      </c>
      <c r="J760" t="s">
        <v>47</v>
      </c>
      <c r="K760" t="s">
        <v>33</v>
      </c>
      <c r="L760" t="s">
        <v>47</v>
      </c>
      <c r="M760" t="s">
        <v>23</v>
      </c>
      <c r="N760">
        <v>1</v>
      </c>
      <c r="O760" t="s">
        <v>24</v>
      </c>
      <c r="P760" t="s">
        <v>25</v>
      </c>
      <c r="Q760" t="s">
        <v>383</v>
      </c>
      <c r="R760" t="s">
        <v>321</v>
      </c>
    </row>
    <row r="761" spans="1:18" x14ac:dyDescent="0.3">
      <c r="A761">
        <v>1216492</v>
      </c>
      <c r="B761" t="s">
        <v>281</v>
      </c>
      <c r="C761" s="1">
        <v>44093</v>
      </c>
      <c r="D761" t="s">
        <v>183</v>
      </c>
      <c r="E761" t="s">
        <v>282</v>
      </c>
      <c r="F761">
        <v>0</v>
      </c>
      <c r="G761" t="s">
        <v>47</v>
      </c>
      <c r="H761">
        <f t="shared" si="12"/>
        <v>59</v>
      </c>
      <c r="I761" t="s">
        <v>32</v>
      </c>
      <c r="J761" t="s">
        <v>32</v>
      </c>
      <c r="K761" t="s">
        <v>22</v>
      </c>
      <c r="L761" t="s">
        <v>32</v>
      </c>
      <c r="M761" t="s">
        <v>41</v>
      </c>
      <c r="N761">
        <v>5</v>
      </c>
      <c r="O761" t="s">
        <v>24</v>
      </c>
      <c r="P761" t="s">
        <v>25</v>
      </c>
      <c r="Q761" t="s">
        <v>301</v>
      </c>
      <c r="R761" t="s">
        <v>320</v>
      </c>
    </row>
    <row r="762" spans="1:18" x14ac:dyDescent="0.3">
      <c r="A762">
        <v>1216493</v>
      </c>
      <c r="B762" t="s">
        <v>387</v>
      </c>
      <c r="C762" s="1">
        <v>44094</v>
      </c>
      <c r="D762" t="s">
        <v>335</v>
      </c>
      <c r="E762" t="s">
        <v>287</v>
      </c>
      <c r="F762">
        <v>0</v>
      </c>
      <c r="G762" t="s">
        <v>372</v>
      </c>
      <c r="H762">
        <f t="shared" si="12"/>
        <v>108</v>
      </c>
      <c r="I762" t="s">
        <v>31</v>
      </c>
      <c r="J762" t="s">
        <v>31</v>
      </c>
      <c r="K762" t="s">
        <v>22</v>
      </c>
      <c r="L762" t="s">
        <v>372</v>
      </c>
      <c r="M762" t="s">
        <v>122</v>
      </c>
      <c r="N762" t="s">
        <v>25</v>
      </c>
      <c r="O762" t="s">
        <v>123</v>
      </c>
      <c r="P762" t="s">
        <v>25</v>
      </c>
      <c r="Q762" t="s">
        <v>232</v>
      </c>
      <c r="R762" t="s">
        <v>321</v>
      </c>
    </row>
    <row r="763" spans="1:18" x14ac:dyDescent="0.3">
      <c r="A763">
        <v>1216494</v>
      </c>
      <c r="B763" t="s">
        <v>281</v>
      </c>
      <c r="C763" s="1">
        <v>44125</v>
      </c>
      <c r="D763" t="s">
        <v>356</v>
      </c>
      <c r="E763" t="s">
        <v>282</v>
      </c>
      <c r="F763">
        <v>0</v>
      </c>
      <c r="G763" t="s">
        <v>21</v>
      </c>
      <c r="H763">
        <f t="shared" si="12"/>
        <v>94</v>
      </c>
      <c r="I763" t="s">
        <v>20</v>
      </c>
      <c r="J763" t="s">
        <v>21</v>
      </c>
      <c r="K763" t="s">
        <v>33</v>
      </c>
      <c r="L763" t="s">
        <v>20</v>
      </c>
      <c r="M763" t="s">
        <v>41</v>
      </c>
      <c r="N763">
        <v>8</v>
      </c>
      <c r="O763" t="s">
        <v>24</v>
      </c>
      <c r="P763" t="s">
        <v>25</v>
      </c>
      <c r="Q763" t="s">
        <v>320</v>
      </c>
      <c r="R763" t="s">
        <v>140</v>
      </c>
    </row>
    <row r="764" spans="1:18" x14ac:dyDescent="0.3">
      <c r="A764">
        <v>1216495</v>
      </c>
      <c r="B764" t="s">
        <v>388</v>
      </c>
      <c r="C764" s="1">
        <v>44138</v>
      </c>
      <c r="D764" t="s">
        <v>248</v>
      </c>
      <c r="E764" t="s">
        <v>285</v>
      </c>
      <c r="F764">
        <v>0</v>
      </c>
      <c r="G764" t="s">
        <v>47</v>
      </c>
      <c r="H764">
        <f t="shared" si="12"/>
        <v>97</v>
      </c>
      <c r="I764" t="s">
        <v>259</v>
      </c>
      <c r="J764" t="s">
        <v>259</v>
      </c>
      <c r="K764" t="s">
        <v>22</v>
      </c>
      <c r="L764" t="s">
        <v>259</v>
      </c>
      <c r="M764" t="s">
        <v>41</v>
      </c>
      <c r="N764">
        <v>10</v>
      </c>
      <c r="O764" t="s">
        <v>24</v>
      </c>
      <c r="P764" t="s">
        <v>25</v>
      </c>
      <c r="Q764" t="s">
        <v>252</v>
      </c>
      <c r="R764" t="s">
        <v>283</v>
      </c>
    </row>
    <row r="765" spans="1:18" x14ac:dyDescent="0.3">
      <c r="A765">
        <v>1216496</v>
      </c>
      <c r="B765" t="s">
        <v>388</v>
      </c>
      <c r="C765" s="1">
        <v>44096</v>
      </c>
      <c r="D765" t="s">
        <v>271</v>
      </c>
      <c r="E765" t="s">
        <v>285</v>
      </c>
      <c r="F765">
        <v>0</v>
      </c>
      <c r="G765" t="s">
        <v>40</v>
      </c>
      <c r="H765">
        <f t="shared" si="12"/>
        <v>92</v>
      </c>
      <c r="I765" t="s">
        <v>32</v>
      </c>
      <c r="J765" t="s">
        <v>32</v>
      </c>
      <c r="K765" t="s">
        <v>22</v>
      </c>
      <c r="L765" t="s">
        <v>40</v>
      </c>
      <c r="M765" t="s">
        <v>23</v>
      </c>
      <c r="N765">
        <v>16</v>
      </c>
      <c r="O765" t="s">
        <v>24</v>
      </c>
      <c r="P765" t="s">
        <v>25</v>
      </c>
      <c r="Q765" t="s">
        <v>252</v>
      </c>
      <c r="R765" t="s">
        <v>237</v>
      </c>
    </row>
    <row r="766" spans="1:18" x14ac:dyDescent="0.3">
      <c r="A766">
        <v>1216497</v>
      </c>
      <c r="B766" t="s">
        <v>281</v>
      </c>
      <c r="C766" s="1">
        <v>44128</v>
      </c>
      <c r="D766" t="s">
        <v>389</v>
      </c>
      <c r="E766" t="s">
        <v>282</v>
      </c>
      <c r="F766">
        <v>0</v>
      </c>
      <c r="G766" t="s">
        <v>21</v>
      </c>
      <c r="H766">
        <f t="shared" si="12"/>
        <v>19</v>
      </c>
      <c r="I766" t="s">
        <v>372</v>
      </c>
      <c r="J766" t="s">
        <v>372</v>
      </c>
      <c r="K766" t="s">
        <v>22</v>
      </c>
      <c r="L766" t="s">
        <v>21</v>
      </c>
      <c r="M766" t="s">
        <v>23</v>
      </c>
      <c r="N766">
        <v>59</v>
      </c>
      <c r="O766" t="s">
        <v>24</v>
      </c>
      <c r="P766" t="s">
        <v>25</v>
      </c>
      <c r="Q766" t="s">
        <v>301</v>
      </c>
      <c r="R766" t="s">
        <v>296</v>
      </c>
    </row>
    <row r="767" spans="1:18" x14ac:dyDescent="0.3">
      <c r="A767">
        <v>1216498</v>
      </c>
      <c r="B767" t="s">
        <v>387</v>
      </c>
      <c r="C767" s="1">
        <v>44128</v>
      </c>
      <c r="D767" t="s">
        <v>390</v>
      </c>
      <c r="E767" t="s">
        <v>287</v>
      </c>
      <c r="F767">
        <v>0</v>
      </c>
      <c r="G767" t="s">
        <v>31</v>
      </c>
      <c r="H767">
        <f t="shared" si="12"/>
        <v>108</v>
      </c>
      <c r="I767" t="s">
        <v>259</v>
      </c>
      <c r="J767" t="s">
        <v>259</v>
      </c>
      <c r="K767" t="s">
        <v>22</v>
      </c>
      <c r="L767" t="s">
        <v>31</v>
      </c>
      <c r="M767" t="s">
        <v>23</v>
      </c>
      <c r="N767">
        <v>12</v>
      </c>
      <c r="O767" t="s">
        <v>24</v>
      </c>
      <c r="P767" t="s">
        <v>25</v>
      </c>
      <c r="Q767" t="s">
        <v>330</v>
      </c>
      <c r="R767" t="s">
        <v>201</v>
      </c>
    </row>
    <row r="768" spans="1:18" x14ac:dyDescent="0.3">
      <c r="A768">
        <v>1216499</v>
      </c>
      <c r="B768" t="s">
        <v>281</v>
      </c>
      <c r="C768" s="1">
        <v>44132</v>
      </c>
      <c r="D768" t="s">
        <v>328</v>
      </c>
      <c r="E768" t="s">
        <v>282</v>
      </c>
      <c r="F768">
        <v>0</v>
      </c>
      <c r="G768" t="s">
        <v>20</v>
      </c>
      <c r="H768">
        <f t="shared" si="12"/>
        <v>92</v>
      </c>
      <c r="I768" t="s">
        <v>47</v>
      </c>
      <c r="J768" t="s">
        <v>47</v>
      </c>
      <c r="K768" t="s">
        <v>22</v>
      </c>
      <c r="L768" t="s">
        <v>47</v>
      </c>
      <c r="M768" t="s">
        <v>41</v>
      </c>
      <c r="N768">
        <v>5</v>
      </c>
      <c r="O768" t="s">
        <v>24</v>
      </c>
      <c r="P768" t="s">
        <v>25</v>
      </c>
      <c r="Q768" t="s">
        <v>380</v>
      </c>
      <c r="R768" t="s">
        <v>301</v>
      </c>
    </row>
    <row r="769" spans="1:18" x14ac:dyDescent="0.3">
      <c r="A769">
        <v>1216500</v>
      </c>
      <c r="B769" t="s">
        <v>388</v>
      </c>
      <c r="C769" s="1">
        <v>44113</v>
      </c>
      <c r="D769" t="s">
        <v>193</v>
      </c>
      <c r="E769" t="s">
        <v>285</v>
      </c>
      <c r="F769">
        <v>0</v>
      </c>
      <c r="G769" t="s">
        <v>372</v>
      </c>
      <c r="H769">
        <f t="shared" si="12"/>
        <v>97</v>
      </c>
      <c r="I769" t="s">
        <v>40</v>
      </c>
      <c r="J769" t="s">
        <v>40</v>
      </c>
      <c r="K769" t="s">
        <v>22</v>
      </c>
      <c r="L769" t="s">
        <v>372</v>
      </c>
      <c r="M769" t="s">
        <v>23</v>
      </c>
      <c r="N769">
        <v>46</v>
      </c>
      <c r="O769" t="s">
        <v>24</v>
      </c>
      <c r="P769" t="s">
        <v>25</v>
      </c>
      <c r="Q769" t="s">
        <v>333</v>
      </c>
      <c r="R769" t="s">
        <v>252</v>
      </c>
    </row>
    <row r="770" spans="1:18" x14ac:dyDescent="0.3">
      <c r="A770">
        <v>1216501</v>
      </c>
      <c r="B770" t="s">
        <v>281</v>
      </c>
      <c r="C770" s="1">
        <v>44111</v>
      </c>
      <c r="D770" t="s">
        <v>355</v>
      </c>
      <c r="E770" t="s">
        <v>282</v>
      </c>
      <c r="F770">
        <v>0</v>
      </c>
      <c r="G770" t="s">
        <v>21</v>
      </c>
      <c r="H770">
        <f t="shared" si="12"/>
        <v>97</v>
      </c>
      <c r="I770" t="s">
        <v>32</v>
      </c>
      <c r="J770" t="s">
        <v>21</v>
      </c>
      <c r="K770" t="s">
        <v>33</v>
      </c>
      <c r="L770" t="s">
        <v>21</v>
      </c>
      <c r="M770" t="s">
        <v>23</v>
      </c>
      <c r="N770">
        <v>10</v>
      </c>
      <c r="O770" t="s">
        <v>24</v>
      </c>
      <c r="P770" t="s">
        <v>25</v>
      </c>
      <c r="Q770" t="s">
        <v>333</v>
      </c>
      <c r="R770" t="s">
        <v>283</v>
      </c>
    </row>
    <row r="771" spans="1:18" x14ac:dyDescent="0.3">
      <c r="A771">
        <v>1216502</v>
      </c>
      <c r="B771" t="s">
        <v>388</v>
      </c>
      <c r="C771" s="1">
        <v>44135</v>
      </c>
      <c r="D771" t="s">
        <v>291</v>
      </c>
      <c r="E771" t="s">
        <v>285</v>
      </c>
      <c r="F771">
        <v>0</v>
      </c>
      <c r="G771" t="s">
        <v>20</v>
      </c>
      <c r="H771">
        <f t="shared" si="12"/>
        <v>19</v>
      </c>
      <c r="I771" t="s">
        <v>259</v>
      </c>
      <c r="J771" t="s">
        <v>259</v>
      </c>
      <c r="K771" t="s">
        <v>22</v>
      </c>
      <c r="L771" t="s">
        <v>259</v>
      </c>
      <c r="M771" t="s">
        <v>41</v>
      </c>
      <c r="N771">
        <v>5</v>
      </c>
      <c r="O771" t="s">
        <v>24</v>
      </c>
      <c r="P771" t="s">
        <v>25</v>
      </c>
      <c r="Q771" t="s">
        <v>333</v>
      </c>
      <c r="R771" t="s">
        <v>304</v>
      </c>
    </row>
    <row r="772" spans="1:18" x14ac:dyDescent="0.3">
      <c r="A772">
        <v>1216503</v>
      </c>
      <c r="B772" t="s">
        <v>281</v>
      </c>
      <c r="C772" s="1">
        <v>44105</v>
      </c>
      <c r="D772" t="s">
        <v>192</v>
      </c>
      <c r="E772" t="s">
        <v>282</v>
      </c>
      <c r="F772">
        <v>0</v>
      </c>
      <c r="G772" t="s">
        <v>47</v>
      </c>
      <c r="H772">
        <f t="shared" si="12"/>
        <v>94</v>
      </c>
      <c r="I772" t="s">
        <v>31</v>
      </c>
      <c r="J772" t="s">
        <v>31</v>
      </c>
      <c r="K772" t="s">
        <v>22</v>
      </c>
      <c r="L772" t="s">
        <v>47</v>
      </c>
      <c r="M772" t="s">
        <v>23</v>
      </c>
      <c r="N772">
        <v>48</v>
      </c>
      <c r="O772" t="s">
        <v>24</v>
      </c>
      <c r="P772" t="s">
        <v>25</v>
      </c>
      <c r="Q772" t="s">
        <v>320</v>
      </c>
      <c r="R772" t="s">
        <v>140</v>
      </c>
    </row>
    <row r="773" spans="1:18" x14ac:dyDescent="0.3">
      <c r="A773">
        <v>1216504</v>
      </c>
      <c r="B773" t="s">
        <v>387</v>
      </c>
      <c r="C773" s="1">
        <v>44104</v>
      </c>
      <c r="D773" t="s">
        <v>391</v>
      </c>
      <c r="E773" t="s">
        <v>287</v>
      </c>
      <c r="F773">
        <v>0</v>
      </c>
      <c r="G773" t="s">
        <v>21</v>
      </c>
      <c r="H773">
        <f t="shared" si="12"/>
        <v>97</v>
      </c>
      <c r="I773" t="s">
        <v>40</v>
      </c>
      <c r="J773" t="s">
        <v>40</v>
      </c>
      <c r="K773" t="s">
        <v>22</v>
      </c>
      <c r="L773" t="s">
        <v>21</v>
      </c>
      <c r="M773" t="s">
        <v>23</v>
      </c>
      <c r="N773">
        <v>37</v>
      </c>
      <c r="O773" t="s">
        <v>24</v>
      </c>
      <c r="P773" t="s">
        <v>25</v>
      </c>
      <c r="Q773" t="s">
        <v>333</v>
      </c>
      <c r="R773" t="s">
        <v>252</v>
      </c>
    </row>
    <row r="774" spans="1:18" x14ac:dyDescent="0.3">
      <c r="A774">
        <v>1216505</v>
      </c>
      <c r="B774" t="s">
        <v>281</v>
      </c>
      <c r="C774" s="1">
        <v>44137</v>
      </c>
      <c r="D774" t="s">
        <v>392</v>
      </c>
      <c r="E774" t="s">
        <v>282</v>
      </c>
      <c r="F774">
        <v>0</v>
      </c>
      <c r="G774" t="s">
        <v>20</v>
      </c>
      <c r="H774">
        <f t="shared" si="12"/>
        <v>97</v>
      </c>
      <c r="I774" t="s">
        <v>372</v>
      </c>
      <c r="J774" t="s">
        <v>372</v>
      </c>
      <c r="K774" t="s">
        <v>22</v>
      </c>
      <c r="L774" t="s">
        <v>372</v>
      </c>
      <c r="M774" t="s">
        <v>41</v>
      </c>
      <c r="N774">
        <v>6</v>
      </c>
      <c r="O774" t="s">
        <v>24</v>
      </c>
      <c r="P774" t="s">
        <v>25</v>
      </c>
      <c r="Q774" t="s">
        <v>301</v>
      </c>
      <c r="R774" t="s">
        <v>140</v>
      </c>
    </row>
    <row r="775" spans="1:18" x14ac:dyDescent="0.3">
      <c r="A775">
        <v>1216506</v>
      </c>
      <c r="B775" t="s">
        <v>281</v>
      </c>
      <c r="C775" s="1">
        <v>44136</v>
      </c>
      <c r="D775" t="s">
        <v>393</v>
      </c>
      <c r="E775" t="s">
        <v>282</v>
      </c>
      <c r="F775">
        <v>0</v>
      </c>
      <c r="G775" t="s">
        <v>31</v>
      </c>
      <c r="H775">
        <f t="shared" si="12"/>
        <v>19</v>
      </c>
      <c r="I775" t="s">
        <v>32</v>
      </c>
      <c r="J775" t="s">
        <v>32</v>
      </c>
      <c r="K775" t="s">
        <v>22</v>
      </c>
      <c r="L775" t="s">
        <v>32</v>
      </c>
      <c r="M775" t="s">
        <v>41</v>
      </c>
      <c r="N775">
        <v>9</v>
      </c>
      <c r="O775" t="s">
        <v>24</v>
      </c>
      <c r="P775" t="s">
        <v>25</v>
      </c>
      <c r="Q775" t="s">
        <v>296</v>
      </c>
      <c r="R775" t="s">
        <v>320</v>
      </c>
    </row>
    <row r="776" spans="1:18" x14ac:dyDescent="0.3">
      <c r="A776">
        <v>1216507</v>
      </c>
      <c r="B776" t="s">
        <v>387</v>
      </c>
      <c r="C776" s="1">
        <v>44115</v>
      </c>
      <c r="D776" t="s">
        <v>394</v>
      </c>
      <c r="E776" t="s">
        <v>287</v>
      </c>
      <c r="F776">
        <v>0</v>
      </c>
      <c r="G776" t="s">
        <v>259</v>
      </c>
      <c r="H776">
        <f t="shared" si="12"/>
        <v>95</v>
      </c>
      <c r="I776" t="s">
        <v>40</v>
      </c>
      <c r="J776" t="s">
        <v>259</v>
      </c>
      <c r="K776" t="s">
        <v>33</v>
      </c>
      <c r="L776" t="s">
        <v>40</v>
      </c>
      <c r="M776" t="s">
        <v>41</v>
      </c>
      <c r="N776">
        <v>5</v>
      </c>
      <c r="O776" t="s">
        <v>24</v>
      </c>
      <c r="P776" t="s">
        <v>25</v>
      </c>
      <c r="Q776" t="s">
        <v>349</v>
      </c>
      <c r="R776" t="s">
        <v>201</v>
      </c>
    </row>
    <row r="777" spans="1:18" x14ac:dyDescent="0.3">
      <c r="A777">
        <v>1216508</v>
      </c>
      <c r="B777" t="s">
        <v>281</v>
      </c>
      <c r="C777" s="1">
        <v>44097</v>
      </c>
      <c r="D777" t="s">
        <v>147</v>
      </c>
      <c r="E777" t="s">
        <v>282</v>
      </c>
      <c r="F777">
        <v>0</v>
      </c>
      <c r="G777" t="s">
        <v>47</v>
      </c>
      <c r="H777">
        <f t="shared" si="12"/>
        <v>97</v>
      </c>
      <c r="I777" t="s">
        <v>21</v>
      </c>
      <c r="J777" t="s">
        <v>21</v>
      </c>
      <c r="K777" t="s">
        <v>22</v>
      </c>
      <c r="L777" t="s">
        <v>47</v>
      </c>
      <c r="M777" t="s">
        <v>23</v>
      </c>
      <c r="N777">
        <v>49</v>
      </c>
      <c r="O777" t="s">
        <v>24</v>
      </c>
      <c r="P777" t="s">
        <v>25</v>
      </c>
      <c r="Q777" t="s">
        <v>301</v>
      </c>
      <c r="R777" t="s">
        <v>140</v>
      </c>
    </row>
    <row r="778" spans="1:18" x14ac:dyDescent="0.3">
      <c r="A778">
        <v>1216509</v>
      </c>
      <c r="B778" t="s">
        <v>388</v>
      </c>
      <c r="C778" s="1">
        <v>44121</v>
      </c>
      <c r="D778" t="s">
        <v>227</v>
      </c>
      <c r="E778" t="s">
        <v>285</v>
      </c>
      <c r="F778">
        <v>0</v>
      </c>
      <c r="G778" t="s">
        <v>32</v>
      </c>
      <c r="H778">
        <f t="shared" si="12"/>
        <v>70</v>
      </c>
      <c r="I778" t="s">
        <v>372</v>
      </c>
      <c r="J778" t="s">
        <v>32</v>
      </c>
      <c r="K778" t="s">
        <v>33</v>
      </c>
      <c r="L778" t="s">
        <v>372</v>
      </c>
      <c r="M778" t="s">
        <v>41</v>
      </c>
      <c r="N778">
        <v>5</v>
      </c>
      <c r="O778" t="s">
        <v>24</v>
      </c>
      <c r="P778" t="s">
        <v>25</v>
      </c>
      <c r="Q778" t="s">
        <v>333</v>
      </c>
      <c r="R778" t="s">
        <v>283</v>
      </c>
    </row>
    <row r="779" spans="1:18" x14ac:dyDescent="0.3">
      <c r="A779">
        <v>1216510</v>
      </c>
      <c r="B779" t="s">
        <v>387</v>
      </c>
      <c r="C779" s="1">
        <v>44098</v>
      </c>
      <c r="D779" t="s">
        <v>360</v>
      </c>
      <c r="E779" t="s">
        <v>287</v>
      </c>
      <c r="F779">
        <v>0</v>
      </c>
      <c r="G779" t="s">
        <v>31</v>
      </c>
      <c r="H779">
        <f t="shared" si="12"/>
        <v>95</v>
      </c>
      <c r="I779" t="s">
        <v>20</v>
      </c>
      <c r="J779" t="s">
        <v>20</v>
      </c>
      <c r="K779" t="s">
        <v>22</v>
      </c>
      <c r="L779" t="s">
        <v>31</v>
      </c>
      <c r="M779" t="s">
        <v>23</v>
      </c>
      <c r="N779">
        <v>97</v>
      </c>
      <c r="O779" t="s">
        <v>24</v>
      </c>
      <c r="P779" t="s">
        <v>25</v>
      </c>
      <c r="Q779" t="s">
        <v>232</v>
      </c>
      <c r="R779" t="s">
        <v>201</v>
      </c>
    </row>
    <row r="780" spans="1:18" x14ac:dyDescent="0.3">
      <c r="A780">
        <v>1216511</v>
      </c>
      <c r="B780" t="s">
        <v>281</v>
      </c>
      <c r="C780" s="1">
        <v>44110</v>
      </c>
      <c r="D780" t="s">
        <v>328</v>
      </c>
      <c r="E780" t="s">
        <v>282</v>
      </c>
      <c r="F780">
        <v>0</v>
      </c>
      <c r="G780" t="s">
        <v>47</v>
      </c>
      <c r="H780">
        <f t="shared" si="12"/>
        <v>92</v>
      </c>
      <c r="I780" t="s">
        <v>40</v>
      </c>
      <c r="J780" t="s">
        <v>47</v>
      </c>
      <c r="K780" t="s">
        <v>33</v>
      </c>
      <c r="L780" t="s">
        <v>47</v>
      </c>
      <c r="M780" t="s">
        <v>23</v>
      </c>
      <c r="N780">
        <v>57</v>
      </c>
      <c r="O780" t="s">
        <v>24</v>
      </c>
      <c r="P780" t="s">
        <v>25</v>
      </c>
      <c r="Q780" t="s">
        <v>320</v>
      </c>
      <c r="R780" t="s">
        <v>140</v>
      </c>
    </row>
    <row r="781" spans="1:18" x14ac:dyDescent="0.3">
      <c r="A781">
        <v>1216512</v>
      </c>
      <c r="B781" t="s">
        <v>281</v>
      </c>
      <c r="C781" s="1">
        <v>44122</v>
      </c>
      <c r="D781" t="s">
        <v>353</v>
      </c>
      <c r="E781" t="s">
        <v>282</v>
      </c>
      <c r="F781">
        <v>0</v>
      </c>
      <c r="G781" t="s">
        <v>21</v>
      </c>
      <c r="H781">
        <f t="shared" si="12"/>
        <v>108</v>
      </c>
      <c r="I781" t="s">
        <v>259</v>
      </c>
      <c r="J781" t="s">
        <v>259</v>
      </c>
      <c r="K781" t="s">
        <v>22</v>
      </c>
      <c r="L781" t="s">
        <v>21</v>
      </c>
      <c r="M781" t="s">
        <v>122</v>
      </c>
      <c r="N781" t="s">
        <v>25</v>
      </c>
      <c r="O781" t="s">
        <v>123</v>
      </c>
      <c r="P781" t="s">
        <v>25</v>
      </c>
      <c r="Q781" t="s">
        <v>296</v>
      </c>
      <c r="R781" t="s">
        <v>140</v>
      </c>
    </row>
    <row r="782" spans="1:18" x14ac:dyDescent="0.3">
      <c r="A782">
        <v>1216513</v>
      </c>
      <c r="B782" t="s">
        <v>387</v>
      </c>
      <c r="C782" s="1">
        <v>44108</v>
      </c>
      <c r="D782" t="s">
        <v>57</v>
      </c>
      <c r="E782" t="s">
        <v>287</v>
      </c>
      <c r="F782">
        <v>0</v>
      </c>
      <c r="G782" t="s">
        <v>31</v>
      </c>
      <c r="H782">
        <f t="shared" si="12"/>
        <v>19</v>
      </c>
      <c r="I782" t="s">
        <v>32</v>
      </c>
      <c r="J782" t="s">
        <v>31</v>
      </c>
      <c r="K782" t="s">
        <v>33</v>
      </c>
      <c r="L782" t="s">
        <v>32</v>
      </c>
      <c r="M782" t="s">
        <v>41</v>
      </c>
      <c r="N782">
        <v>10</v>
      </c>
      <c r="O782" t="s">
        <v>24</v>
      </c>
      <c r="P782" t="s">
        <v>25</v>
      </c>
      <c r="Q782" t="s">
        <v>330</v>
      </c>
      <c r="R782" t="s">
        <v>321</v>
      </c>
    </row>
    <row r="783" spans="1:18" x14ac:dyDescent="0.3">
      <c r="A783">
        <v>1216514</v>
      </c>
      <c r="B783" t="s">
        <v>281</v>
      </c>
      <c r="C783" s="1">
        <v>44107</v>
      </c>
      <c r="D783" t="s">
        <v>284</v>
      </c>
      <c r="E783" t="s">
        <v>282</v>
      </c>
      <c r="F783">
        <v>0</v>
      </c>
      <c r="G783" t="s">
        <v>40</v>
      </c>
      <c r="H783">
        <f t="shared" si="12"/>
        <v>95</v>
      </c>
      <c r="I783" t="s">
        <v>20</v>
      </c>
      <c r="J783" t="s">
        <v>40</v>
      </c>
      <c r="K783" t="s">
        <v>33</v>
      </c>
      <c r="L783" t="s">
        <v>20</v>
      </c>
      <c r="M783" t="s">
        <v>41</v>
      </c>
      <c r="N783">
        <v>8</v>
      </c>
      <c r="O783" t="s">
        <v>24</v>
      </c>
      <c r="P783" t="s">
        <v>25</v>
      </c>
      <c r="Q783" t="s">
        <v>301</v>
      </c>
      <c r="R783" t="s">
        <v>140</v>
      </c>
    </row>
    <row r="784" spans="1:18" x14ac:dyDescent="0.3">
      <c r="A784">
        <v>1216515</v>
      </c>
      <c r="B784" t="s">
        <v>388</v>
      </c>
      <c r="C784" s="1">
        <v>44107</v>
      </c>
      <c r="D784" t="s">
        <v>307</v>
      </c>
      <c r="E784" t="s">
        <v>285</v>
      </c>
      <c r="F784">
        <v>0</v>
      </c>
      <c r="G784" t="s">
        <v>372</v>
      </c>
      <c r="H784">
        <f t="shared" si="12"/>
        <v>108</v>
      </c>
      <c r="I784" t="s">
        <v>21</v>
      </c>
      <c r="J784" t="s">
        <v>21</v>
      </c>
      <c r="K784" t="s">
        <v>22</v>
      </c>
      <c r="L784" t="s">
        <v>372</v>
      </c>
      <c r="M784" t="s">
        <v>23</v>
      </c>
      <c r="N784">
        <v>18</v>
      </c>
      <c r="O784" t="s">
        <v>24</v>
      </c>
      <c r="P784" t="s">
        <v>25</v>
      </c>
      <c r="Q784" t="s">
        <v>237</v>
      </c>
      <c r="R784" t="s">
        <v>283</v>
      </c>
    </row>
    <row r="785" spans="1:18" x14ac:dyDescent="0.3">
      <c r="A785">
        <v>1216516</v>
      </c>
      <c r="B785" t="s">
        <v>387</v>
      </c>
      <c r="C785" s="1">
        <v>44106</v>
      </c>
      <c r="D785" t="s">
        <v>395</v>
      </c>
      <c r="E785" t="s">
        <v>287</v>
      </c>
      <c r="F785">
        <v>0</v>
      </c>
      <c r="G785" t="s">
        <v>259</v>
      </c>
      <c r="H785">
        <f t="shared" si="12"/>
        <v>97</v>
      </c>
      <c r="I785" t="s">
        <v>32</v>
      </c>
      <c r="J785" t="s">
        <v>259</v>
      </c>
      <c r="K785" t="s">
        <v>33</v>
      </c>
      <c r="L785" t="s">
        <v>259</v>
      </c>
      <c r="M785" t="s">
        <v>23</v>
      </c>
      <c r="N785">
        <v>7</v>
      </c>
      <c r="O785" t="s">
        <v>24</v>
      </c>
      <c r="P785" t="s">
        <v>25</v>
      </c>
      <c r="Q785" t="s">
        <v>232</v>
      </c>
      <c r="R785" t="s">
        <v>201</v>
      </c>
    </row>
    <row r="786" spans="1:18" x14ac:dyDescent="0.3">
      <c r="A786">
        <v>1216517</v>
      </c>
      <c r="B786" t="s">
        <v>387</v>
      </c>
      <c r="C786" s="1">
        <v>44122</v>
      </c>
      <c r="D786" t="s">
        <v>360</v>
      </c>
      <c r="E786" t="s">
        <v>287</v>
      </c>
      <c r="F786">
        <v>0</v>
      </c>
      <c r="G786" t="s">
        <v>47</v>
      </c>
      <c r="H786">
        <f t="shared" ref="H786:H820" si="13">COUNTIF(G:G,G773)</f>
        <v>95</v>
      </c>
      <c r="I786" t="s">
        <v>31</v>
      </c>
      <c r="J786" t="s">
        <v>47</v>
      </c>
      <c r="K786" t="s">
        <v>33</v>
      </c>
      <c r="L786" t="s">
        <v>31</v>
      </c>
      <c r="M786" t="s">
        <v>122</v>
      </c>
      <c r="N786" t="s">
        <v>25</v>
      </c>
      <c r="O786" t="s">
        <v>123</v>
      </c>
      <c r="P786" t="s">
        <v>25</v>
      </c>
      <c r="Q786" t="s">
        <v>321</v>
      </c>
      <c r="R786" t="s">
        <v>201</v>
      </c>
    </row>
    <row r="787" spans="1:18" x14ac:dyDescent="0.3">
      <c r="A787">
        <v>1216518</v>
      </c>
      <c r="B787" t="s">
        <v>387</v>
      </c>
      <c r="C787" s="1">
        <v>44126</v>
      </c>
      <c r="D787" t="s">
        <v>162</v>
      </c>
      <c r="E787" t="s">
        <v>287</v>
      </c>
      <c r="F787">
        <v>0</v>
      </c>
      <c r="G787" t="s">
        <v>40</v>
      </c>
      <c r="H787">
        <f t="shared" si="13"/>
        <v>108</v>
      </c>
      <c r="I787" t="s">
        <v>259</v>
      </c>
      <c r="J787" t="s">
        <v>259</v>
      </c>
      <c r="K787" t="s">
        <v>22</v>
      </c>
      <c r="L787" t="s">
        <v>259</v>
      </c>
      <c r="M787" t="s">
        <v>41</v>
      </c>
      <c r="N787">
        <v>8</v>
      </c>
      <c r="O787" t="s">
        <v>24</v>
      </c>
      <c r="P787" t="s">
        <v>25</v>
      </c>
      <c r="Q787" t="s">
        <v>321</v>
      </c>
      <c r="R787" t="s">
        <v>201</v>
      </c>
    </row>
    <row r="788" spans="1:18" x14ac:dyDescent="0.3">
      <c r="A788">
        <v>1216519</v>
      </c>
      <c r="B788" t="s">
        <v>387</v>
      </c>
      <c r="C788" s="1">
        <v>44109</v>
      </c>
      <c r="D788" t="s">
        <v>297</v>
      </c>
      <c r="E788" t="s">
        <v>287</v>
      </c>
      <c r="F788">
        <v>0</v>
      </c>
      <c r="G788" t="s">
        <v>372</v>
      </c>
      <c r="H788">
        <f t="shared" si="13"/>
        <v>92</v>
      </c>
      <c r="I788" t="s">
        <v>20</v>
      </c>
      <c r="J788" t="s">
        <v>20</v>
      </c>
      <c r="K788" t="s">
        <v>22</v>
      </c>
      <c r="L788" t="s">
        <v>372</v>
      </c>
      <c r="M788" t="s">
        <v>23</v>
      </c>
      <c r="N788">
        <v>59</v>
      </c>
      <c r="O788" t="s">
        <v>24</v>
      </c>
      <c r="P788" t="s">
        <v>25</v>
      </c>
      <c r="Q788" t="s">
        <v>321</v>
      </c>
      <c r="R788" t="s">
        <v>349</v>
      </c>
    </row>
    <row r="789" spans="1:18" x14ac:dyDescent="0.3">
      <c r="A789">
        <v>1216520</v>
      </c>
      <c r="B789" t="s">
        <v>388</v>
      </c>
      <c r="C789" s="1">
        <v>44130</v>
      </c>
      <c r="D789" t="s">
        <v>118</v>
      </c>
      <c r="E789" t="s">
        <v>285</v>
      </c>
      <c r="F789">
        <v>0</v>
      </c>
      <c r="G789" t="s">
        <v>21</v>
      </c>
      <c r="H789">
        <f t="shared" si="13"/>
        <v>59</v>
      </c>
      <c r="I789" t="s">
        <v>31</v>
      </c>
      <c r="J789" t="s">
        <v>31</v>
      </c>
      <c r="K789" t="s">
        <v>22</v>
      </c>
      <c r="L789" t="s">
        <v>31</v>
      </c>
      <c r="M789" t="s">
        <v>41</v>
      </c>
      <c r="N789">
        <v>8</v>
      </c>
      <c r="O789" t="s">
        <v>24</v>
      </c>
      <c r="P789" t="s">
        <v>25</v>
      </c>
      <c r="Q789" t="s">
        <v>333</v>
      </c>
      <c r="R789" t="s">
        <v>283</v>
      </c>
    </row>
    <row r="790" spans="1:18" x14ac:dyDescent="0.3">
      <c r="A790">
        <v>1216521</v>
      </c>
      <c r="B790" t="s">
        <v>388</v>
      </c>
      <c r="C790" s="1">
        <v>44127</v>
      </c>
      <c r="D790" t="s">
        <v>310</v>
      </c>
      <c r="E790" t="s">
        <v>285</v>
      </c>
      <c r="F790">
        <v>0</v>
      </c>
      <c r="G790" t="s">
        <v>32</v>
      </c>
      <c r="H790">
        <f t="shared" si="13"/>
        <v>97</v>
      </c>
      <c r="I790" t="s">
        <v>47</v>
      </c>
      <c r="J790" t="s">
        <v>47</v>
      </c>
      <c r="K790" t="s">
        <v>22</v>
      </c>
      <c r="L790" t="s">
        <v>47</v>
      </c>
      <c r="M790" t="s">
        <v>41</v>
      </c>
      <c r="N790">
        <v>10</v>
      </c>
      <c r="O790" t="s">
        <v>24</v>
      </c>
      <c r="P790" t="s">
        <v>25</v>
      </c>
      <c r="Q790" t="s">
        <v>252</v>
      </c>
      <c r="R790" t="s">
        <v>237</v>
      </c>
    </row>
    <row r="791" spans="1:18" x14ac:dyDescent="0.3">
      <c r="A791">
        <v>1216522</v>
      </c>
      <c r="B791" t="s">
        <v>387</v>
      </c>
      <c r="C791" s="1">
        <v>44121</v>
      </c>
      <c r="D791" t="s">
        <v>121</v>
      </c>
      <c r="E791" t="s">
        <v>287</v>
      </c>
      <c r="F791">
        <v>0</v>
      </c>
      <c r="G791" t="s">
        <v>40</v>
      </c>
      <c r="H791">
        <f t="shared" si="13"/>
        <v>94</v>
      </c>
      <c r="I791" t="s">
        <v>20</v>
      </c>
      <c r="J791" t="s">
        <v>40</v>
      </c>
      <c r="K791" t="s">
        <v>33</v>
      </c>
      <c r="L791" t="s">
        <v>20</v>
      </c>
      <c r="M791" t="s">
        <v>41</v>
      </c>
      <c r="N791">
        <v>7</v>
      </c>
      <c r="O791" t="s">
        <v>24</v>
      </c>
      <c r="P791" t="s">
        <v>25</v>
      </c>
      <c r="Q791" t="s">
        <v>232</v>
      </c>
      <c r="R791" t="s">
        <v>321</v>
      </c>
    </row>
    <row r="792" spans="1:18" x14ac:dyDescent="0.3">
      <c r="A792">
        <v>1216523</v>
      </c>
      <c r="B792" t="s">
        <v>281</v>
      </c>
      <c r="C792" s="1">
        <v>44114</v>
      </c>
      <c r="D792" t="s">
        <v>101</v>
      </c>
      <c r="E792" t="s">
        <v>282</v>
      </c>
      <c r="F792">
        <v>0</v>
      </c>
      <c r="G792" t="s">
        <v>21</v>
      </c>
      <c r="H792">
        <f t="shared" si="13"/>
        <v>92</v>
      </c>
      <c r="I792" t="s">
        <v>31</v>
      </c>
      <c r="J792" t="s">
        <v>21</v>
      </c>
      <c r="K792" t="s">
        <v>33</v>
      </c>
      <c r="L792" t="s">
        <v>21</v>
      </c>
      <c r="M792" t="s">
        <v>23</v>
      </c>
      <c r="N792">
        <v>2</v>
      </c>
      <c r="O792" t="s">
        <v>24</v>
      </c>
      <c r="P792" t="s">
        <v>25</v>
      </c>
      <c r="Q792" t="s">
        <v>380</v>
      </c>
      <c r="R792" t="s">
        <v>301</v>
      </c>
    </row>
    <row r="793" spans="1:18" x14ac:dyDescent="0.3">
      <c r="A793">
        <v>1216524</v>
      </c>
      <c r="B793" t="s">
        <v>387</v>
      </c>
      <c r="C793" s="1">
        <v>44131</v>
      </c>
      <c r="D793" t="s">
        <v>226</v>
      </c>
      <c r="E793" t="s">
        <v>287</v>
      </c>
      <c r="F793">
        <v>0</v>
      </c>
      <c r="G793" t="s">
        <v>259</v>
      </c>
      <c r="H793">
        <f t="shared" si="13"/>
        <v>97</v>
      </c>
      <c r="I793" t="s">
        <v>372</v>
      </c>
      <c r="J793" t="s">
        <v>372</v>
      </c>
      <c r="K793" t="s">
        <v>22</v>
      </c>
      <c r="L793" t="s">
        <v>259</v>
      </c>
      <c r="M793" t="s">
        <v>23</v>
      </c>
      <c r="N793">
        <v>88</v>
      </c>
      <c r="O793" t="s">
        <v>24</v>
      </c>
      <c r="P793" t="s">
        <v>25</v>
      </c>
      <c r="Q793" t="s">
        <v>232</v>
      </c>
      <c r="R793" t="s">
        <v>321</v>
      </c>
    </row>
    <row r="794" spans="1:18" x14ac:dyDescent="0.3">
      <c r="A794">
        <v>1216525</v>
      </c>
      <c r="B794" t="s">
        <v>387</v>
      </c>
      <c r="C794" s="1">
        <v>44114</v>
      </c>
      <c r="D794" t="s">
        <v>215</v>
      </c>
      <c r="E794" t="s">
        <v>287</v>
      </c>
      <c r="F794">
        <v>0</v>
      </c>
      <c r="G794" t="s">
        <v>20</v>
      </c>
      <c r="H794">
        <f t="shared" si="13"/>
        <v>95</v>
      </c>
      <c r="I794" t="s">
        <v>32</v>
      </c>
      <c r="J794" t="s">
        <v>20</v>
      </c>
      <c r="K794" t="s">
        <v>33</v>
      </c>
      <c r="L794" t="s">
        <v>20</v>
      </c>
      <c r="M794" t="s">
        <v>23</v>
      </c>
      <c r="N794">
        <v>37</v>
      </c>
      <c r="O794" t="s">
        <v>24</v>
      </c>
      <c r="P794" t="s">
        <v>25</v>
      </c>
      <c r="Q794" t="s">
        <v>232</v>
      </c>
      <c r="R794" t="s">
        <v>201</v>
      </c>
    </row>
    <row r="795" spans="1:18" x14ac:dyDescent="0.3">
      <c r="A795">
        <v>1216526</v>
      </c>
      <c r="B795" t="s">
        <v>281</v>
      </c>
      <c r="C795" s="1">
        <v>44120</v>
      </c>
      <c r="D795" t="s">
        <v>324</v>
      </c>
      <c r="E795" t="s">
        <v>282</v>
      </c>
      <c r="F795">
        <v>0</v>
      </c>
      <c r="G795" t="s">
        <v>21</v>
      </c>
      <c r="H795">
        <f t="shared" si="13"/>
        <v>92</v>
      </c>
      <c r="I795" t="s">
        <v>47</v>
      </c>
      <c r="J795" t="s">
        <v>21</v>
      </c>
      <c r="K795" t="s">
        <v>33</v>
      </c>
      <c r="L795" t="s">
        <v>47</v>
      </c>
      <c r="M795" t="s">
        <v>41</v>
      </c>
      <c r="N795">
        <v>8</v>
      </c>
      <c r="O795" t="s">
        <v>24</v>
      </c>
      <c r="P795" t="s">
        <v>25</v>
      </c>
      <c r="Q795" t="s">
        <v>301</v>
      </c>
      <c r="R795" t="s">
        <v>320</v>
      </c>
    </row>
    <row r="796" spans="1:18" x14ac:dyDescent="0.3">
      <c r="A796">
        <v>1216527</v>
      </c>
      <c r="B796" t="s">
        <v>388</v>
      </c>
      <c r="C796" s="1">
        <v>44101</v>
      </c>
      <c r="D796" t="s">
        <v>271</v>
      </c>
      <c r="E796" t="s">
        <v>285</v>
      </c>
      <c r="F796">
        <v>0</v>
      </c>
      <c r="G796" t="s">
        <v>31</v>
      </c>
      <c r="H796">
        <f t="shared" si="13"/>
        <v>70</v>
      </c>
      <c r="I796" t="s">
        <v>40</v>
      </c>
      <c r="J796" t="s">
        <v>40</v>
      </c>
      <c r="K796" t="s">
        <v>22</v>
      </c>
      <c r="L796" t="s">
        <v>40</v>
      </c>
      <c r="M796" t="s">
        <v>41</v>
      </c>
      <c r="N796">
        <v>4</v>
      </c>
      <c r="O796" t="s">
        <v>24</v>
      </c>
      <c r="P796" t="s">
        <v>25</v>
      </c>
      <c r="Q796" t="s">
        <v>283</v>
      </c>
      <c r="R796" t="s">
        <v>304</v>
      </c>
    </row>
    <row r="797" spans="1:18" x14ac:dyDescent="0.3">
      <c r="A797">
        <v>1216528</v>
      </c>
      <c r="B797" t="s">
        <v>387</v>
      </c>
      <c r="C797" s="1">
        <v>44117</v>
      </c>
      <c r="D797" t="s">
        <v>235</v>
      </c>
      <c r="E797" t="s">
        <v>287</v>
      </c>
      <c r="F797">
        <v>0</v>
      </c>
      <c r="G797" t="s">
        <v>32</v>
      </c>
      <c r="H797">
        <f t="shared" si="13"/>
        <v>19</v>
      </c>
      <c r="I797" t="s">
        <v>259</v>
      </c>
      <c r="J797" t="s">
        <v>32</v>
      </c>
      <c r="K797" t="s">
        <v>33</v>
      </c>
      <c r="L797" t="s">
        <v>32</v>
      </c>
      <c r="M797" t="s">
        <v>23</v>
      </c>
      <c r="N797">
        <v>20</v>
      </c>
      <c r="O797" t="s">
        <v>24</v>
      </c>
      <c r="P797" t="s">
        <v>25</v>
      </c>
      <c r="Q797" t="s">
        <v>232</v>
      </c>
      <c r="R797" t="s">
        <v>201</v>
      </c>
    </row>
    <row r="798" spans="1:18" x14ac:dyDescent="0.3">
      <c r="A798">
        <v>1216529</v>
      </c>
      <c r="B798" t="s">
        <v>281</v>
      </c>
      <c r="C798" s="1">
        <v>44115</v>
      </c>
      <c r="D798" t="s">
        <v>324</v>
      </c>
      <c r="E798" t="s">
        <v>282</v>
      </c>
      <c r="F798">
        <v>0</v>
      </c>
      <c r="G798" t="s">
        <v>372</v>
      </c>
      <c r="H798">
        <f t="shared" si="13"/>
        <v>59</v>
      </c>
      <c r="I798" t="s">
        <v>47</v>
      </c>
      <c r="J798" t="s">
        <v>372</v>
      </c>
      <c r="K798" t="s">
        <v>33</v>
      </c>
      <c r="L798" t="s">
        <v>47</v>
      </c>
      <c r="M798" t="s">
        <v>41</v>
      </c>
      <c r="N798">
        <v>5</v>
      </c>
      <c r="O798" t="s">
        <v>24</v>
      </c>
      <c r="P798" t="s">
        <v>25</v>
      </c>
      <c r="Q798" t="s">
        <v>301</v>
      </c>
      <c r="R798" t="s">
        <v>140</v>
      </c>
    </row>
    <row r="799" spans="1:18" x14ac:dyDescent="0.3">
      <c r="A799">
        <v>1216530</v>
      </c>
      <c r="B799" t="s">
        <v>387</v>
      </c>
      <c r="C799" s="1">
        <v>44136</v>
      </c>
      <c r="D799" t="s">
        <v>396</v>
      </c>
      <c r="E799" t="s">
        <v>287</v>
      </c>
      <c r="F799">
        <v>0</v>
      </c>
      <c r="G799" t="s">
        <v>21</v>
      </c>
      <c r="H799">
        <f t="shared" si="13"/>
        <v>97</v>
      </c>
      <c r="I799" t="s">
        <v>40</v>
      </c>
      <c r="J799" t="s">
        <v>40</v>
      </c>
      <c r="K799" t="s">
        <v>22</v>
      </c>
      <c r="L799" t="s">
        <v>21</v>
      </c>
      <c r="M799" t="s">
        <v>23</v>
      </c>
      <c r="N799">
        <v>60</v>
      </c>
      <c r="O799" t="s">
        <v>24</v>
      </c>
      <c r="P799" t="s">
        <v>25</v>
      </c>
      <c r="Q799" t="s">
        <v>321</v>
      </c>
      <c r="R799" t="s">
        <v>201</v>
      </c>
    </row>
    <row r="800" spans="1:18" x14ac:dyDescent="0.3">
      <c r="A800">
        <v>1216531</v>
      </c>
      <c r="B800" t="s">
        <v>388</v>
      </c>
      <c r="C800" s="1">
        <v>44119</v>
      </c>
      <c r="D800" t="s">
        <v>360</v>
      </c>
      <c r="E800" t="s">
        <v>285</v>
      </c>
      <c r="F800">
        <v>0</v>
      </c>
      <c r="G800" t="s">
        <v>20</v>
      </c>
      <c r="H800">
        <f t="shared" si="13"/>
        <v>70</v>
      </c>
      <c r="I800" t="s">
        <v>31</v>
      </c>
      <c r="J800" t="s">
        <v>20</v>
      </c>
      <c r="K800" t="s">
        <v>33</v>
      </c>
      <c r="L800" t="s">
        <v>31</v>
      </c>
      <c r="M800" t="s">
        <v>41</v>
      </c>
      <c r="N800">
        <v>8</v>
      </c>
      <c r="O800" t="s">
        <v>24</v>
      </c>
      <c r="P800" t="s">
        <v>25</v>
      </c>
      <c r="Q800" t="s">
        <v>333</v>
      </c>
      <c r="R800" t="s">
        <v>252</v>
      </c>
    </row>
    <row r="801" spans="1:18" x14ac:dyDescent="0.3">
      <c r="A801">
        <v>1216532</v>
      </c>
      <c r="B801" t="s">
        <v>281</v>
      </c>
      <c r="C801" s="1">
        <v>44103</v>
      </c>
      <c r="D801" t="s">
        <v>344</v>
      </c>
      <c r="E801" t="s">
        <v>282</v>
      </c>
      <c r="F801">
        <v>0</v>
      </c>
      <c r="G801" t="s">
        <v>259</v>
      </c>
      <c r="H801">
        <f t="shared" si="13"/>
        <v>19</v>
      </c>
      <c r="I801" t="s">
        <v>372</v>
      </c>
      <c r="J801" t="s">
        <v>372</v>
      </c>
      <c r="K801" t="s">
        <v>22</v>
      </c>
      <c r="L801" t="s">
        <v>259</v>
      </c>
      <c r="M801" t="s">
        <v>23</v>
      </c>
      <c r="N801">
        <v>15</v>
      </c>
      <c r="O801" t="s">
        <v>24</v>
      </c>
      <c r="P801" t="s">
        <v>25</v>
      </c>
      <c r="Q801" t="s">
        <v>320</v>
      </c>
      <c r="R801" t="s">
        <v>140</v>
      </c>
    </row>
    <row r="802" spans="1:18" x14ac:dyDescent="0.3">
      <c r="A802">
        <v>1216533</v>
      </c>
      <c r="B802" t="s">
        <v>281</v>
      </c>
      <c r="C802" s="1">
        <v>44123</v>
      </c>
      <c r="D802" t="s">
        <v>352</v>
      </c>
      <c r="E802" t="s">
        <v>282</v>
      </c>
      <c r="F802">
        <v>0</v>
      </c>
      <c r="G802" t="s">
        <v>32</v>
      </c>
      <c r="H802">
        <f t="shared" si="13"/>
        <v>95</v>
      </c>
      <c r="I802" t="s">
        <v>40</v>
      </c>
      <c r="J802" t="s">
        <v>32</v>
      </c>
      <c r="K802" t="s">
        <v>33</v>
      </c>
      <c r="L802" t="s">
        <v>40</v>
      </c>
      <c r="M802" t="s">
        <v>41</v>
      </c>
      <c r="N802">
        <v>7</v>
      </c>
      <c r="O802" t="s">
        <v>24</v>
      </c>
      <c r="P802" t="s">
        <v>25</v>
      </c>
      <c r="Q802" t="s">
        <v>301</v>
      </c>
      <c r="R802" t="s">
        <v>320</v>
      </c>
    </row>
    <row r="803" spans="1:18" x14ac:dyDescent="0.3">
      <c r="A803">
        <v>1216534</v>
      </c>
      <c r="B803" t="s">
        <v>387</v>
      </c>
      <c r="C803" s="1">
        <v>44095</v>
      </c>
      <c r="D803" t="s">
        <v>284</v>
      </c>
      <c r="E803" t="s">
        <v>287</v>
      </c>
      <c r="F803">
        <v>0</v>
      </c>
      <c r="G803" t="s">
        <v>20</v>
      </c>
      <c r="H803">
        <f t="shared" si="13"/>
        <v>94</v>
      </c>
      <c r="I803" t="s">
        <v>259</v>
      </c>
      <c r="J803" t="s">
        <v>259</v>
      </c>
      <c r="K803" t="s">
        <v>22</v>
      </c>
      <c r="L803" t="s">
        <v>20</v>
      </c>
      <c r="M803" t="s">
        <v>23</v>
      </c>
      <c r="N803">
        <v>10</v>
      </c>
      <c r="O803" t="s">
        <v>24</v>
      </c>
      <c r="P803" t="s">
        <v>25</v>
      </c>
      <c r="Q803" t="s">
        <v>330</v>
      </c>
      <c r="R803" t="s">
        <v>321</v>
      </c>
    </row>
    <row r="804" spans="1:18" x14ac:dyDescent="0.3">
      <c r="A804">
        <v>1216535</v>
      </c>
      <c r="B804" t="s">
        <v>387</v>
      </c>
      <c r="C804" s="1">
        <v>44135</v>
      </c>
      <c r="D804" t="s">
        <v>368</v>
      </c>
      <c r="E804" t="s">
        <v>287</v>
      </c>
      <c r="F804">
        <v>0</v>
      </c>
      <c r="G804" t="s">
        <v>372</v>
      </c>
      <c r="H804">
        <f t="shared" si="13"/>
        <v>70</v>
      </c>
      <c r="I804" t="s">
        <v>47</v>
      </c>
      <c r="J804" t="s">
        <v>47</v>
      </c>
      <c r="K804" t="s">
        <v>22</v>
      </c>
      <c r="L804" t="s">
        <v>47</v>
      </c>
      <c r="M804" t="s">
        <v>41</v>
      </c>
      <c r="N804">
        <v>9</v>
      </c>
      <c r="O804" t="s">
        <v>24</v>
      </c>
      <c r="P804" t="s">
        <v>25</v>
      </c>
      <c r="Q804" t="s">
        <v>349</v>
      </c>
      <c r="R804" t="s">
        <v>201</v>
      </c>
    </row>
    <row r="805" spans="1:18" x14ac:dyDescent="0.3">
      <c r="A805">
        <v>1216536</v>
      </c>
      <c r="B805" t="s">
        <v>387</v>
      </c>
      <c r="C805" s="1">
        <v>44133</v>
      </c>
      <c r="D805" t="s">
        <v>393</v>
      </c>
      <c r="E805" t="s">
        <v>287</v>
      </c>
      <c r="F805">
        <v>0</v>
      </c>
      <c r="G805" t="s">
        <v>21</v>
      </c>
      <c r="H805">
        <f t="shared" si="13"/>
        <v>95</v>
      </c>
      <c r="I805" t="s">
        <v>32</v>
      </c>
      <c r="J805" t="s">
        <v>32</v>
      </c>
      <c r="K805" t="s">
        <v>22</v>
      </c>
      <c r="L805" t="s">
        <v>32</v>
      </c>
      <c r="M805" t="s">
        <v>41</v>
      </c>
      <c r="N805">
        <v>6</v>
      </c>
      <c r="O805" t="s">
        <v>24</v>
      </c>
      <c r="P805" t="s">
        <v>25</v>
      </c>
      <c r="Q805" t="s">
        <v>252</v>
      </c>
      <c r="R805" t="s">
        <v>283</v>
      </c>
    </row>
    <row r="806" spans="1:18" x14ac:dyDescent="0.3">
      <c r="A806">
        <v>1216537</v>
      </c>
      <c r="B806" t="s">
        <v>281</v>
      </c>
      <c r="C806" s="1">
        <v>44134</v>
      </c>
      <c r="D806" t="s">
        <v>350</v>
      </c>
      <c r="E806" t="s">
        <v>282</v>
      </c>
      <c r="F806">
        <v>0</v>
      </c>
      <c r="G806" t="s">
        <v>31</v>
      </c>
      <c r="H806">
        <f t="shared" si="13"/>
        <v>59</v>
      </c>
      <c r="I806" t="s">
        <v>40</v>
      </c>
      <c r="J806" t="s">
        <v>40</v>
      </c>
      <c r="K806" t="s">
        <v>22</v>
      </c>
      <c r="L806" t="s">
        <v>40</v>
      </c>
      <c r="M806" t="s">
        <v>41</v>
      </c>
      <c r="N806">
        <v>7</v>
      </c>
      <c r="O806" t="s">
        <v>24</v>
      </c>
      <c r="P806" t="s">
        <v>25</v>
      </c>
      <c r="Q806" t="s">
        <v>301</v>
      </c>
      <c r="R806" t="s">
        <v>140</v>
      </c>
    </row>
    <row r="807" spans="1:18" x14ac:dyDescent="0.3">
      <c r="A807">
        <v>1216538</v>
      </c>
      <c r="B807" t="s">
        <v>388</v>
      </c>
      <c r="C807" s="1">
        <v>44108</v>
      </c>
      <c r="D807" t="s">
        <v>310</v>
      </c>
      <c r="E807" t="s">
        <v>285</v>
      </c>
      <c r="F807">
        <v>0</v>
      </c>
      <c r="G807" t="s">
        <v>47</v>
      </c>
      <c r="H807">
        <f t="shared" si="13"/>
        <v>108</v>
      </c>
      <c r="I807" t="s">
        <v>259</v>
      </c>
      <c r="J807" t="s">
        <v>47</v>
      </c>
      <c r="K807" t="s">
        <v>33</v>
      </c>
      <c r="L807" t="s">
        <v>47</v>
      </c>
      <c r="M807" t="s">
        <v>23</v>
      </c>
      <c r="N807">
        <v>34</v>
      </c>
      <c r="O807" t="s">
        <v>24</v>
      </c>
      <c r="P807" t="s">
        <v>25</v>
      </c>
      <c r="Q807" t="s">
        <v>333</v>
      </c>
      <c r="R807" t="s">
        <v>283</v>
      </c>
    </row>
    <row r="808" spans="1:18" x14ac:dyDescent="0.3">
      <c r="A808">
        <v>1216539</v>
      </c>
      <c r="B808" t="s">
        <v>387</v>
      </c>
      <c r="C808" s="1">
        <v>44099</v>
      </c>
      <c r="D808" t="s">
        <v>373</v>
      </c>
      <c r="E808" t="s">
        <v>287</v>
      </c>
      <c r="F808">
        <v>0</v>
      </c>
      <c r="G808" t="s">
        <v>372</v>
      </c>
      <c r="H808">
        <f t="shared" si="13"/>
        <v>95</v>
      </c>
      <c r="I808" t="s">
        <v>32</v>
      </c>
      <c r="J808" t="s">
        <v>32</v>
      </c>
      <c r="K808" t="s">
        <v>22</v>
      </c>
      <c r="L808" t="s">
        <v>372</v>
      </c>
      <c r="M808" t="s">
        <v>23</v>
      </c>
      <c r="N808">
        <v>44</v>
      </c>
      <c r="O808" t="s">
        <v>24</v>
      </c>
      <c r="P808" t="s">
        <v>25</v>
      </c>
      <c r="Q808" t="s">
        <v>333</v>
      </c>
      <c r="R808" t="s">
        <v>283</v>
      </c>
    </row>
    <row r="809" spans="1:18" x14ac:dyDescent="0.3">
      <c r="A809">
        <v>1216540</v>
      </c>
      <c r="B809" t="s">
        <v>388</v>
      </c>
      <c r="C809" s="1">
        <v>44116</v>
      </c>
      <c r="D809" t="s">
        <v>121</v>
      </c>
      <c r="E809" t="s">
        <v>285</v>
      </c>
      <c r="F809">
        <v>0</v>
      </c>
      <c r="G809" t="s">
        <v>20</v>
      </c>
      <c r="H809">
        <f t="shared" si="13"/>
        <v>92</v>
      </c>
      <c r="I809" t="s">
        <v>21</v>
      </c>
      <c r="J809" t="s">
        <v>20</v>
      </c>
      <c r="K809" t="s">
        <v>33</v>
      </c>
      <c r="L809" t="s">
        <v>20</v>
      </c>
      <c r="M809" t="s">
        <v>23</v>
      </c>
      <c r="N809">
        <v>82</v>
      </c>
      <c r="O809" t="s">
        <v>24</v>
      </c>
      <c r="P809" t="s">
        <v>25</v>
      </c>
      <c r="Q809" t="s">
        <v>283</v>
      </c>
      <c r="R809" t="s">
        <v>304</v>
      </c>
    </row>
    <row r="810" spans="1:18" x14ac:dyDescent="0.3">
      <c r="A810">
        <v>1216541</v>
      </c>
      <c r="B810" t="s">
        <v>281</v>
      </c>
      <c r="C810" s="1">
        <v>44129</v>
      </c>
      <c r="D810" t="s">
        <v>350</v>
      </c>
      <c r="E810" t="s">
        <v>282</v>
      </c>
      <c r="F810">
        <v>0</v>
      </c>
      <c r="G810" t="s">
        <v>47</v>
      </c>
      <c r="H810">
        <f t="shared" si="13"/>
        <v>94</v>
      </c>
      <c r="I810" t="s">
        <v>40</v>
      </c>
      <c r="J810" t="s">
        <v>47</v>
      </c>
      <c r="K810" t="s">
        <v>33</v>
      </c>
      <c r="L810" t="s">
        <v>40</v>
      </c>
      <c r="M810" t="s">
        <v>41</v>
      </c>
      <c r="N810">
        <v>8</v>
      </c>
      <c r="O810" t="s">
        <v>24</v>
      </c>
      <c r="P810" t="s">
        <v>25</v>
      </c>
      <c r="Q810" t="s">
        <v>380</v>
      </c>
      <c r="R810" t="s">
        <v>320</v>
      </c>
    </row>
    <row r="811" spans="1:18" x14ac:dyDescent="0.3">
      <c r="A811">
        <v>1216542</v>
      </c>
      <c r="B811" t="s">
        <v>387</v>
      </c>
      <c r="C811" s="1">
        <v>44112</v>
      </c>
      <c r="D811" t="s">
        <v>374</v>
      </c>
      <c r="E811" t="s">
        <v>287</v>
      </c>
      <c r="F811">
        <v>0</v>
      </c>
      <c r="G811" t="s">
        <v>259</v>
      </c>
      <c r="H811">
        <f t="shared" si="13"/>
        <v>19</v>
      </c>
      <c r="I811" t="s">
        <v>31</v>
      </c>
      <c r="J811" t="s">
        <v>259</v>
      </c>
      <c r="K811" t="s">
        <v>33</v>
      </c>
      <c r="L811" t="s">
        <v>259</v>
      </c>
      <c r="M811" t="s">
        <v>23</v>
      </c>
      <c r="N811">
        <v>69</v>
      </c>
      <c r="O811" t="s">
        <v>24</v>
      </c>
      <c r="P811" t="s">
        <v>25</v>
      </c>
      <c r="Q811" t="s">
        <v>232</v>
      </c>
      <c r="R811" t="s">
        <v>321</v>
      </c>
    </row>
    <row r="812" spans="1:18" x14ac:dyDescent="0.3">
      <c r="A812">
        <v>1216543</v>
      </c>
      <c r="B812" t="s">
        <v>387</v>
      </c>
      <c r="C812" s="1">
        <v>44118</v>
      </c>
      <c r="D812" t="s">
        <v>392</v>
      </c>
      <c r="E812" t="s">
        <v>287</v>
      </c>
      <c r="F812">
        <v>0</v>
      </c>
      <c r="G812" t="s">
        <v>372</v>
      </c>
      <c r="H812">
        <f t="shared" si="13"/>
        <v>95</v>
      </c>
      <c r="I812" t="s">
        <v>40</v>
      </c>
      <c r="J812" t="s">
        <v>372</v>
      </c>
      <c r="K812" t="s">
        <v>33</v>
      </c>
      <c r="L812" t="s">
        <v>372</v>
      </c>
      <c r="M812" t="s">
        <v>23</v>
      </c>
      <c r="N812">
        <v>13</v>
      </c>
      <c r="O812" t="s">
        <v>24</v>
      </c>
      <c r="P812" t="s">
        <v>25</v>
      </c>
      <c r="Q812" t="s">
        <v>232</v>
      </c>
      <c r="R812" t="s">
        <v>321</v>
      </c>
    </row>
    <row r="813" spans="1:18" x14ac:dyDescent="0.3">
      <c r="A813">
        <v>1216544</v>
      </c>
      <c r="B813" t="s">
        <v>387</v>
      </c>
      <c r="C813" s="1">
        <v>44129</v>
      </c>
      <c r="D813" t="s">
        <v>393</v>
      </c>
      <c r="E813" t="s">
        <v>287</v>
      </c>
      <c r="F813">
        <v>0</v>
      </c>
      <c r="G813" t="s">
        <v>20</v>
      </c>
      <c r="H813">
        <f t="shared" si="13"/>
        <v>108</v>
      </c>
      <c r="I813" t="s">
        <v>32</v>
      </c>
      <c r="J813" t="s">
        <v>20</v>
      </c>
      <c r="K813" t="s">
        <v>33</v>
      </c>
      <c r="L813" t="s">
        <v>32</v>
      </c>
      <c r="M813" t="s">
        <v>41</v>
      </c>
      <c r="N813">
        <v>8</v>
      </c>
      <c r="O813" t="s">
        <v>24</v>
      </c>
      <c r="P813" t="s">
        <v>25</v>
      </c>
      <c r="Q813" t="s">
        <v>252</v>
      </c>
      <c r="R813" t="s">
        <v>283</v>
      </c>
    </row>
    <row r="814" spans="1:18" x14ac:dyDescent="0.3">
      <c r="A814">
        <v>1216545</v>
      </c>
      <c r="B814" t="s">
        <v>281</v>
      </c>
      <c r="C814" s="1">
        <v>44100</v>
      </c>
      <c r="D814" t="s">
        <v>385</v>
      </c>
      <c r="E814" t="s">
        <v>282</v>
      </c>
      <c r="F814">
        <v>0</v>
      </c>
      <c r="G814" t="s">
        <v>259</v>
      </c>
      <c r="H814">
        <f t="shared" si="13"/>
        <v>59</v>
      </c>
      <c r="I814" t="s">
        <v>21</v>
      </c>
      <c r="J814" t="s">
        <v>259</v>
      </c>
      <c r="K814" t="s">
        <v>33</v>
      </c>
      <c r="L814" t="s">
        <v>21</v>
      </c>
      <c r="M814" t="s">
        <v>41</v>
      </c>
      <c r="N814">
        <v>7</v>
      </c>
      <c r="O814" t="s">
        <v>24</v>
      </c>
      <c r="P814" t="s">
        <v>25</v>
      </c>
      <c r="Q814" t="s">
        <v>301</v>
      </c>
      <c r="R814" t="s">
        <v>320</v>
      </c>
    </row>
    <row r="815" spans="1:18" x14ac:dyDescent="0.3">
      <c r="A815">
        <v>1216546</v>
      </c>
      <c r="B815" t="s">
        <v>387</v>
      </c>
      <c r="C815" s="1">
        <v>44124</v>
      </c>
      <c r="D815" t="s">
        <v>227</v>
      </c>
      <c r="E815" t="s">
        <v>287</v>
      </c>
      <c r="F815">
        <v>0</v>
      </c>
      <c r="G815" t="s">
        <v>372</v>
      </c>
      <c r="H815">
        <f t="shared" si="13"/>
        <v>94</v>
      </c>
      <c r="I815" t="s">
        <v>31</v>
      </c>
      <c r="J815" t="s">
        <v>372</v>
      </c>
      <c r="K815" t="s">
        <v>33</v>
      </c>
      <c r="L815" t="s">
        <v>31</v>
      </c>
      <c r="M815" t="s">
        <v>41</v>
      </c>
      <c r="N815">
        <v>5</v>
      </c>
      <c r="O815" t="s">
        <v>24</v>
      </c>
      <c r="P815" t="s">
        <v>25</v>
      </c>
      <c r="Q815" t="s">
        <v>252</v>
      </c>
      <c r="R815" t="s">
        <v>283</v>
      </c>
    </row>
    <row r="816" spans="1:18" x14ac:dyDescent="0.3">
      <c r="A816">
        <v>1216547</v>
      </c>
      <c r="B816" t="s">
        <v>387</v>
      </c>
      <c r="C816" s="1">
        <v>44102</v>
      </c>
      <c r="D816" t="s">
        <v>121</v>
      </c>
      <c r="E816" t="s">
        <v>287</v>
      </c>
      <c r="F816">
        <v>0</v>
      </c>
      <c r="G816" t="s">
        <v>20</v>
      </c>
      <c r="H816">
        <f t="shared" si="13"/>
        <v>108</v>
      </c>
      <c r="I816" t="s">
        <v>47</v>
      </c>
      <c r="J816" t="s">
        <v>47</v>
      </c>
      <c r="K816" t="s">
        <v>22</v>
      </c>
      <c r="L816" t="s">
        <v>20</v>
      </c>
      <c r="M816" t="s">
        <v>122</v>
      </c>
      <c r="N816" t="s">
        <v>25</v>
      </c>
      <c r="O816" t="s">
        <v>123</v>
      </c>
      <c r="P816" t="s">
        <v>25</v>
      </c>
      <c r="Q816" t="s">
        <v>321</v>
      </c>
      <c r="R816" t="s">
        <v>201</v>
      </c>
    </row>
    <row r="817" spans="1:18" x14ac:dyDescent="0.3">
      <c r="A817">
        <v>1237177</v>
      </c>
      <c r="B817" t="s">
        <v>387</v>
      </c>
      <c r="C817" s="1">
        <v>44140</v>
      </c>
      <c r="D817" t="s">
        <v>347</v>
      </c>
      <c r="E817" t="s">
        <v>287</v>
      </c>
      <c r="F817">
        <v>0</v>
      </c>
      <c r="G817" t="s">
        <v>47</v>
      </c>
      <c r="H817">
        <f t="shared" si="13"/>
        <v>19</v>
      </c>
      <c r="I817" t="s">
        <v>372</v>
      </c>
      <c r="J817" t="s">
        <v>372</v>
      </c>
      <c r="K817" t="s">
        <v>22</v>
      </c>
      <c r="L817" t="s">
        <v>47</v>
      </c>
      <c r="M817" t="s">
        <v>23</v>
      </c>
      <c r="N817">
        <v>57</v>
      </c>
      <c r="O817" t="s">
        <v>24</v>
      </c>
      <c r="P817" t="s">
        <v>25</v>
      </c>
      <c r="Q817" t="s">
        <v>301</v>
      </c>
      <c r="R817" t="s">
        <v>321</v>
      </c>
    </row>
    <row r="818" spans="1:18" x14ac:dyDescent="0.3">
      <c r="A818">
        <v>1237178</v>
      </c>
      <c r="B818" t="s">
        <v>281</v>
      </c>
      <c r="C818" s="1">
        <v>44141</v>
      </c>
      <c r="D818" t="s">
        <v>351</v>
      </c>
      <c r="E818" t="s">
        <v>282</v>
      </c>
      <c r="F818">
        <v>0</v>
      </c>
      <c r="G818" t="s">
        <v>20</v>
      </c>
      <c r="H818">
        <f t="shared" si="13"/>
        <v>95</v>
      </c>
      <c r="I818" t="s">
        <v>259</v>
      </c>
      <c r="J818" t="s">
        <v>259</v>
      </c>
      <c r="K818" t="s">
        <v>22</v>
      </c>
      <c r="L818" t="s">
        <v>259</v>
      </c>
      <c r="M818" t="s">
        <v>41</v>
      </c>
      <c r="N818">
        <v>6</v>
      </c>
      <c r="O818" t="s">
        <v>24</v>
      </c>
      <c r="P818" t="s">
        <v>25</v>
      </c>
      <c r="Q818" t="s">
        <v>201</v>
      </c>
      <c r="R818" t="s">
        <v>140</v>
      </c>
    </row>
    <row r="819" spans="1:18" x14ac:dyDescent="0.3">
      <c r="A819">
        <v>1237180</v>
      </c>
      <c r="B819" t="s">
        <v>281</v>
      </c>
      <c r="C819" s="1">
        <v>44143</v>
      </c>
      <c r="D819" t="s">
        <v>335</v>
      </c>
      <c r="E819" t="s">
        <v>282</v>
      </c>
      <c r="F819">
        <v>0</v>
      </c>
      <c r="G819" t="s">
        <v>372</v>
      </c>
      <c r="H819">
        <f t="shared" si="13"/>
        <v>92</v>
      </c>
      <c r="I819" t="s">
        <v>259</v>
      </c>
      <c r="J819" t="s">
        <v>372</v>
      </c>
      <c r="K819" t="s">
        <v>33</v>
      </c>
      <c r="L819" t="s">
        <v>372</v>
      </c>
      <c r="M819" t="s">
        <v>23</v>
      </c>
      <c r="N819">
        <v>17</v>
      </c>
      <c r="O819" t="s">
        <v>24</v>
      </c>
      <c r="P819" t="s">
        <v>25</v>
      </c>
      <c r="Q819" t="s">
        <v>201</v>
      </c>
      <c r="R819" t="s">
        <v>140</v>
      </c>
    </row>
    <row r="820" spans="1:18" x14ac:dyDescent="0.3">
      <c r="A820">
        <v>1237181</v>
      </c>
      <c r="B820" t="s">
        <v>387</v>
      </c>
      <c r="C820" s="1">
        <v>44145</v>
      </c>
      <c r="D820" t="s">
        <v>310</v>
      </c>
      <c r="E820" t="s">
        <v>287</v>
      </c>
      <c r="F820">
        <v>0</v>
      </c>
      <c r="G820" t="s">
        <v>372</v>
      </c>
      <c r="H820">
        <f t="shared" si="13"/>
        <v>97</v>
      </c>
      <c r="I820" t="s">
        <v>47</v>
      </c>
      <c r="J820" t="s">
        <v>372</v>
      </c>
      <c r="K820" t="s">
        <v>33</v>
      </c>
      <c r="L820" t="s">
        <v>47</v>
      </c>
      <c r="M820" t="s">
        <v>41</v>
      </c>
      <c r="N820">
        <v>5</v>
      </c>
      <c r="O820" t="s">
        <v>24</v>
      </c>
      <c r="P820" t="s">
        <v>25</v>
      </c>
      <c r="Q820" t="s">
        <v>301</v>
      </c>
      <c r="R820" t="s">
        <v>321</v>
      </c>
    </row>
  </sheetData>
  <autoFilter ref="A4:R820" xr:uid="{00000000-0009-0000-0000-000001000000}"/>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AC449-86FD-435C-A9E8-E5B3C1141960}">
  <dimension ref="B2:H5"/>
  <sheetViews>
    <sheetView showGridLines="0" workbookViewId="0"/>
  </sheetViews>
  <sheetFormatPr defaultColWidth="9.109375" defaultRowHeight="14.4" x14ac:dyDescent="0.3"/>
  <cols>
    <col min="1" max="1" width="9.109375" style="19"/>
    <col min="2" max="2" width="18.44140625" style="19" bestFit="1" customWidth="1"/>
    <col min="3" max="3" width="8.44140625" style="19" customWidth="1"/>
    <col min="4" max="4" width="18.88671875" style="19" bestFit="1" customWidth="1"/>
    <col min="5" max="5" width="9.109375" style="19"/>
    <col min="6" max="6" width="14.88671875" style="19" bestFit="1" customWidth="1"/>
    <col min="7" max="16384" width="9.109375" style="19"/>
  </cols>
  <sheetData>
    <row r="2" spans="2:8" ht="28.8" x14ac:dyDescent="0.55000000000000004">
      <c r="F2" s="36" t="s">
        <v>429</v>
      </c>
      <c r="G2" s="36"/>
      <c r="H2" s="36"/>
    </row>
    <row r="5" spans="2:8" ht="25.8" x14ac:dyDescent="0.5">
      <c r="B5" s="22" t="s">
        <v>430</v>
      </c>
      <c r="C5" s="22"/>
      <c r="D5" s="21" t="s">
        <v>431</v>
      </c>
      <c r="F5" s="23" t="s">
        <v>432</v>
      </c>
    </row>
  </sheetData>
  <mergeCells count="1">
    <mergeCell ref="F2:H2"/>
  </mergeCells>
  <hyperlinks>
    <hyperlink ref="B5" location="Objectives!A1" display="Objectives!A1" xr:uid="{F7FC4B6C-3DC6-4CB4-A07B-FDE6E6E9AAD9}"/>
    <hyperlink ref="D5" location="Dashboard!A1" display="Dashboard!A1" xr:uid="{1731FDF5-AA8D-4479-A99E-76BBECAF2998}"/>
    <hyperlink ref="F5" location="'Data Set'!A1" display="'Data Set'!A1" xr:uid="{9E995EB6-8C63-4C77-90A2-D3297587EBB3}"/>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7074E-4FE2-455E-ADB0-F993C9A718D1}">
  <dimension ref="B3:C837"/>
  <sheetViews>
    <sheetView showGridLines="0" workbookViewId="0">
      <selection activeCell="J41" sqref="J41"/>
    </sheetView>
  </sheetViews>
  <sheetFormatPr defaultRowHeight="14.4" x14ac:dyDescent="0.3"/>
  <cols>
    <col min="2" max="2" width="16.21875" bestFit="1" customWidth="1"/>
    <col min="3" max="3" width="14.109375" bestFit="1" customWidth="1"/>
    <col min="4" max="4" width="11.33203125" bestFit="1" customWidth="1"/>
    <col min="5" max="5" width="9.44140625" bestFit="1" customWidth="1"/>
    <col min="6" max="6" width="9.5546875" bestFit="1" customWidth="1"/>
    <col min="7" max="7" width="12.44140625" bestFit="1" customWidth="1"/>
    <col min="8" max="8" width="10.33203125" bestFit="1" customWidth="1"/>
    <col min="9" max="9" width="9.33203125" bestFit="1" customWidth="1"/>
    <col min="10" max="10" width="10.6640625" bestFit="1" customWidth="1"/>
    <col min="11" max="11" width="7.88671875" bestFit="1" customWidth="1"/>
    <col min="12" max="12" width="7.44140625" bestFit="1" customWidth="1"/>
    <col min="13" max="13" width="5.33203125" bestFit="1" customWidth="1"/>
    <col min="14" max="14" width="10.88671875" bestFit="1" customWidth="1"/>
    <col min="15" max="15" width="5.88671875" bestFit="1" customWidth="1"/>
    <col min="16" max="16" width="7.33203125" bestFit="1" customWidth="1"/>
    <col min="17" max="17" width="11.33203125" bestFit="1" customWidth="1"/>
    <col min="18" max="18" width="10.33203125" bestFit="1" customWidth="1"/>
    <col min="19" max="19" width="6.5546875" bestFit="1" customWidth="1"/>
    <col min="20" max="20" width="6" bestFit="1" customWidth="1"/>
    <col min="21" max="21" width="12.6640625" bestFit="1" customWidth="1"/>
    <col min="22" max="22" width="7.109375" bestFit="1" customWidth="1"/>
    <col min="23" max="23" width="9.44140625" bestFit="1" customWidth="1"/>
    <col min="24" max="24" width="5.6640625" bestFit="1" customWidth="1"/>
    <col min="25" max="25" width="7.33203125" bestFit="1" customWidth="1"/>
    <col min="26" max="26" width="8.109375" bestFit="1" customWidth="1"/>
    <col min="27" max="27" width="3.5546875" bestFit="1" customWidth="1"/>
    <col min="28" max="28" width="7.33203125" bestFit="1" customWidth="1"/>
    <col min="29" max="29" width="12.5546875" bestFit="1" customWidth="1"/>
    <col min="30" max="30" width="5.33203125" bestFit="1" customWidth="1"/>
    <col min="31" max="32" width="6.44140625" bestFit="1" customWidth="1"/>
    <col min="33" max="33" width="6.6640625" bestFit="1" customWidth="1"/>
    <col min="34" max="34" width="7.44140625" bestFit="1" customWidth="1"/>
    <col min="35" max="35" width="14.33203125" bestFit="1" customWidth="1"/>
    <col min="36" max="36" width="10.6640625" bestFit="1" customWidth="1"/>
    <col min="37" max="37" width="40.33203125" bestFit="1" customWidth="1"/>
    <col min="38" max="38" width="17.6640625" bestFit="1" customWidth="1"/>
    <col min="39" max="39" width="10.6640625" bestFit="1" customWidth="1"/>
    <col min="40" max="40" width="19.6640625" bestFit="1" customWidth="1"/>
    <col min="41" max="41" width="10.6640625" bestFit="1" customWidth="1"/>
    <col min="42" max="598" width="10.33203125" bestFit="1" customWidth="1"/>
    <col min="599" max="599" width="10.6640625" bestFit="1" customWidth="1"/>
  </cols>
  <sheetData>
    <row r="3" spans="2:3" x14ac:dyDescent="0.3">
      <c r="B3" s="2" t="s">
        <v>398</v>
      </c>
      <c r="C3" t="s">
        <v>412</v>
      </c>
    </row>
    <row r="4" spans="2:3" x14ac:dyDescent="0.3">
      <c r="B4" s="3" t="s">
        <v>281</v>
      </c>
      <c r="C4" s="4"/>
    </row>
    <row r="5" spans="2:3" x14ac:dyDescent="0.3">
      <c r="B5" s="9">
        <v>41745</v>
      </c>
      <c r="C5" s="4">
        <v>1</v>
      </c>
    </row>
    <row r="6" spans="2:3" x14ac:dyDescent="0.3">
      <c r="B6" s="9">
        <v>41747</v>
      </c>
      <c r="C6" s="4">
        <v>2</v>
      </c>
    </row>
    <row r="7" spans="2:3" x14ac:dyDescent="0.3">
      <c r="B7" s="9">
        <v>41750</v>
      </c>
      <c r="C7" s="4">
        <v>1</v>
      </c>
    </row>
    <row r="8" spans="2:3" x14ac:dyDescent="0.3">
      <c r="B8" s="9">
        <v>41755</v>
      </c>
      <c r="C8" s="4">
        <v>2</v>
      </c>
    </row>
    <row r="9" spans="2:3" x14ac:dyDescent="0.3">
      <c r="B9" s="9">
        <v>41758</v>
      </c>
      <c r="C9" s="4">
        <v>1</v>
      </c>
    </row>
    <row r="10" spans="2:3" x14ac:dyDescent="0.3">
      <c r="B10" s="9">
        <v>44093</v>
      </c>
      <c r="C10" s="4">
        <v>1</v>
      </c>
    </row>
    <row r="11" spans="2:3" x14ac:dyDescent="0.3">
      <c r="B11" s="9">
        <v>44097</v>
      </c>
      <c r="C11" s="4">
        <v>1</v>
      </c>
    </row>
    <row r="12" spans="2:3" x14ac:dyDescent="0.3">
      <c r="B12" s="9">
        <v>44100</v>
      </c>
      <c r="C12" s="4">
        <v>1</v>
      </c>
    </row>
    <row r="13" spans="2:3" x14ac:dyDescent="0.3">
      <c r="B13" s="9">
        <v>44103</v>
      </c>
      <c r="C13" s="4">
        <v>1</v>
      </c>
    </row>
    <row r="14" spans="2:3" x14ac:dyDescent="0.3">
      <c r="B14" s="9">
        <v>44105</v>
      </c>
      <c r="C14" s="4">
        <v>1</v>
      </c>
    </row>
    <row r="15" spans="2:3" x14ac:dyDescent="0.3">
      <c r="B15" s="9">
        <v>44107</v>
      </c>
      <c r="C15" s="4">
        <v>1</v>
      </c>
    </row>
    <row r="16" spans="2:3" x14ac:dyDescent="0.3">
      <c r="B16" s="9">
        <v>44110</v>
      </c>
      <c r="C16" s="4">
        <v>1</v>
      </c>
    </row>
    <row r="17" spans="2:3" x14ac:dyDescent="0.3">
      <c r="B17" s="9">
        <v>44111</v>
      </c>
      <c r="C17" s="4">
        <v>1</v>
      </c>
    </row>
    <row r="18" spans="2:3" x14ac:dyDescent="0.3">
      <c r="B18" s="9">
        <v>44114</v>
      </c>
      <c r="C18" s="4">
        <v>1</v>
      </c>
    </row>
    <row r="19" spans="2:3" x14ac:dyDescent="0.3">
      <c r="B19" s="9">
        <v>44115</v>
      </c>
      <c r="C19" s="4">
        <v>1</v>
      </c>
    </row>
    <row r="20" spans="2:3" x14ac:dyDescent="0.3">
      <c r="B20" s="9">
        <v>44120</v>
      </c>
      <c r="C20" s="4">
        <v>1</v>
      </c>
    </row>
    <row r="21" spans="2:3" x14ac:dyDescent="0.3">
      <c r="B21" s="9">
        <v>44122</v>
      </c>
      <c r="C21" s="4">
        <v>1</v>
      </c>
    </row>
    <row r="22" spans="2:3" x14ac:dyDescent="0.3">
      <c r="B22" s="9">
        <v>44123</v>
      </c>
      <c r="C22" s="4">
        <v>1</v>
      </c>
    </row>
    <row r="23" spans="2:3" x14ac:dyDescent="0.3">
      <c r="B23" s="9">
        <v>44125</v>
      </c>
      <c r="C23" s="4">
        <v>1</v>
      </c>
    </row>
    <row r="24" spans="2:3" x14ac:dyDescent="0.3">
      <c r="B24" s="9">
        <v>44128</v>
      </c>
      <c r="C24" s="4">
        <v>1</v>
      </c>
    </row>
    <row r="25" spans="2:3" x14ac:dyDescent="0.3">
      <c r="B25" s="9">
        <v>44129</v>
      </c>
      <c r="C25" s="4">
        <v>1</v>
      </c>
    </row>
    <row r="26" spans="2:3" x14ac:dyDescent="0.3">
      <c r="B26" s="9">
        <v>44132</v>
      </c>
      <c r="C26" s="4">
        <v>1</v>
      </c>
    </row>
    <row r="27" spans="2:3" x14ac:dyDescent="0.3">
      <c r="B27" s="9">
        <v>44134</v>
      </c>
      <c r="C27" s="4">
        <v>1</v>
      </c>
    </row>
    <row r="28" spans="2:3" x14ac:dyDescent="0.3">
      <c r="B28" s="9">
        <v>44136</v>
      </c>
      <c r="C28" s="4">
        <v>1</v>
      </c>
    </row>
    <row r="29" spans="2:3" x14ac:dyDescent="0.3">
      <c r="B29" s="9">
        <v>44137</v>
      </c>
      <c r="C29" s="4">
        <v>1</v>
      </c>
    </row>
    <row r="30" spans="2:3" x14ac:dyDescent="0.3">
      <c r="B30" s="9">
        <v>44141</v>
      </c>
      <c r="C30" s="4">
        <v>1</v>
      </c>
    </row>
    <row r="31" spans="2:3" x14ac:dyDescent="0.3">
      <c r="B31" s="9">
        <v>44143</v>
      </c>
      <c r="C31" s="4">
        <v>1</v>
      </c>
    </row>
    <row r="32" spans="2:3" x14ac:dyDescent="0.3">
      <c r="B32" s="3" t="s">
        <v>167</v>
      </c>
      <c r="C32" s="4"/>
    </row>
    <row r="33" spans="2:3" x14ac:dyDescent="0.3">
      <c r="B33" s="9">
        <v>40252</v>
      </c>
      <c r="C33" s="4">
        <v>1</v>
      </c>
    </row>
    <row r="34" spans="2:3" x14ac:dyDescent="0.3">
      <c r="B34" s="9">
        <v>40257</v>
      </c>
      <c r="C34" s="4">
        <v>1</v>
      </c>
    </row>
    <row r="35" spans="2:3" x14ac:dyDescent="0.3">
      <c r="B35" s="9">
        <v>40263</v>
      </c>
      <c r="C35" s="4">
        <v>1</v>
      </c>
    </row>
    <row r="36" spans="2:3" x14ac:dyDescent="0.3">
      <c r="B36" s="9">
        <v>40265</v>
      </c>
      <c r="C36" s="4">
        <v>1</v>
      </c>
    </row>
    <row r="37" spans="2:3" x14ac:dyDescent="0.3">
      <c r="B37" s="9">
        <v>41764</v>
      </c>
      <c r="C37" s="4">
        <v>1</v>
      </c>
    </row>
    <row r="38" spans="2:3" x14ac:dyDescent="0.3">
      <c r="B38" s="9">
        <v>41767</v>
      </c>
      <c r="C38" s="4">
        <v>1</v>
      </c>
    </row>
    <row r="39" spans="2:3" x14ac:dyDescent="0.3">
      <c r="B39" s="9">
        <v>41774</v>
      </c>
      <c r="C39" s="4">
        <v>1</v>
      </c>
    </row>
    <row r="40" spans="2:3" x14ac:dyDescent="0.3">
      <c r="B40" s="9">
        <v>41778</v>
      </c>
      <c r="C40" s="4">
        <v>1</v>
      </c>
    </row>
    <row r="41" spans="2:3" x14ac:dyDescent="0.3">
      <c r="B41" s="9">
        <v>42108</v>
      </c>
      <c r="C41" s="4">
        <v>1</v>
      </c>
    </row>
    <row r="42" spans="2:3" x14ac:dyDescent="0.3">
      <c r="B42" s="9">
        <v>42113</v>
      </c>
      <c r="C42" s="4">
        <v>1</v>
      </c>
    </row>
    <row r="43" spans="2:3" x14ac:dyDescent="0.3">
      <c r="B43" s="9">
        <v>42115</v>
      </c>
      <c r="C43" s="4">
        <v>1</v>
      </c>
    </row>
    <row r="44" spans="2:3" x14ac:dyDescent="0.3">
      <c r="B44" s="9">
        <v>42118</v>
      </c>
      <c r="C44" s="4">
        <v>1</v>
      </c>
    </row>
    <row r="45" spans="2:3" x14ac:dyDescent="0.3">
      <c r="B45" s="3" t="s">
        <v>17</v>
      </c>
      <c r="C45" s="4"/>
    </row>
    <row r="46" spans="2:3" x14ac:dyDescent="0.3">
      <c r="B46" s="9">
        <v>39556</v>
      </c>
      <c r="C46" s="4">
        <v>1</v>
      </c>
    </row>
    <row r="47" spans="2:3" x14ac:dyDescent="0.3">
      <c r="B47" s="9">
        <v>39564</v>
      </c>
      <c r="C47" s="4">
        <v>1</v>
      </c>
    </row>
    <row r="48" spans="2:3" x14ac:dyDescent="0.3">
      <c r="B48" s="9">
        <v>39566</v>
      </c>
      <c r="C48" s="4">
        <v>1</v>
      </c>
    </row>
    <row r="49" spans="2:3" x14ac:dyDescent="0.3">
      <c r="B49" s="9">
        <v>39571</v>
      </c>
      <c r="C49" s="4">
        <v>1</v>
      </c>
    </row>
    <row r="50" spans="2:3" x14ac:dyDescent="0.3">
      <c r="B50" s="9">
        <v>39573</v>
      </c>
      <c r="C50" s="4">
        <v>1</v>
      </c>
    </row>
    <row r="51" spans="2:3" x14ac:dyDescent="0.3">
      <c r="B51" s="9">
        <v>39587</v>
      </c>
      <c r="C51" s="4">
        <v>1</v>
      </c>
    </row>
    <row r="52" spans="2:3" x14ac:dyDescent="0.3">
      <c r="B52" s="9">
        <v>39596</v>
      </c>
      <c r="C52" s="4">
        <v>1</v>
      </c>
    </row>
    <row r="53" spans="2:3" x14ac:dyDescent="0.3">
      <c r="B53" s="9">
        <v>40253</v>
      </c>
      <c r="C53" s="4">
        <v>1</v>
      </c>
    </row>
    <row r="54" spans="2:3" x14ac:dyDescent="0.3">
      <c r="B54" s="9">
        <v>40255</v>
      </c>
      <c r="C54" s="4">
        <v>1</v>
      </c>
    </row>
    <row r="55" spans="2:3" x14ac:dyDescent="0.3">
      <c r="B55" s="9">
        <v>40260</v>
      </c>
      <c r="C55" s="4">
        <v>1</v>
      </c>
    </row>
    <row r="56" spans="2:3" x14ac:dyDescent="0.3">
      <c r="B56" s="9">
        <v>40262</v>
      </c>
      <c r="C56" s="4">
        <v>1</v>
      </c>
    </row>
    <row r="57" spans="2:3" x14ac:dyDescent="0.3">
      <c r="B57" s="9">
        <v>40276</v>
      </c>
      <c r="C57" s="4">
        <v>1</v>
      </c>
    </row>
    <row r="58" spans="2:3" x14ac:dyDescent="0.3">
      <c r="B58" s="9">
        <v>40278</v>
      </c>
      <c r="C58" s="4">
        <v>1</v>
      </c>
    </row>
    <row r="59" spans="2:3" x14ac:dyDescent="0.3">
      <c r="B59" s="9">
        <v>40285</v>
      </c>
      <c r="C59" s="4">
        <v>1</v>
      </c>
    </row>
    <row r="60" spans="2:3" x14ac:dyDescent="0.3">
      <c r="B60" s="9">
        <v>40645</v>
      </c>
      <c r="C60" s="4">
        <v>1</v>
      </c>
    </row>
    <row r="61" spans="2:3" x14ac:dyDescent="0.3">
      <c r="B61" s="9">
        <v>40662</v>
      </c>
      <c r="C61" s="4">
        <v>1</v>
      </c>
    </row>
    <row r="62" spans="2:3" x14ac:dyDescent="0.3">
      <c r="B62" s="9">
        <v>40669</v>
      </c>
      <c r="C62" s="4">
        <v>1</v>
      </c>
    </row>
    <row r="63" spans="2:3" x14ac:dyDescent="0.3">
      <c r="B63" s="9">
        <v>40671</v>
      </c>
      <c r="C63" s="4">
        <v>1</v>
      </c>
    </row>
    <row r="64" spans="2:3" x14ac:dyDescent="0.3">
      <c r="B64" s="9">
        <v>40677</v>
      </c>
      <c r="C64" s="4">
        <v>1</v>
      </c>
    </row>
    <row r="65" spans="2:3" x14ac:dyDescent="0.3">
      <c r="B65" s="9">
        <v>40685</v>
      </c>
      <c r="C65" s="4">
        <v>1</v>
      </c>
    </row>
    <row r="66" spans="2:3" x14ac:dyDescent="0.3">
      <c r="B66" s="9">
        <v>41006</v>
      </c>
      <c r="C66" s="4">
        <v>1</v>
      </c>
    </row>
    <row r="67" spans="2:3" x14ac:dyDescent="0.3">
      <c r="B67" s="9">
        <v>41009</v>
      </c>
      <c r="C67" s="4">
        <v>1</v>
      </c>
    </row>
    <row r="68" spans="2:3" x14ac:dyDescent="0.3">
      <c r="B68" s="9">
        <v>41014</v>
      </c>
      <c r="C68" s="4">
        <v>1</v>
      </c>
    </row>
    <row r="69" spans="2:3" x14ac:dyDescent="0.3">
      <c r="B69" s="9">
        <v>41016</v>
      </c>
      <c r="C69" s="4">
        <v>1</v>
      </c>
    </row>
    <row r="70" spans="2:3" x14ac:dyDescent="0.3">
      <c r="B70" s="9">
        <v>41031</v>
      </c>
      <c r="C70" s="4">
        <v>1</v>
      </c>
    </row>
    <row r="71" spans="2:3" x14ac:dyDescent="0.3">
      <c r="B71" s="9">
        <v>41035</v>
      </c>
      <c r="C71" s="4">
        <v>1</v>
      </c>
    </row>
    <row r="72" spans="2:3" x14ac:dyDescent="0.3">
      <c r="B72" s="9">
        <v>41043</v>
      </c>
      <c r="C72" s="4">
        <v>1</v>
      </c>
    </row>
    <row r="73" spans="2:3" x14ac:dyDescent="0.3">
      <c r="B73" s="9">
        <v>41052</v>
      </c>
      <c r="C73" s="4">
        <v>1</v>
      </c>
    </row>
    <row r="74" spans="2:3" x14ac:dyDescent="0.3">
      <c r="B74" s="9">
        <v>41368</v>
      </c>
      <c r="C74" s="4">
        <v>1</v>
      </c>
    </row>
    <row r="75" spans="2:3" x14ac:dyDescent="0.3">
      <c r="B75" s="9">
        <v>41373</v>
      </c>
      <c r="C75" s="4">
        <v>1</v>
      </c>
    </row>
    <row r="76" spans="2:3" x14ac:dyDescent="0.3">
      <c r="B76" s="9">
        <v>41375</v>
      </c>
      <c r="C76" s="4">
        <v>1</v>
      </c>
    </row>
    <row r="77" spans="2:3" x14ac:dyDescent="0.3">
      <c r="B77" s="9">
        <v>41380</v>
      </c>
      <c r="C77" s="4">
        <v>1</v>
      </c>
    </row>
    <row r="78" spans="2:3" x14ac:dyDescent="0.3">
      <c r="B78" s="9">
        <v>41384</v>
      </c>
      <c r="C78" s="4">
        <v>1</v>
      </c>
    </row>
    <row r="79" spans="2:3" x14ac:dyDescent="0.3">
      <c r="B79" s="9">
        <v>41387</v>
      </c>
      <c r="C79" s="4">
        <v>1</v>
      </c>
    </row>
    <row r="80" spans="2:3" x14ac:dyDescent="0.3">
      <c r="B80" s="9">
        <v>41408</v>
      </c>
      <c r="C80" s="4">
        <v>1</v>
      </c>
    </row>
    <row r="81" spans="2:3" x14ac:dyDescent="0.3">
      <c r="B81" s="9">
        <v>41412</v>
      </c>
      <c r="C81" s="4">
        <v>1</v>
      </c>
    </row>
    <row r="82" spans="2:3" x14ac:dyDescent="0.3">
      <c r="B82" s="9">
        <v>41763</v>
      </c>
      <c r="C82" s="4">
        <v>1</v>
      </c>
    </row>
    <row r="83" spans="2:3" x14ac:dyDescent="0.3">
      <c r="B83" s="9">
        <v>41768</v>
      </c>
      <c r="C83" s="4">
        <v>1</v>
      </c>
    </row>
    <row r="84" spans="2:3" x14ac:dyDescent="0.3">
      <c r="B84" s="9">
        <v>41770</v>
      </c>
      <c r="C84" s="4">
        <v>1</v>
      </c>
    </row>
    <row r="85" spans="2:3" x14ac:dyDescent="0.3">
      <c r="B85" s="9">
        <v>41772</v>
      </c>
      <c r="C85" s="4">
        <v>1</v>
      </c>
    </row>
    <row r="86" spans="2:3" x14ac:dyDescent="0.3">
      <c r="B86" s="9">
        <v>41783</v>
      </c>
      <c r="C86" s="4">
        <v>1</v>
      </c>
    </row>
    <row r="87" spans="2:3" x14ac:dyDescent="0.3">
      <c r="B87" s="9">
        <v>41791</v>
      </c>
      <c r="C87" s="4">
        <v>1</v>
      </c>
    </row>
    <row r="88" spans="2:3" x14ac:dyDescent="0.3">
      <c r="B88" s="9">
        <v>42107</v>
      </c>
      <c r="C88" s="4">
        <v>1</v>
      </c>
    </row>
    <row r="89" spans="2:3" x14ac:dyDescent="0.3">
      <c r="B89" s="9">
        <v>42113</v>
      </c>
      <c r="C89" s="4">
        <v>1</v>
      </c>
    </row>
    <row r="90" spans="2:3" x14ac:dyDescent="0.3">
      <c r="B90" s="9">
        <v>42116</v>
      </c>
      <c r="C90" s="4">
        <v>1</v>
      </c>
    </row>
    <row r="91" spans="2:3" x14ac:dyDescent="0.3">
      <c r="B91" s="9">
        <v>42123</v>
      </c>
      <c r="C91" s="4">
        <v>1</v>
      </c>
    </row>
    <row r="92" spans="2:3" x14ac:dyDescent="0.3">
      <c r="B92" s="9">
        <v>42126</v>
      </c>
      <c r="C92" s="4">
        <v>1</v>
      </c>
    </row>
    <row r="93" spans="2:3" x14ac:dyDescent="0.3">
      <c r="B93" s="9">
        <v>42130</v>
      </c>
      <c r="C93" s="4">
        <v>1</v>
      </c>
    </row>
    <row r="94" spans="2:3" x14ac:dyDescent="0.3">
      <c r="B94" s="9">
        <v>42141</v>
      </c>
      <c r="C94" s="4">
        <v>1</v>
      </c>
    </row>
    <row r="95" spans="2:3" x14ac:dyDescent="0.3">
      <c r="B95" s="9">
        <v>42472</v>
      </c>
      <c r="C95" s="4">
        <v>1</v>
      </c>
    </row>
    <row r="96" spans="2:3" x14ac:dyDescent="0.3">
      <c r="B96" s="9">
        <v>42477</v>
      </c>
      <c r="C96" s="4">
        <v>1</v>
      </c>
    </row>
    <row r="97" spans="2:3" x14ac:dyDescent="0.3">
      <c r="B97" s="9">
        <v>42492</v>
      </c>
      <c r="C97" s="4">
        <v>1</v>
      </c>
    </row>
    <row r="98" spans="2:3" x14ac:dyDescent="0.3">
      <c r="B98" s="9">
        <v>42497</v>
      </c>
      <c r="C98" s="4">
        <v>1</v>
      </c>
    </row>
    <row r="99" spans="2:3" x14ac:dyDescent="0.3">
      <c r="B99" s="9">
        <v>42501</v>
      </c>
      <c r="C99" s="4">
        <v>1</v>
      </c>
    </row>
    <row r="100" spans="2:3" x14ac:dyDescent="0.3">
      <c r="B100" s="9">
        <v>42504</v>
      </c>
      <c r="C100" s="4">
        <v>1</v>
      </c>
    </row>
    <row r="101" spans="2:3" x14ac:dyDescent="0.3">
      <c r="B101" s="9">
        <v>42508</v>
      </c>
      <c r="C101" s="4">
        <v>1</v>
      </c>
    </row>
    <row r="102" spans="2:3" x14ac:dyDescent="0.3">
      <c r="B102" s="9">
        <v>42514</v>
      </c>
      <c r="C102" s="4">
        <v>1</v>
      </c>
    </row>
    <row r="103" spans="2:3" x14ac:dyDescent="0.3">
      <c r="B103" s="9">
        <v>42519</v>
      </c>
      <c r="C103" s="4">
        <v>1</v>
      </c>
    </row>
    <row r="104" spans="2:3" x14ac:dyDescent="0.3">
      <c r="B104" s="9">
        <v>42839</v>
      </c>
      <c r="C104" s="4">
        <v>1</v>
      </c>
    </row>
    <row r="105" spans="2:3" x14ac:dyDescent="0.3">
      <c r="B105" s="9">
        <v>42841</v>
      </c>
      <c r="C105" s="4">
        <v>1</v>
      </c>
    </row>
    <row r="106" spans="2:3" x14ac:dyDescent="0.3">
      <c r="B106" s="9">
        <v>42852</v>
      </c>
      <c r="C106" s="4">
        <v>1</v>
      </c>
    </row>
    <row r="107" spans="2:3" x14ac:dyDescent="0.3">
      <c r="B107" s="9">
        <v>42860</v>
      </c>
      <c r="C107" s="4">
        <v>1</v>
      </c>
    </row>
    <row r="108" spans="2:3" x14ac:dyDescent="0.3">
      <c r="B108" s="9">
        <v>42862</v>
      </c>
      <c r="C108" s="4">
        <v>1</v>
      </c>
    </row>
    <row r="109" spans="2:3" x14ac:dyDescent="0.3">
      <c r="B109" s="9">
        <v>42872</v>
      </c>
      <c r="C109" s="4">
        <v>1</v>
      </c>
    </row>
    <row r="110" spans="2:3" x14ac:dyDescent="0.3">
      <c r="B110" s="9">
        <v>42874</v>
      </c>
      <c r="C110" s="4">
        <v>1</v>
      </c>
    </row>
    <row r="111" spans="2:3" x14ac:dyDescent="0.3">
      <c r="B111" s="3" t="s">
        <v>342</v>
      </c>
      <c r="C111" s="4"/>
    </row>
    <row r="112" spans="2:3" x14ac:dyDescent="0.3">
      <c r="B112" s="9">
        <v>42833</v>
      </c>
      <c r="C112" s="4">
        <v>1</v>
      </c>
    </row>
    <row r="113" spans="2:3" x14ac:dyDescent="0.3">
      <c r="B113" s="9">
        <v>43203</v>
      </c>
      <c r="C113" s="4">
        <v>1</v>
      </c>
    </row>
    <row r="114" spans="2:3" x14ac:dyDescent="0.3">
      <c r="B114" s="9">
        <v>43205</v>
      </c>
      <c r="C114" s="4">
        <v>1</v>
      </c>
    </row>
    <row r="115" spans="2:3" x14ac:dyDescent="0.3">
      <c r="B115" s="9">
        <v>43211</v>
      </c>
      <c r="C115" s="4">
        <v>1</v>
      </c>
    </row>
    <row r="116" spans="2:3" x14ac:dyDescent="0.3">
      <c r="B116" s="9">
        <v>43215</v>
      </c>
      <c r="C116" s="4">
        <v>1</v>
      </c>
    </row>
    <row r="117" spans="2:3" x14ac:dyDescent="0.3">
      <c r="B117" s="9">
        <v>43219</v>
      </c>
      <c r="C117" s="4">
        <v>1</v>
      </c>
    </row>
    <row r="118" spans="2:3" x14ac:dyDescent="0.3">
      <c r="B118" s="9">
        <v>43221</v>
      </c>
      <c r="C118" s="4">
        <v>1</v>
      </c>
    </row>
    <row r="119" spans="2:3" x14ac:dyDescent="0.3">
      <c r="B119" s="9">
        <v>43237</v>
      </c>
      <c r="C119" s="4">
        <v>1</v>
      </c>
    </row>
    <row r="120" spans="2:3" x14ac:dyDescent="0.3">
      <c r="B120" s="9">
        <v>43552</v>
      </c>
      <c r="C120" s="4">
        <v>1</v>
      </c>
    </row>
    <row r="121" spans="2:3" x14ac:dyDescent="0.3">
      <c r="B121" s="9">
        <v>43560</v>
      </c>
      <c r="C121" s="4">
        <v>1</v>
      </c>
    </row>
    <row r="122" spans="2:3" x14ac:dyDescent="0.3">
      <c r="B122" s="9">
        <v>43562</v>
      </c>
      <c r="C122" s="4">
        <v>1</v>
      </c>
    </row>
    <row r="123" spans="2:3" x14ac:dyDescent="0.3">
      <c r="B123" s="9">
        <v>43576</v>
      </c>
      <c r="C123" s="4">
        <v>1</v>
      </c>
    </row>
    <row r="124" spans="2:3" x14ac:dyDescent="0.3">
      <c r="B124" s="9">
        <v>43579</v>
      </c>
      <c r="C124" s="4">
        <v>1</v>
      </c>
    </row>
    <row r="125" spans="2:3" x14ac:dyDescent="0.3">
      <c r="B125" s="9">
        <v>43585</v>
      </c>
      <c r="C125" s="4">
        <v>1</v>
      </c>
    </row>
    <row r="126" spans="2:3" x14ac:dyDescent="0.3">
      <c r="B126" s="9">
        <v>43589</v>
      </c>
      <c r="C126" s="4">
        <v>1</v>
      </c>
    </row>
    <row r="127" spans="2:3" x14ac:dyDescent="0.3">
      <c r="B127" s="3" t="s">
        <v>157</v>
      </c>
      <c r="C127" s="4"/>
    </row>
    <row r="128" spans="2:3" x14ac:dyDescent="0.3">
      <c r="B128" s="9">
        <v>39948</v>
      </c>
      <c r="C128" s="4">
        <v>1</v>
      </c>
    </row>
    <row r="129" spans="2:3" x14ac:dyDescent="0.3">
      <c r="B129" s="9">
        <v>39950</v>
      </c>
      <c r="C129" s="4">
        <v>1</v>
      </c>
    </row>
    <row r="130" spans="2:3" x14ac:dyDescent="0.3">
      <c r="B130" s="3" t="s">
        <v>106</v>
      </c>
      <c r="C130" s="4"/>
    </row>
    <row r="131" spans="2:3" x14ac:dyDescent="0.3">
      <c r="B131" s="9">
        <v>39921</v>
      </c>
      <c r="C131" s="4">
        <v>2</v>
      </c>
    </row>
    <row r="132" spans="2:3" x14ac:dyDescent="0.3">
      <c r="B132" s="9">
        <v>39922</v>
      </c>
      <c r="C132" s="4">
        <v>2</v>
      </c>
    </row>
    <row r="133" spans="2:3" x14ac:dyDescent="0.3">
      <c r="B133" s="9">
        <v>39925</v>
      </c>
      <c r="C133" s="4">
        <v>1</v>
      </c>
    </row>
    <row r="134" spans="2:3" x14ac:dyDescent="0.3">
      <c r="B134" s="9">
        <v>39926</v>
      </c>
      <c r="C134" s="4">
        <v>1</v>
      </c>
    </row>
    <row r="135" spans="2:3" x14ac:dyDescent="0.3">
      <c r="B135" s="9">
        <v>39929</v>
      </c>
      <c r="C135" s="4">
        <v>1</v>
      </c>
    </row>
    <row r="136" spans="2:3" x14ac:dyDescent="0.3">
      <c r="B136" s="3" t="s">
        <v>131</v>
      </c>
      <c r="C136" s="4"/>
    </row>
    <row r="137" spans="2:3" x14ac:dyDescent="0.3">
      <c r="B137" s="9">
        <v>39931</v>
      </c>
      <c r="C137" s="4">
        <v>1</v>
      </c>
    </row>
    <row r="138" spans="2:3" x14ac:dyDescent="0.3">
      <c r="B138" s="9">
        <v>39933</v>
      </c>
      <c r="C138" s="4">
        <v>2</v>
      </c>
    </row>
    <row r="139" spans="2:3" x14ac:dyDescent="0.3">
      <c r="B139" s="9">
        <v>39939</v>
      </c>
      <c r="C139" s="4">
        <v>1</v>
      </c>
    </row>
    <row r="140" spans="2:3" x14ac:dyDescent="0.3">
      <c r="B140" s="9">
        <v>39940</v>
      </c>
      <c r="C140" s="4">
        <v>2</v>
      </c>
    </row>
    <row r="141" spans="2:3" x14ac:dyDescent="0.3">
      <c r="B141" s="9">
        <v>39945</v>
      </c>
      <c r="C141" s="4">
        <v>2</v>
      </c>
    </row>
    <row r="142" spans="2:3" x14ac:dyDescent="0.3">
      <c r="B142" s="9">
        <v>39951</v>
      </c>
      <c r="C142" s="4">
        <v>1</v>
      </c>
    </row>
    <row r="143" spans="2:3" x14ac:dyDescent="0.3">
      <c r="B143" s="9">
        <v>39954</v>
      </c>
      <c r="C143" s="4">
        <v>2</v>
      </c>
    </row>
    <row r="144" spans="2:3" x14ac:dyDescent="0.3">
      <c r="B144" s="9">
        <v>39955</v>
      </c>
      <c r="C144" s="4">
        <v>1</v>
      </c>
    </row>
    <row r="145" spans="2:3" x14ac:dyDescent="0.3">
      <c r="B145" s="3" t="s">
        <v>28</v>
      </c>
      <c r="C145" s="4"/>
    </row>
    <row r="146" spans="2:3" x14ac:dyDescent="0.3">
      <c r="B146" s="9">
        <v>39557</v>
      </c>
      <c r="C146" s="4">
        <v>1</v>
      </c>
    </row>
    <row r="147" spans="2:3" x14ac:dyDescent="0.3">
      <c r="B147" s="9">
        <v>39563</v>
      </c>
      <c r="C147" s="4">
        <v>1</v>
      </c>
    </row>
    <row r="148" spans="2:3" x14ac:dyDescent="0.3">
      <c r="B148" s="9">
        <v>39565</v>
      </c>
      <c r="C148" s="4">
        <v>1</v>
      </c>
    </row>
    <row r="149" spans="2:3" x14ac:dyDescent="0.3">
      <c r="B149" s="9">
        <v>39571</v>
      </c>
      <c r="C149" s="4">
        <v>1</v>
      </c>
    </row>
    <row r="150" spans="2:3" x14ac:dyDescent="0.3">
      <c r="B150" s="9">
        <v>39580</v>
      </c>
      <c r="C150" s="4">
        <v>1</v>
      </c>
    </row>
    <row r="151" spans="2:3" x14ac:dyDescent="0.3">
      <c r="B151" s="9">
        <v>39591</v>
      </c>
      <c r="C151" s="4">
        <v>1</v>
      </c>
    </row>
    <row r="152" spans="2:3" x14ac:dyDescent="0.3">
      <c r="B152" s="9">
        <v>39596</v>
      </c>
      <c r="C152" s="4">
        <v>1</v>
      </c>
    </row>
    <row r="153" spans="2:3" x14ac:dyDescent="0.3">
      <c r="B153" s="9">
        <v>40250</v>
      </c>
      <c r="C153" s="4">
        <v>1</v>
      </c>
    </row>
    <row r="154" spans="2:3" x14ac:dyDescent="0.3">
      <c r="B154" s="9">
        <v>40261</v>
      </c>
      <c r="C154" s="4">
        <v>1</v>
      </c>
    </row>
    <row r="155" spans="2:3" x14ac:dyDescent="0.3">
      <c r="B155" s="9">
        <v>40264</v>
      </c>
      <c r="C155" s="4">
        <v>1</v>
      </c>
    </row>
    <row r="156" spans="2:3" x14ac:dyDescent="0.3">
      <c r="B156" s="9">
        <v>40270</v>
      </c>
      <c r="C156" s="4">
        <v>1</v>
      </c>
    </row>
    <row r="157" spans="2:3" x14ac:dyDescent="0.3">
      <c r="B157" s="9">
        <v>40277</v>
      </c>
      <c r="C157" s="4">
        <v>1</v>
      </c>
    </row>
    <row r="158" spans="2:3" x14ac:dyDescent="0.3">
      <c r="B158" s="9">
        <v>40646</v>
      </c>
      <c r="C158" s="4">
        <v>1</v>
      </c>
    </row>
    <row r="159" spans="2:3" x14ac:dyDescent="0.3">
      <c r="B159" s="9">
        <v>40654</v>
      </c>
      <c r="C159" s="4">
        <v>1</v>
      </c>
    </row>
    <row r="160" spans="2:3" x14ac:dyDescent="0.3">
      <c r="B160" s="9">
        <v>40671</v>
      </c>
      <c r="C160" s="4">
        <v>1</v>
      </c>
    </row>
    <row r="161" spans="2:3" x14ac:dyDescent="0.3">
      <c r="B161" s="9">
        <v>40673</v>
      </c>
      <c r="C161" s="4">
        <v>1</v>
      </c>
    </row>
    <row r="162" spans="2:3" x14ac:dyDescent="0.3">
      <c r="B162" s="9">
        <v>41011</v>
      </c>
      <c r="C162" s="4">
        <v>1</v>
      </c>
    </row>
    <row r="163" spans="2:3" x14ac:dyDescent="0.3">
      <c r="B163" s="9">
        <v>41017</v>
      </c>
      <c r="C163" s="4">
        <v>1</v>
      </c>
    </row>
    <row r="164" spans="2:3" x14ac:dyDescent="0.3">
      <c r="B164" s="9">
        <v>41019</v>
      </c>
      <c r="C164" s="4">
        <v>1</v>
      </c>
    </row>
    <row r="165" spans="2:3" x14ac:dyDescent="0.3">
      <c r="B165" s="9">
        <v>41024</v>
      </c>
      <c r="C165" s="4">
        <v>1</v>
      </c>
    </row>
    <row r="166" spans="2:3" x14ac:dyDescent="0.3">
      <c r="B166" s="9">
        <v>41034</v>
      </c>
      <c r="C166" s="4">
        <v>1</v>
      </c>
    </row>
    <row r="167" spans="2:3" x14ac:dyDescent="0.3">
      <c r="B167" s="9">
        <v>41042</v>
      </c>
      <c r="C167" s="4">
        <v>1</v>
      </c>
    </row>
    <row r="168" spans="2:3" x14ac:dyDescent="0.3">
      <c r="B168" s="9">
        <v>41374</v>
      </c>
      <c r="C168" s="4">
        <v>1</v>
      </c>
    </row>
    <row r="169" spans="2:3" x14ac:dyDescent="0.3">
      <c r="B169" s="9">
        <v>41380</v>
      </c>
      <c r="C169" s="4">
        <v>1</v>
      </c>
    </row>
    <row r="170" spans="2:3" x14ac:dyDescent="0.3">
      <c r="B170" s="9">
        <v>41385</v>
      </c>
      <c r="C170" s="4">
        <v>1</v>
      </c>
    </row>
    <row r="171" spans="2:3" x14ac:dyDescent="0.3">
      <c r="B171" s="9">
        <v>41400</v>
      </c>
      <c r="C171" s="4">
        <v>1</v>
      </c>
    </row>
    <row r="172" spans="2:3" x14ac:dyDescent="0.3">
      <c r="B172" s="9">
        <v>41403</v>
      </c>
      <c r="C172" s="4">
        <v>1</v>
      </c>
    </row>
    <row r="173" spans="2:3" x14ac:dyDescent="0.3">
      <c r="B173" s="9">
        <v>41405</v>
      </c>
      <c r="C173" s="4">
        <v>1</v>
      </c>
    </row>
    <row r="174" spans="2:3" x14ac:dyDescent="0.3">
      <c r="B174" s="9">
        <v>41780</v>
      </c>
      <c r="C174" s="4">
        <v>1</v>
      </c>
    </row>
    <row r="175" spans="2:3" x14ac:dyDescent="0.3">
      <c r="B175" s="9">
        <v>41782</v>
      </c>
      <c r="C175" s="4">
        <v>1</v>
      </c>
    </row>
    <row r="176" spans="2:3" x14ac:dyDescent="0.3">
      <c r="B176" s="9">
        <v>41784</v>
      </c>
      <c r="C176" s="4">
        <v>1</v>
      </c>
    </row>
    <row r="177" spans="2:3" x14ac:dyDescent="0.3">
      <c r="B177" s="9">
        <v>42121</v>
      </c>
      <c r="C177" s="4">
        <v>1</v>
      </c>
    </row>
    <row r="178" spans="2:3" x14ac:dyDescent="0.3">
      <c r="B178" s="9">
        <v>42127</v>
      </c>
      <c r="C178" s="4">
        <v>1</v>
      </c>
    </row>
    <row r="179" spans="2:3" x14ac:dyDescent="0.3">
      <c r="B179" s="9">
        <v>42137</v>
      </c>
      <c r="C179" s="4">
        <v>1</v>
      </c>
    </row>
    <row r="180" spans="2:3" x14ac:dyDescent="0.3">
      <c r="B180" s="9">
        <v>42140</v>
      </c>
      <c r="C180" s="4">
        <v>1</v>
      </c>
    </row>
    <row r="181" spans="2:3" x14ac:dyDescent="0.3">
      <c r="B181" s="9">
        <v>42471</v>
      </c>
      <c r="C181" s="4">
        <v>1</v>
      </c>
    </row>
    <row r="182" spans="2:3" x14ac:dyDescent="0.3">
      <c r="B182" s="9">
        <v>42477</v>
      </c>
      <c r="C182" s="4">
        <v>1</v>
      </c>
    </row>
    <row r="183" spans="2:3" x14ac:dyDescent="0.3">
      <c r="B183" s="9">
        <v>42479</v>
      </c>
      <c r="C183" s="4">
        <v>1</v>
      </c>
    </row>
    <row r="184" spans="2:3" x14ac:dyDescent="0.3">
      <c r="B184" s="9">
        <v>42485</v>
      </c>
      <c r="C184" s="4">
        <v>1</v>
      </c>
    </row>
    <row r="185" spans="2:3" x14ac:dyDescent="0.3">
      <c r="B185" s="9">
        <v>42497</v>
      </c>
      <c r="C185" s="4">
        <v>1</v>
      </c>
    </row>
    <row r="186" spans="2:3" x14ac:dyDescent="0.3">
      <c r="B186" s="9">
        <v>42499</v>
      </c>
      <c r="C186" s="4">
        <v>1</v>
      </c>
    </row>
    <row r="187" spans="2:3" x14ac:dyDescent="0.3">
      <c r="B187" s="9">
        <v>42505</v>
      </c>
      <c r="C187" s="4">
        <v>1</v>
      </c>
    </row>
    <row r="188" spans="2:3" x14ac:dyDescent="0.3">
      <c r="B188" s="9">
        <v>42853</v>
      </c>
      <c r="C188" s="4">
        <v>1</v>
      </c>
    </row>
    <row r="189" spans="2:3" x14ac:dyDescent="0.3">
      <c r="B189" s="9">
        <v>42855</v>
      </c>
      <c r="C189" s="4">
        <v>1</v>
      </c>
    </row>
    <row r="190" spans="2:3" x14ac:dyDescent="0.3">
      <c r="B190" s="9">
        <v>42862</v>
      </c>
      <c r="C190" s="4">
        <v>1</v>
      </c>
    </row>
    <row r="191" spans="2:3" x14ac:dyDescent="0.3">
      <c r="B191" s="9">
        <v>42864</v>
      </c>
      <c r="C191" s="4">
        <v>1</v>
      </c>
    </row>
    <row r="192" spans="2:3" x14ac:dyDescent="0.3">
      <c r="B192" s="9">
        <v>43198</v>
      </c>
      <c r="C192" s="4">
        <v>1</v>
      </c>
    </row>
    <row r="193" spans="2:3" x14ac:dyDescent="0.3">
      <c r="B193" s="9">
        <v>43205</v>
      </c>
      <c r="C193" s="4">
        <v>1</v>
      </c>
    </row>
    <row r="194" spans="2:3" x14ac:dyDescent="0.3">
      <c r="B194" s="9">
        <v>43209</v>
      </c>
      <c r="C194" s="4">
        <v>1</v>
      </c>
    </row>
    <row r="195" spans="2:3" x14ac:dyDescent="0.3">
      <c r="B195" s="9">
        <v>43554</v>
      </c>
      <c r="C195" s="4">
        <v>1</v>
      </c>
    </row>
    <row r="196" spans="2:3" x14ac:dyDescent="0.3">
      <c r="B196" s="9">
        <v>43556</v>
      </c>
      <c r="C196" s="4">
        <v>1</v>
      </c>
    </row>
    <row r="197" spans="2:3" x14ac:dyDescent="0.3">
      <c r="B197" s="9">
        <v>43563</v>
      </c>
      <c r="C197" s="4">
        <v>1</v>
      </c>
    </row>
    <row r="198" spans="2:3" x14ac:dyDescent="0.3">
      <c r="B198" s="9">
        <v>43568</v>
      </c>
      <c r="C198" s="4">
        <v>1</v>
      </c>
    </row>
    <row r="199" spans="2:3" x14ac:dyDescent="0.3">
      <c r="B199" s="9">
        <v>43571</v>
      </c>
      <c r="C199" s="4">
        <v>1</v>
      </c>
    </row>
    <row r="200" spans="2:3" x14ac:dyDescent="0.3">
      <c r="B200" s="9">
        <v>43588</v>
      </c>
      <c r="C200" s="4">
        <v>1</v>
      </c>
    </row>
    <row r="201" spans="2:3" x14ac:dyDescent="0.3">
      <c r="B201" s="9">
        <v>43590</v>
      </c>
      <c r="C201" s="4">
        <v>1</v>
      </c>
    </row>
    <row r="202" spans="2:3" x14ac:dyDescent="0.3">
      <c r="B202" s="3" t="s">
        <v>65</v>
      </c>
      <c r="C202" s="4"/>
    </row>
    <row r="203" spans="2:3" x14ac:dyDescent="0.3">
      <c r="B203" s="9">
        <v>39561</v>
      </c>
      <c r="C203" s="4">
        <v>1</v>
      </c>
    </row>
    <row r="204" spans="2:3" x14ac:dyDescent="0.3">
      <c r="B204" s="9">
        <v>39564</v>
      </c>
      <c r="C204" s="4">
        <v>1</v>
      </c>
    </row>
    <row r="205" spans="2:3" x14ac:dyDescent="0.3">
      <c r="B205" s="9">
        <v>39570</v>
      </c>
      <c r="C205" s="4">
        <v>1</v>
      </c>
    </row>
    <row r="206" spans="2:3" x14ac:dyDescent="0.3">
      <c r="B206" s="9">
        <v>39574</v>
      </c>
      <c r="C206" s="4">
        <v>1</v>
      </c>
    </row>
    <row r="207" spans="2:3" x14ac:dyDescent="0.3">
      <c r="B207" s="9">
        <v>39578</v>
      </c>
      <c r="C207" s="4">
        <v>1</v>
      </c>
    </row>
    <row r="208" spans="2:3" x14ac:dyDescent="0.3">
      <c r="B208" s="9">
        <v>39589</v>
      </c>
      <c r="C208" s="4">
        <v>1</v>
      </c>
    </row>
    <row r="209" spans="2:3" x14ac:dyDescent="0.3">
      <c r="B209" s="9">
        <v>39592</v>
      </c>
      <c r="C209" s="4">
        <v>1</v>
      </c>
    </row>
    <row r="210" spans="2:3" x14ac:dyDescent="0.3">
      <c r="B210" s="9">
        <v>40251</v>
      </c>
      <c r="C210" s="4">
        <v>1</v>
      </c>
    </row>
    <row r="211" spans="2:3" x14ac:dyDescent="0.3">
      <c r="B211" s="9">
        <v>40258</v>
      </c>
      <c r="C211" s="4">
        <v>1</v>
      </c>
    </row>
    <row r="212" spans="2:3" x14ac:dyDescent="0.3">
      <c r="B212" s="9">
        <v>40268</v>
      </c>
      <c r="C212" s="4">
        <v>1</v>
      </c>
    </row>
    <row r="213" spans="2:3" x14ac:dyDescent="0.3">
      <c r="B213" s="9">
        <v>40271</v>
      </c>
      <c r="C213" s="4">
        <v>1</v>
      </c>
    </row>
    <row r="214" spans="2:3" x14ac:dyDescent="0.3">
      <c r="B214" s="9">
        <v>40274</v>
      </c>
      <c r="C214" s="4">
        <v>1</v>
      </c>
    </row>
    <row r="215" spans="2:3" x14ac:dyDescent="0.3">
      <c r="B215" s="9">
        <v>40281</v>
      </c>
      <c r="C215" s="4">
        <v>1</v>
      </c>
    </row>
    <row r="216" spans="2:3" x14ac:dyDescent="0.3">
      <c r="B216" s="9">
        <v>40283</v>
      </c>
      <c r="C216" s="4">
        <v>1</v>
      </c>
    </row>
    <row r="217" spans="2:3" x14ac:dyDescent="0.3">
      <c r="B217" s="9">
        <v>40641</v>
      </c>
      <c r="C217" s="4">
        <v>1</v>
      </c>
    </row>
    <row r="218" spans="2:3" x14ac:dyDescent="0.3">
      <c r="B218" s="9">
        <v>40649</v>
      </c>
      <c r="C218" s="4">
        <v>1</v>
      </c>
    </row>
    <row r="219" spans="2:3" x14ac:dyDescent="0.3">
      <c r="B219" s="9">
        <v>40658</v>
      </c>
      <c r="C219" s="4">
        <v>1</v>
      </c>
    </row>
    <row r="220" spans="2:3" x14ac:dyDescent="0.3">
      <c r="B220" s="9">
        <v>40664</v>
      </c>
      <c r="C220" s="4">
        <v>1</v>
      </c>
    </row>
    <row r="221" spans="2:3" x14ac:dyDescent="0.3">
      <c r="B221" s="9">
        <v>40667</v>
      </c>
      <c r="C221" s="4">
        <v>1</v>
      </c>
    </row>
    <row r="222" spans="2:3" x14ac:dyDescent="0.3">
      <c r="B222" s="9">
        <v>40675</v>
      </c>
      <c r="C222" s="4">
        <v>1</v>
      </c>
    </row>
    <row r="223" spans="2:3" x14ac:dyDescent="0.3">
      <c r="B223" s="9">
        <v>40681</v>
      </c>
      <c r="C223" s="4">
        <v>1</v>
      </c>
    </row>
    <row r="224" spans="2:3" x14ac:dyDescent="0.3">
      <c r="B224" s="9">
        <v>40690</v>
      </c>
      <c r="C224" s="4">
        <v>1</v>
      </c>
    </row>
    <row r="225" spans="2:3" x14ac:dyDescent="0.3">
      <c r="B225" s="9">
        <v>40691</v>
      </c>
      <c r="C225" s="4">
        <v>1</v>
      </c>
    </row>
    <row r="226" spans="2:3" x14ac:dyDescent="0.3">
      <c r="B226" s="9">
        <v>41003</v>
      </c>
      <c r="C226" s="4">
        <v>1</v>
      </c>
    </row>
    <row r="227" spans="2:3" x14ac:dyDescent="0.3">
      <c r="B227" s="9">
        <v>41011</v>
      </c>
      <c r="C227" s="4">
        <v>1</v>
      </c>
    </row>
    <row r="228" spans="2:3" x14ac:dyDescent="0.3">
      <c r="B228" s="9">
        <v>41018</v>
      </c>
      <c r="C228" s="4">
        <v>1</v>
      </c>
    </row>
    <row r="229" spans="2:3" x14ac:dyDescent="0.3">
      <c r="B229" s="9">
        <v>41020</v>
      </c>
      <c r="C229" s="4">
        <v>1</v>
      </c>
    </row>
    <row r="230" spans="2:3" x14ac:dyDescent="0.3">
      <c r="B230" s="9">
        <v>41027</v>
      </c>
      <c r="C230" s="4">
        <v>1</v>
      </c>
    </row>
    <row r="231" spans="2:3" x14ac:dyDescent="0.3">
      <c r="B231" s="9">
        <v>41029</v>
      </c>
      <c r="C231" s="4">
        <v>1</v>
      </c>
    </row>
    <row r="232" spans="2:3" x14ac:dyDescent="0.3">
      <c r="B232" s="9">
        <v>41033</v>
      </c>
      <c r="C232" s="4">
        <v>1</v>
      </c>
    </row>
    <row r="233" spans="2:3" x14ac:dyDescent="0.3">
      <c r="B233" s="9">
        <v>41041</v>
      </c>
      <c r="C233" s="4">
        <v>1</v>
      </c>
    </row>
    <row r="234" spans="2:3" x14ac:dyDescent="0.3">
      <c r="B234" s="9">
        <v>41054</v>
      </c>
      <c r="C234" s="4">
        <v>1</v>
      </c>
    </row>
    <row r="235" spans="2:3" x14ac:dyDescent="0.3">
      <c r="B235" s="9">
        <v>41056</v>
      </c>
      <c r="C235" s="4">
        <v>1</v>
      </c>
    </row>
    <row r="236" spans="2:3" x14ac:dyDescent="0.3">
      <c r="B236" s="9">
        <v>41370</v>
      </c>
      <c r="C236" s="4">
        <v>1</v>
      </c>
    </row>
    <row r="237" spans="2:3" x14ac:dyDescent="0.3">
      <c r="B237" s="9">
        <v>41377</v>
      </c>
      <c r="C237" s="4">
        <v>1</v>
      </c>
    </row>
    <row r="238" spans="2:3" x14ac:dyDescent="0.3">
      <c r="B238" s="9">
        <v>41379</v>
      </c>
      <c r="C238" s="4">
        <v>1</v>
      </c>
    </row>
    <row r="239" spans="2:3" x14ac:dyDescent="0.3">
      <c r="B239" s="9">
        <v>41386</v>
      </c>
      <c r="C239" s="4">
        <v>1</v>
      </c>
    </row>
    <row r="240" spans="2:3" x14ac:dyDescent="0.3">
      <c r="B240" s="9">
        <v>41389</v>
      </c>
      <c r="C240" s="4">
        <v>1</v>
      </c>
    </row>
    <row r="241" spans="2:3" x14ac:dyDescent="0.3">
      <c r="B241" s="9">
        <v>41392</v>
      </c>
      <c r="C241" s="4">
        <v>1</v>
      </c>
    </row>
    <row r="242" spans="2:3" x14ac:dyDescent="0.3">
      <c r="B242" s="9">
        <v>41396</v>
      </c>
      <c r="C242" s="4">
        <v>1</v>
      </c>
    </row>
    <row r="243" spans="2:3" x14ac:dyDescent="0.3">
      <c r="B243" s="9">
        <v>41408</v>
      </c>
      <c r="C243" s="4">
        <v>1</v>
      </c>
    </row>
    <row r="244" spans="2:3" x14ac:dyDescent="0.3">
      <c r="B244" s="9">
        <v>42103</v>
      </c>
      <c r="C244" s="4">
        <v>1</v>
      </c>
    </row>
    <row r="245" spans="2:3" x14ac:dyDescent="0.3">
      <c r="B245" s="9">
        <v>42105</v>
      </c>
      <c r="C245" s="4">
        <v>1</v>
      </c>
    </row>
    <row r="246" spans="2:3" x14ac:dyDescent="0.3">
      <c r="B246" s="9">
        <v>42119</v>
      </c>
      <c r="C246" s="4">
        <v>1</v>
      </c>
    </row>
    <row r="247" spans="2:3" x14ac:dyDescent="0.3">
      <c r="B247" s="9">
        <v>42122</v>
      </c>
      <c r="C247" s="4">
        <v>1</v>
      </c>
    </row>
    <row r="248" spans="2:3" x14ac:dyDescent="0.3">
      <c r="B248" s="9">
        <v>42128</v>
      </c>
      <c r="C248" s="4">
        <v>1</v>
      </c>
    </row>
    <row r="249" spans="2:3" x14ac:dyDescent="0.3">
      <c r="B249" s="9">
        <v>42132</v>
      </c>
      <c r="C249" s="4">
        <v>1</v>
      </c>
    </row>
    <row r="250" spans="2:3" x14ac:dyDescent="0.3">
      <c r="B250" s="9">
        <v>42134</v>
      </c>
      <c r="C250" s="4">
        <v>1</v>
      </c>
    </row>
    <row r="251" spans="2:3" x14ac:dyDescent="0.3">
      <c r="B251" s="9">
        <v>43200</v>
      </c>
      <c r="C251" s="4">
        <v>1</v>
      </c>
    </row>
    <row r="252" spans="2:3" x14ac:dyDescent="0.3">
      <c r="B252" s="9">
        <v>43547</v>
      </c>
      <c r="C252" s="4">
        <v>1</v>
      </c>
    </row>
    <row r="253" spans="2:3" x14ac:dyDescent="0.3">
      <c r="B253" s="9">
        <v>43555</v>
      </c>
      <c r="C253" s="4">
        <v>1</v>
      </c>
    </row>
    <row r="254" spans="2:3" x14ac:dyDescent="0.3">
      <c r="B254" s="9">
        <v>43561</v>
      </c>
      <c r="C254" s="4">
        <v>1</v>
      </c>
    </row>
    <row r="255" spans="2:3" x14ac:dyDescent="0.3">
      <c r="B255" s="9">
        <v>43564</v>
      </c>
      <c r="C255" s="4">
        <v>1</v>
      </c>
    </row>
    <row r="256" spans="2:3" x14ac:dyDescent="0.3">
      <c r="B256" s="9">
        <v>43578</v>
      </c>
      <c r="C256" s="4">
        <v>1</v>
      </c>
    </row>
    <row r="257" spans="2:3" x14ac:dyDescent="0.3">
      <c r="B257" s="9">
        <v>43581</v>
      </c>
      <c r="C257" s="4">
        <v>1</v>
      </c>
    </row>
    <row r="258" spans="2:3" x14ac:dyDescent="0.3">
      <c r="B258" s="9">
        <v>43586</v>
      </c>
      <c r="C258" s="4">
        <v>1</v>
      </c>
    </row>
    <row r="259" spans="2:3" x14ac:dyDescent="0.3">
      <c r="B259" s="9">
        <v>43592</v>
      </c>
      <c r="C259" s="4">
        <v>1</v>
      </c>
    </row>
    <row r="260" spans="2:3" x14ac:dyDescent="0.3">
      <c r="B260" s="3" t="s">
        <v>170</v>
      </c>
      <c r="C260" s="4"/>
    </row>
    <row r="261" spans="2:3" x14ac:dyDescent="0.3">
      <c r="B261" s="9">
        <v>40256</v>
      </c>
      <c r="C261" s="4">
        <v>1</v>
      </c>
    </row>
    <row r="262" spans="2:3" x14ac:dyDescent="0.3">
      <c r="B262" s="9">
        <v>40258</v>
      </c>
      <c r="C262" s="4">
        <v>1</v>
      </c>
    </row>
    <row r="263" spans="2:3" x14ac:dyDescent="0.3">
      <c r="B263" s="9">
        <v>41021</v>
      </c>
      <c r="C263" s="4">
        <v>1</v>
      </c>
    </row>
    <row r="264" spans="2:3" x14ac:dyDescent="0.3">
      <c r="B264" s="9">
        <v>41030</v>
      </c>
      <c r="C264" s="4">
        <v>1</v>
      </c>
    </row>
    <row r="265" spans="2:3" x14ac:dyDescent="0.3">
      <c r="B265" s="9">
        <v>41766</v>
      </c>
      <c r="C265" s="4">
        <v>1</v>
      </c>
    </row>
    <row r="266" spans="2:3" x14ac:dyDescent="0.3">
      <c r="B266" s="9">
        <v>41770</v>
      </c>
      <c r="C266" s="4">
        <v>1</v>
      </c>
    </row>
    <row r="267" spans="2:3" x14ac:dyDescent="0.3">
      <c r="B267" s="9">
        <v>41773</v>
      </c>
      <c r="C267" s="4">
        <v>1</v>
      </c>
    </row>
    <row r="268" spans="2:3" x14ac:dyDescent="0.3">
      <c r="B268" s="3" t="s">
        <v>36</v>
      </c>
      <c r="C268" s="4"/>
    </row>
    <row r="269" spans="2:3" x14ac:dyDescent="0.3">
      <c r="B269" s="9">
        <v>39557</v>
      </c>
      <c r="C269" s="4">
        <v>1</v>
      </c>
    </row>
    <row r="270" spans="2:3" x14ac:dyDescent="0.3">
      <c r="B270" s="9">
        <v>39568</v>
      </c>
      <c r="C270" s="4">
        <v>1</v>
      </c>
    </row>
    <row r="271" spans="2:3" x14ac:dyDescent="0.3">
      <c r="B271" s="9">
        <v>39576</v>
      </c>
      <c r="C271" s="4">
        <v>1</v>
      </c>
    </row>
    <row r="272" spans="2:3" x14ac:dyDescent="0.3">
      <c r="B272" s="9">
        <v>39583</v>
      </c>
      <c r="C272" s="4">
        <v>1</v>
      </c>
    </row>
    <row r="273" spans="2:3" x14ac:dyDescent="0.3">
      <c r="B273" s="9">
        <v>39585</v>
      </c>
      <c r="C273" s="4">
        <v>1</v>
      </c>
    </row>
    <row r="274" spans="2:3" x14ac:dyDescent="0.3">
      <c r="B274" s="9">
        <v>39592</v>
      </c>
      <c r="C274" s="4">
        <v>1</v>
      </c>
    </row>
    <row r="275" spans="2:3" x14ac:dyDescent="0.3">
      <c r="B275" s="9">
        <v>40254</v>
      </c>
      <c r="C275" s="4">
        <v>1</v>
      </c>
    </row>
    <row r="276" spans="2:3" x14ac:dyDescent="0.3">
      <c r="B276" s="9">
        <v>40256</v>
      </c>
      <c r="C276" s="4">
        <v>1</v>
      </c>
    </row>
    <row r="277" spans="2:3" x14ac:dyDescent="0.3">
      <c r="B277" s="9">
        <v>40266</v>
      </c>
      <c r="C277" s="4">
        <v>1</v>
      </c>
    </row>
    <row r="278" spans="2:3" x14ac:dyDescent="0.3">
      <c r="B278" s="9">
        <v>40268</v>
      </c>
      <c r="C278" s="4">
        <v>1</v>
      </c>
    </row>
    <row r="279" spans="2:3" x14ac:dyDescent="0.3">
      <c r="B279" s="9">
        <v>40272</v>
      </c>
      <c r="C279" s="4">
        <v>1</v>
      </c>
    </row>
    <row r="280" spans="2:3" x14ac:dyDescent="0.3">
      <c r="B280" s="9">
        <v>40279</v>
      </c>
      <c r="C280" s="4">
        <v>1</v>
      </c>
    </row>
    <row r="281" spans="2:3" x14ac:dyDescent="0.3">
      <c r="B281" s="9">
        <v>40286</v>
      </c>
      <c r="C281" s="4">
        <v>1</v>
      </c>
    </row>
    <row r="282" spans="2:3" x14ac:dyDescent="0.3">
      <c r="B282" s="9">
        <v>40643</v>
      </c>
      <c r="C282" s="4">
        <v>1</v>
      </c>
    </row>
    <row r="283" spans="2:3" x14ac:dyDescent="0.3">
      <c r="B283" s="9">
        <v>40652</v>
      </c>
      <c r="C283" s="4">
        <v>1</v>
      </c>
    </row>
    <row r="284" spans="2:3" x14ac:dyDescent="0.3">
      <c r="B284" s="9">
        <v>40656</v>
      </c>
      <c r="C284" s="4">
        <v>1</v>
      </c>
    </row>
    <row r="285" spans="2:3" x14ac:dyDescent="0.3">
      <c r="B285" s="9">
        <v>40659</v>
      </c>
      <c r="C285" s="4">
        <v>1</v>
      </c>
    </row>
    <row r="286" spans="2:3" x14ac:dyDescent="0.3">
      <c r="B286" s="9">
        <v>40661</v>
      </c>
      <c r="C286" s="4">
        <v>1</v>
      </c>
    </row>
    <row r="287" spans="2:3" x14ac:dyDescent="0.3">
      <c r="B287" s="9">
        <v>40665</v>
      </c>
      <c r="C287" s="4">
        <v>1</v>
      </c>
    </row>
    <row r="288" spans="2:3" x14ac:dyDescent="0.3">
      <c r="B288" s="9">
        <v>40684</v>
      </c>
      <c r="C288" s="4">
        <v>1</v>
      </c>
    </row>
    <row r="289" spans="2:3" x14ac:dyDescent="0.3">
      <c r="B289" s="9">
        <v>41009</v>
      </c>
      <c r="C289" s="4">
        <v>1</v>
      </c>
    </row>
    <row r="290" spans="2:3" x14ac:dyDescent="0.3">
      <c r="B290" s="9">
        <v>41018</v>
      </c>
      <c r="C290" s="4">
        <v>1</v>
      </c>
    </row>
    <row r="291" spans="2:3" x14ac:dyDescent="0.3">
      <c r="B291" s="9">
        <v>41020</v>
      </c>
      <c r="C291" s="4">
        <v>1</v>
      </c>
    </row>
    <row r="292" spans="2:3" x14ac:dyDescent="0.3">
      <c r="B292" s="9">
        <v>41026</v>
      </c>
      <c r="C292" s="4">
        <v>1</v>
      </c>
    </row>
    <row r="293" spans="2:3" x14ac:dyDescent="0.3">
      <c r="B293" s="9">
        <v>41028</v>
      </c>
      <c r="C293" s="4">
        <v>1</v>
      </c>
    </row>
    <row r="294" spans="2:3" x14ac:dyDescent="0.3">
      <c r="B294" s="9">
        <v>41036</v>
      </c>
      <c r="C294" s="4">
        <v>1</v>
      </c>
    </row>
    <row r="295" spans="2:3" x14ac:dyDescent="0.3">
      <c r="B295" s="9">
        <v>41044</v>
      </c>
      <c r="C295" s="4">
        <v>1</v>
      </c>
    </row>
    <row r="296" spans="2:3" x14ac:dyDescent="0.3">
      <c r="B296" s="9">
        <v>41046</v>
      </c>
      <c r="C296" s="4">
        <v>1</v>
      </c>
    </row>
    <row r="297" spans="2:3" x14ac:dyDescent="0.3">
      <c r="B297" s="9">
        <v>41370</v>
      </c>
      <c r="C297" s="4">
        <v>1</v>
      </c>
    </row>
    <row r="298" spans="2:3" x14ac:dyDescent="0.3">
      <c r="B298" s="9">
        <v>41376</v>
      </c>
      <c r="C298" s="4">
        <v>1</v>
      </c>
    </row>
    <row r="299" spans="2:3" x14ac:dyDescent="0.3">
      <c r="B299" s="9">
        <v>41382</v>
      </c>
      <c r="C299" s="4">
        <v>1</v>
      </c>
    </row>
    <row r="300" spans="2:3" x14ac:dyDescent="0.3">
      <c r="B300" s="9">
        <v>41385</v>
      </c>
      <c r="C300" s="4">
        <v>1</v>
      </c>
    </row>
    <row r="301" spans="2:3" x14ac:dyDescent="0.3">
      <c r="B301" s="9">
        <v>41387</v>
      </c>
      <c r="C301" s="4">
        <v>1</v>
      </c>
    </row>
    <row r="302" spans="2:3" x14ac:dyDescent="0.3">
      <c r="B302" s="9">
        <v>41404</v>
      </c>
      <c r="C302" s="4">
        <v>1</v>
      </c>
    </row>
    <row r="303" spans="2:3" x14ac:dyDescent="0.3">
      <c r="B303" s="9">
        <v>41415</v>
      </c>
      <c r="C303" s="4">
        <v>1</v>
      </c>
    </row>
    <row r="304" spans="2:3" x14ac:dyDescent="0.3">
      <c r="B304" s="9">
        <v>41416</v>
      </c>
      <c r="C304" s="4">
        <v>1</v>
      </c>
    </row>
    <row r="305" spans="2:3" x14ac:dyDescent="0.3">
      <c r="B305" s="9">
        <v>41762</v>
      </c>
      <c r="C305" s="4">
        <v>1</v>
      </c>
    </row>
    <row r="306" spans="2:3" x14ac:dyDescent="0.3">
      <c r="B306" s="9">
        <v>41764</v>
      </c>
      <c r="C306" s="4">
        <v>1</v>
      </c>
    </row>
    <row r="307" spans="2:3" x14ac:dyDescent="0.3">
      <c r="B307" s="9">
        <v>41766</v>
      </c>
      <c r="C307" s="4">
        <v>1</v>
      </c>
    </row>
    <row r="308" spans="2:3" x14ac:dyDescent="0.3">
      <c r="B308" s="9">
        <v>41769</v>
      </c>
      <c r="C308" s="4">
        <v>1</v>
      </c>
    </row>
    <row r="309" spans="2:3" x14ac:dyDescent="0.3">
      <c r="B309" s="9">
        <v>41778</v>
      </c>
      <c r="C309" s="4">
        <v>1</v>
      </c>
    </row>
    <row r="310" spans="2:3" x14ac:dyDescent="0.3">
      <c r="B310" s="9">
        <v>42106</v>
      </c>
      <c r="C310" s="4">
        <v>1</v>
      </c>
    </row>
    <row r="311" spans="2:3" x14ac:dyDescent="0.3">
      <c r="B311" s="9">
        <v>42114</v>
      </c>
      <c r="C311" s="4">
        <v>1</v>
      </c>
    </row>
    <row r="312" spans="2:3" x14ac:dyDescent="0.3">
      <c r="B312" s="9">
        <v>42117</v>
      </c>
      <c r="C312" s="4">
        <v>1</v>
      </c>
    </row>
    <row r="313" spans="2:3" x14ac:dyDescent="0.3">
      <c r="B313" s="9">
        <v>42120</v>
      </c>
      <c r="C313" s="4">
        <v>1</v>
      </c>
    </row>
    <row r="314" spans="2:3" x14ac:dyDescent="0.3">
      <c r="B314" s="9">
        <v>42125</v>
      </c>
      <c r="C314" s="4">
        <v>1</v>
      </c>
    </row>
    <row r="315" spans="2:3" x14ac:dyDescent="0.3">
      <c r="B315" s="9">
        <v>42475</v>
      </c>
      <c r="C315" s="4">
        <v>1</v>
      </c>
    </row>
    <row r="316" spans="2:3" x14ac:dyDescent="0.3">
      <c r="B316" s="9">
        <v>42483</v>
      </c>
      <c r="C316" s="4">
        <v>1</v>
      </c>
    </row>
    <row r="317" spans="2:3" x14ac:dyDescent="0.3">
      <c r="B317" s="9">
        <v>42487</v>
      </c>
      <c r="C317" s="4">
        <v>1</v>
      </c>
    </row>
    <row r="318" spans="2:3" x14ac:dyDescent="0.3">
      <c r="B318" s="9">
        <v>42490</v>
      </c>
      <c r="C318" s="4">
        <v>1</v>
      </c>
    </row>
    <row r="319" spans="2:3" x14ac:dyDescent="0.3">
      <c r="B319" s="9">
        <v>42495</v>
      </c>
      <c r="C319" s="4">
        <v>1</v>
      </c>
    </row>
    <row r="320" spans="2:3" x14ac:dyDescent="0.3">
      <c r="B320" s="9">
        <v>42515</v>
      </c>
      <c r="C320" s="4">
        <v>1</v>
      </c>
    </row>
    <row r="321" spans="2:3" x14ac:dyDescent="0.3">
      <c r="B321" s="9">
        <v>42517</v>
      </c>
      <c r="C321" s="4">
        <v>1</v>
      </c>
    </row>
    <row r="322" spans="2:3" x14ac:dyDescent="0.3">
      <c r="B322" s="9">
        <v>42840</v>
      </c>
      <c r="C322" s="4">
        <v>1</v>
      </c>
    </row>
    <row r="323" spans="2:3" x14ac:dyDescent="0.3">
      <c r="B323" s="9">
        <v>42842</v>
      </c>
      <c r="C323" s="4">
        <v>1</v>
      </c>
    </row>
    <row r="324" spans="2:3" x14ac:dyDescent="0.3">
      <c r="B324" s="9">
        <v>42857</v>
      </c>
      <c r="C324" s="4">
        <v>1</v>
      </c>
    </row>
    <row r="325" spans="2:3" x14ac:dyDescent="0.3">
      <c r="B325" s="9">
        <v>42859</v>
      </c>
      <c r="C325" s="4">
        <v>1</v>
      </c>
    </row>
    <row r="326" spans="2:3" x14ac:dyDescent="0.3">
      <c r="B326" s="9">
        <v>42861</v>
      </c>
      <c r="C326" s="4">
        <v>1</v>
      </c>
    </row>
    <row r="327" spans="2:3" x14ac:dyDescent="0.3">
      <c r="B327" s="9">
        <v>42867</v>
      </c>
      <c r="C327" s="4">
        <v>1</v>
      </c>
    </row>
    <row r="328" spans="2:3" x14ac:dyDescent="0.3">
      <c r="B328" s="9">
        <v>42869</v>
      </c>
      <c r="C328" s="4">
        <v>1</v>
      </c>
    </row>
    <row r="329" spans="2:3" x14ac:dyDescent="0.3">
      <c r="B329" s="9">
        <v>43213</v>
      </c>
      <c r="C329" s="4">
        <v>1</v>
      </c>
    </row>
    <row r="330" spans="2:3" x14ac:dyDescent="0.3">
      <c r="B330" s="9">
        <v>43217</v>
      </c>
      <c r="C330" s="4">
        <v>1</v>
      </c>
    </row>
    <row r="331" spans="2:3" x14ac:dyDescent="0.3">
      <c r="B331" s="9">
        <v>43222</v>
      </c>
      <c r="C331" s="4">
        <v>1</v>
      </c>
    </row>
    <row r="332" spans="2:3" x14ac:dyDescent="0.3">
      <c r="B332" s="9">
        <v>43230</v>
      </c>
      <c r="C332" s="4">
        <v>1</v>
      </c>
    </row>
    <row r="333" spans="2:3" x14ac:dyDescent="0.3">
      <c r="B333" s="9">
        <v>43232</v>
      </c>
      <c r="C333" s="4">
        <v>1</v>
      </c>
    </row>
    <row r="334" spans="2:3" x14ac:dyDescent="0.3">
      <c r="B334" s="9">
        <v>43238</v>
      </c>
      <c r="C334" s="4">
        <v>1</v>
      </c>
    </row>
    <row r="335" spans="2:3" x14ac:dyDescent="0.3">
      <c r="B335" s="9">
        <v>43240</v>
      </c>
      <c r="C335" s="4">
        <v>1</v>
      </c>
    </row>
    <row r="336" spans="2:3" x14ac:dyDescent="0.3">
      <c r="B336" s="9">
        <v>43550</v>
      </c>
      <c r="C336" s="4">
        <v>1</v>
      </c>
    </row>
    <row r="337" spans="2:3" x14ac:dyDescent="0.3">
      <c r="B337" s="9">
        <v>43554</v>
      </c>
      <c r="C337" s="4">
        <v>1</v>
      </c>
    </row>
    <row r="338" spans="2:3" x14ac:dyDescent="0.3">
      <c r="B338" s="9">
        <v>43559</v>
      </c>
      <c r="C338" s="4">
        <v>1</v>
      </c>
    </row>
    <row r="339" spans="2:3" x14ac:dyDescent="0.3">
      <c r="B339" s="9">
        <v>43573</v>
      </c>
      <c r="C339" s="4">
        <v>1</v>
      </c>
    </row>
    <row r="340" spans="2:3" x14ac:dyDescent="0.3">
      <c r="B340" s="9">
        <v>43575</v>
      </c>
      <c r="C340" s="4">
        <v>1</v>
      </c>
    </row>
    <row r="341" spans="2:3" x14ac:dyDescent="0.3">
      <c r="B341" s="9">
        <v>43583</v>
      </c>
      <c r="C341" s="4">
        <v>1</v>
      </c>
    </row>
    <row r="342" spans="2:3" x14ac:dyDescent="0.3">
      <c r="B342" s="9">
        <v>43589</v>
      </c>
      <c r="C342" s="4">
        <v>1</v>
      </c>
    </row>
    <row r="343" spans="2:3" x14ac:dyDescent="0.3">
      <c r="B343" s="3" t="s">
        <v>194</v>
      </c>
      <c r="C343" s="4"/>
    </row>
    <row r="344" spans="2:3" x14ac:dyDescent="0.3">
      <c r="B344" s="9">
        <v>40284</v>
      </c>
      <c r="C344" s="4">
        <v>1</v>
      </c>
    </row>
    <row r="345" spans="2:3" x14ac:dyDescent="0.3">
      <c r="B345" s="9">
        <v>40286</v>
      </c>
      <c r="C345" s="4">
        <v>1</v>
      </c>
    </row>
    <row r="346" spans="2:3" x14ac:dyDescent="0.3">
      <c r="B346" s="9">
        <v>40678</v>
      </c>
      <c r="C346" s="4">
        <v>1</v>
      </c>
    </row>
    <row r="347" spans="2:3" x14ac:dyDescent="0.3">
      <c r="B347" s="9">
        <v>40680</v>
      </c>
      <c r="C347" s="4">
        <v>1</v>
      </c>
    </row>
    <row r="348" spans="2:3" x14ac:dyDescent="0.3">
      <c r="B348" s="9">
        <v>40684</v>
      </c>
      <c r="C348" s="4">
        <v>1</v>
      </c>
    </row>
    <row r="349" spans="2:3" x14ac:dyDescent="0.3">
      <c r="B349" s="9">
        <v>41046</v>
      </c>
      <c r="C349" s="4">
        <v>1</v>
      </c>
    </row>
    <row r="350" spans="2:3" x14ac:dyDescent="0.3">
      <c r="B350" s="9">
        <v>41048</v>
      </c>
      <c r="C350" s="4">
        <v>1</v>
      </c>
    </row>
    <row r="351" spans="2:3" x14ac:dyDescent="0.3">
      <c r="B351" s="9">
        <v>41410</v>
      </c>
      <c r="C351" s="4">
        <v>1</v>
      </c>
    </row>
    <row r="352" spans="2:3" x14ac:dyDescent="0.3">
      <c r="B352" s="9">
        <v>41412</v>
      </c>
      <c r="C352" s="4">
        <v>1</v>
      </c>
    </row>
    <row r="353" spans="2:3" x14ac:dyDescent="0.3">
      <c r="B353" s="3" t="s">
        <v>387</v>
      </c>
      <c r="C353" s="4"/>
    </row>
    <row r="354" spans="2:3" x14ac:dyDescent="0.3">
      <c r="B354" s="9">
        <v>44094</v>
      </c>
      <c r="C354" s="4">
        <v>1</v>
      </c>
    </row>
    <row r="355" spans="2:3" x14ac:dyDescent="0.3">
      <c r="B355" s="9">
        <v>44095</v>
      </c>
      <c r="C355" s="4">
        <v>1</v>
      </c>
    </row>
    <row r="356" spans="2:3" x14ac:dyDescent="0.3">
      <c r="B356" s="9">
        <v>44098</v>
      </c>
      <c r="C356" s="4">
        <v>1</v>
      </c>
    </row>
    <row r="357" spans="2:3" x14ac:dyDescent="0.3">
      <c r="B357" s="9">
        <v>44099</v>
      </c>
      <c r="C357" s="4">
        <v>1</v>
      </c>
    </row>
    <row r="358" spans="2:3" x14ac:dyDescent="0.3">
      <c r="B358" s="9">
        <v>44102</v>
      </c>
      <c r="C358" s="4">
        <v>1</v>
      </c>
    </row>
    <row r="359" spans="2:3" x14ac:dyDescent="0.3">
      <c r="B359" s="9">
        <v>44104</v>
      </c>
      <c r="C359" s="4">
        <v>1</v>
      </c>
    </row>
    <row r="360" spans="2:3" x14ac:dyDescent="0.3">
      <c r="B360" s="9">
        <v>44106</v>
      </c>
      <c r="C360" s="4">
        <v>1</v>
      </c>
    </row>
    <row r="361" spans="2:3" x14ac:dyDescent="0.3">
      <c r="B361" s="9">
        <v>44108</v>
      </c>
      <c r="C361" s="4">
        <v>1</v>
      </c>
    </row>
    <row r="362" spans="2:3" x14ac:dyDescent="0.3">
      <c r="B362" s="9">
        <v>44109</v>
      </c>
      <c r="C362" s="4">
        <v>1</v>
      </c>
    </row>
    <row r="363" spans="2:3" x14ac:dyDescent="0.3">
      <c r="B363" s="9">
        <v>44112</v>
      </c>
      <c r="C363" s="4">
        <v>1</v>
      </c>
    </row>
    <row r="364" spans="2:3" x14ac:dyDescent="0.3">
      <c r="B364" s="9">
        <v>44114</v>
      </c>
      <c r="C364" s="4">
        <v>1</v>
      </c>
    </row>
    <row r="365" spans="2:3" x14ac:dyDescent="0.3">
      <c r="B365" s="9">
        <v>44115</v>
      </c>
      <c r="C365" s="4">
        <v>1</v>
      </c>
    </row>
    <row r="366" spans="2:3" x14ac:dyDescent="0.3">
      <c r="B366" s="9">
        <v>44117</v>
      </c>
      <c r="C366" s="4">
        <v>1</v>
      </c>
    </row>
    <row r="367" spans="2:3" x14ac:dyDescent="0.3">
      <c r="B367" s="9">
        <v>44118</v>
      </c>
      <c r="C367" s="4">
        <v>1</v>
      </c>
    </row>
    <row r="368" spans="2:3" x14ac:dyDescent="0.3">
      <c r="B368" s="9">
        <v>44121</v>
      </c>
      <c r="C368" s="4">
        <v>1</v>
      </c>
    </row>
    <row r="369" spans="2:3" x14ac:dyDescent="0.3">
      <c r="B369" s="9">
        <v>44122</v>
      </c>
      <c r="C369" s="4">
        <v>1</v>
      </c>
    </row>
    <row r="370" spans="2:3" x14ac:dyDescent="0.3">
      <c r="B370" s="9">
        <v>44124</v>
      </c>
      <c r="C370" s="4">
        <v>1</v>
      </c>
    </row>
    <row r="371" spans="2:3" x14ac:dyDescent="0.3">
      <c r="B371" s="9">
        <v>44126</v>
      </c>
      <c r="C371" s="4">
        <v>1</v>
      </c>
    </row>
    <row r="372" spans="2:3" x14ac:dyDescent="0.3">
      <c r="B372" s="9">
        <v>44128</v>
      </c>
      <c r="C372" s="4">
        <v>1</v>
      </c>
    </row>
    <row r="373" spans="2:3" x14ac:dyDescent="0.3">
      <c r="B373" s="9">
        <v>44129</v>
      </c>
      <c r="C373" s="4">
        <v>1</v>
      </c>
    </row>
    <row r="374" spans="2:3" x14ac:dyDescent="0.3">
      <c r="B374" s="9">
        <v>44131</v>
      </c>
      <c r="C374" s="4">
        <v>1</v>
      </c>
    </row>
    <row r="375" spans="2:3" x14ac:dyDescent="0.3">
      <c r="B375" s="9">
        <v>44133</v>
      </c>
      <c r="C375" s="4">
        <v>1</v>
      </c>
    </row>
    <row r="376" spans="2:3" x14ac:dyDescent="0.3">
      <c r="B376" s="9">
        <v>44135</v>
      </c>
      <c r="C376" s="4">
        <v>1</v>
      </c>
    </row>
    <row r="377" spans="2:3" x14ac:dyDescent="0.3">
      <c r="B377" s="9">
        <v>44136</v>
      </c>
      <c r="C377" s="4">
        <v>1</v>
      </c>
    </row>
    <row r="378" spans="2:3" x14ac:dyDescent="0.3">
      <c r="B378" s="9">
        <v>44140</v>
      </c>
      <c r="C378" s="4">
        <v>1</v>
      </c>
    </row>
    <row r="379" spans="2:3" x14ac:dyDescent="0.3">
      <c r="B379" s="9">
        <v>44145</v>
      </c>
      <c r="C379" s="4">
        <v>1</v>
      </c>
    </row>
    <row r="380" spans="2:3" x14ac:dyDescent="0.3">
      <c r="B380" s="3" t="s">
        <v>117</v>
      </c>
      <c r="C380" s="4"/>
    </row>
    <row r="381" spans="2:3" x14ac:dyDescent="0.3">
      <c r="B381" s="9">
        <v>39924</v>
      </c>
      <c r="C381" s="4">
        <v>1</v>
      </c>
    </row>
    <row r="382" spans="2:3" x14ac:dyDescent="0.3">
      <c r="B382" s="9">
        <v>39926</v>
      </c>
      <c r="C382" s="4">
        <v>1</v>
      </c>
    </row>
    <row r="383" spans="2:3" x14ac:dyDescent="0.3">
      <c r="B383" s="9">
        <v>39927</v>
      </c>
      <c r="C383" s="4">
        <v>1</v>
      </c>
    </row>
    <row r="384" spans="2:3" x14ac:dyDescent="0.3">
      <c r="B384" s="9">
        <v>39928</v>
      </c>
      <c r="C384" s="4">
        <v>1</v>
      </c>
    </row>
    <row r="385" spans="2:3" x14ac:dyDescent="0.3">
      <c r="B385" s="9">
        <v>39930</v>
      </c>
      <c r="C385" s="4">
        <v>1</v>
      </c>
    </row>
    <row r="386" spans="2:3" x14ac:dyDescent="0.3">
      <c r="B386" s="9">
        <v>39932</v>
      </c>
      <c r="C386" s="4">
        <v>2</v>
      </c>
    </row>
    <row r="387" spans="2:3" x14ac:dyDescent="0.3">
      <c r="B387" s="9">
        <v>39934</v>
      </c>
      <c r="C387" s="4">
        <v>1</v>
      </c>
    </row>
    <row r="388" spans="2:3" x14ac:dyDescent="0.3">
      <c r="B388" s="9">
        <v>39938</v>
      </c>
      <c r="C388" s="4">
        <v>2</v>
      </c>
    </row>
    <row r="389" spans="2:3" x14ac:dyDescent="0.3">
      <c r="B389" s="9">
        <v>39946</v>
      </c>
      <c r="C389" s="4">
        <v>1</v>
      </c>
    </row>
    <row r="390" spans="2:3" x14ac:dyDescent="0.3">
      <c r="B390" s="9">
        <v>39947</v>
      </c>
      <c r="C390" s="4">
        <v>2</v>
      </c>
    </row>
    <row r="391" spans="2:3" x14ac:dyDescent="0.3">
      <c r="B391" s="9">
        <v>39953</v>
      </c>
      <c r="C391" s="4">
        <v>2</v>
      </c>
    </row>
    <row r="392" spans="2:3" x14ac:dyDescent="0.3">
      <c r="B392" s="3" t="s">
        <v>135</v>
      </c>
      <c r="C392" s="4"/>
    </row>
    <row r="393" spans="2:3" x14ac:dyDescent="0.3">
      <c r="B393" s="9">
        <v>39934</v>
      </c>
      <c r="C393" s="4">
        <v>1</v>
      </c>
    </row>
    <row r="394" spans="2:3" x14ac:dyDescent="0.3">
      <c r="B394" s="9">
        <v>39937</v>
      </c>
      <c r="C394" s="4">
        <v>1</v>
      </c>
    </row>
    <row r="395" spans="2:3" x14ac:dyDescent="0.3">
      <c r="B395" s="9">
        <v>39941</v>
      </c>
      <c r="C395" s="4">
        <v>1</v>
      </c>
    </row>
    <row r="396" spans="2:3" x14ac:dyDescent="0.3">
      <c r="B396" s="3" t="s">
        <v>60</v>
      </c>
      <c r="C396" s="4"/>
    </row>
    <row r="397" spans="2:3" x14ac:dyDescent="0.3">
      <c r="B397" s="9">
        <v>39560</v>
      </c>
      <c r="C397" s="4">
        <v>1</v>
      </c>
    </row>
    <row r="398" spans="2:3" x14ac:dyDescent="0.3">
      <c r="B398" s="9">
        <v>39562</v>
      </c>
      <c r="C398" s="4">
        <v>1</v>
      </c>
    </row>
    <row r="399" spans="2:3" x14ac:dyDescent="0.3">
      <c r="B399" s="9">
        <v>39569</v>
      </c>
      <c r="C399" s="4">
        <v>1</v>
      </c>
    </row>
    <row r="400" spans="2:3" x14ac:dyDescent="0.3">
      <c r="B400" s="9">
        <v>39579</v>
      </c>
      <c r="C400" s="4">
        <v>1</v>
      </c>
    </row>
    <row r="401" spans="2:3" x14ac:dyDescent="0.3">
      <c r="B401" s="9">
        <v>39586</v>
      </c>
      <c r="C401" s="4">
        <v>1</v>
      </c>
    </row>
    <row r="402" spans="2:3" x14ac:dyDescent="0.3">
      <c r="B402" s="9">
        <v>39593</v>
      </c>
      <c r="C402" s="4">
        <v>1</v>
      </c>
    </row>
    <row r="403" spans="2:3" x14ac:dyDescent="0.3">
      <c r="B403" s="9">
        <v>39595</v>
      </c>
      <c r="C403" s="4">
        <v>1</v>
      </c>
    </row>
    <row r="404" spans="2:3" x14ac:dyDescent="0.3">
      <c r="B404" s="9">
        <v>40642</v>
      </c>
      <c r="C404" s="4">
        <v>1</v>
      </c>
    </row>
    <row r="405" spans="2:3" x14ac:dyDescent="0.3">
      <c r="B405" s="9">
        <v>40647</v>
      </c>
      <c r="C405" s="4">
        <v>1</v>
      </c>
    </row>
    <row r="406" spans="2:3" x14ac:dyDescent="0.3">
      <c r="B406" s="9">
        <v>40649</v>
      </c>
      <c r="C406" s="4">
        <v>1</v>
      </c>
    </row>
    <row r="407" spans="2:3" x14ac:dyDescent="0.3">
      <c r="B407" s="9">
        <v>40657</v>
      </c>
      <c r="C407" s="4">
        <v>1</v>
      </c>
    </row>
    <row r="408" spans="2:3" x14ac:dyDescent="0.3">
      <c r="B408" s="9">
        <v>40666</v>
      </c>
      <c r="C408" s="4">
        <v>1</v>
      </c>
    </row>
    <row r="409" spans="2:3" x14ac:dyDescent="0.3">
      <c r="B409" s="9">
        <v>40668</v>
      </c>
      <c r="C409" s="4">
        <v>1</v>
      </c>
    </row>
    <row r="410" spans="2:3" x14ac:dyDescent="0.3">
      <c r="B410" s="9">
        <v>40673</v>
      </c>
      <c r="C410" s="4">
        <v>1</v>
      </c>
    </row>
    <row r="411" spans="2:3" x14ac:dyDescent="0.3">
      <c r="B411" s="9">
        <v>41037</v>
      </c>
      <c r="C411" s="4">
        <v>1</v>
      </c>
    </row>
    <row r="412" spans="2:3" x14ac:dyDescent="0.3">
      <c r="B412" s="9">
        <v>41039</v>
      </c>
      <c r="C412" s="4">
        <v>1</v>
      </c>
    </row>
    <row r="413" spans="2:3" x14ac:dyDescent="0.3">
      <c r="B413" s="9">
        <v>41047</v>
      </c>
      <c r="C413" s="4">
        <v>1</v>
      </c>
    </row>
    <row r="414" spans="2:3" x14ac:dyDescent="0.3">
      <c r="B414" s="9">
        <v>41049</v>
      </c>
      <c r="C414" s="4">
        <v>1</v>
      </c>
    </row>
    <row r="415" spans="2:3" x14ac:dyDescent="0.3">
      <c r="B415" s="9">
        <v>41369</v>
      </c>
      <c r="C415" s="4">
        <v>1</v>
      </c>
    </row>
    <row r="416" spans="2:3" x14ac:dyDescent="0.3">
      <c r="B416" s="9">
        <v>41371</v>
      </c>
      <c r="C416" s="4">
        <v>1</v>
      </c>
    </row>
    <row r="417" spans="2:3" x14ac:dyDescent="0.3">
      <c r="B417" s="9">
        <v>41383</v>
      </c>
      <c r="C417" s="4">
        <v>1</v>
      </c>
    </row>
    <row r="418" spans="2:3" x14ac:dyDescent="0.3">
      <c r="B418" s="9">
        <v>41395</v>
      </c>
      <c r="C418" s="4">
        <v>1</v>
      </c>
    </row>
    <row r="419" spans="2:3" x14ac:dyDescent="0.3">
      <c r="B419" s="9">
        <v>41398</v>
      </c>
      <c r="C419" s="4">
        <v>1</v>
      </c>
    </row>
    <row r="420" spans="2:3" x14ac:dyDescent="0.3">
      <c r="B420" s="9">
        <v>41402</v>
      </c>
      <c r="C420" s="4">
        <v>1</v>
      </c>
    </row>
    <row r="421" spans="2:3" x14ac:dyDescent="0.3">
      <c r="B421" s="9">
        <v>41411</v>
      </c>
      <c r="C421" s="4">
        <v>1</v>
      </c>
    </row>
    <row r="422" spans="2:3" x14ac:dyDescent="0.3">
      <c r="B422" s="9">
        <v>41413</v>
      </c>
      <c r="C422" s="4">
        <v>1</v>
      </c>
    </row>
    <row r="423" spans="2:3" x14ac:dyDescent="0.3">
      <c r="B423" s="9">
        <v>41771</v>
      </c>
      <c r="C423" s="4">
        <v>1</v>
      </c>
    </row>
    <row r="424" spans="2:3" x14ac:dyDescent="0.3">
      <c r="B424" s="9">
        <v>41773</v>
      </c>
      <c r="C424" s="4">
        <v>1</v>
      </c>
    </row>
    <row r="425" spans="2:3" x14ac:dyDescent="0.3">
      <c r="B425" s="9">
        <v>41777</v>
      </c>
      <c r="C425" s="4">
        <v>1</v>
      </c>
    </row>
    <row r="426" spans="2:3" x14ac:dyDescent="0.3">
      <c r="B426" s="9">
        <v>41779</v>
      </c>
      <c r="C426" s="4">
        <v>1</v>
      </c>
    </row>
    <row r="427" spans="2:3" x14ac:dyDescent="0.3">
      <c r="B427" s="9">
        <v>42126</v>
      </c>
      <c r="C427" s="4">
        <v>1</v>
      </c>
    </row>
    <row r="428" spans="2:3" x14ac:dyDescent="0.3">
      <c r="B428" s="9">
        <v>42135</v>
      </c>
      <c r="C428" s="4">
        <v>1</v>
      </c>
    </row>
    <row r="429" spans="2:3" x14ac:dyDescent="0.3">
      <c r="B429" s="9">
        <v>42139</v>
      </c>
      <c r="C429" s="4">
        <v>1</v>
      </c>
    </row>
    <row r="430" spans="2:3" x14ac:dyDescent="0.3">
      <c r="B430" s="9">
        <v>42141</v>
      </c>
      <c r="C430" s="4">
        <v>1</v>
      </c>
    </row>
    <row r="431" spans="2:3" x14ac:dyDescent="0.3">
      <c r="B431" s="9">
        <v>42476</v>
      </c>
      <c r="C431" s="4">
        <v>1</v>
      </c>
    </row>
    <row r="432" spans="2:3" x14ac:dyDescent="0.3">
      <c r="B432" s="9">
        <v>42478</v>
      </c>
      <c r="C432" s="4">
        <v>1</v>
      </c>
    </row>
    <row r="433" spans="2:3" x14ac:dyDescent="0.3">
      <c r="B433" s="9">
        <v>42483</v>
      </c>
      <c r="C433" s="4">
        <v>1</v>
      </c>
    </row>
    <row r="434" spans="2:3" x14ac:dyDescent="0.3">
      <c r="B434" s="9">
        <v>42486</v>
      </c>
      <c r="C434" s="4">
        <v>1</v>
      </c>
    </row>
    <row r="435" spans="2:3" x14ac:dyDescent="0.3">
      <c r="B435" s="9">
        <v>42490</v>
      </c>
      <c r="C435" s="4">
        <v>1</v>
      </c>
    </row>
    <row r="436" spans="2:3" x14ac:dyDescent="0.3">
      <c r="B436" s="9">
        <v>42496</v>
      </c>
      <c r="C436" s="4">
        <v>1</v>
      </c>
    </row>
    <row r="437" spans="2:3" x14ac:dyDescent="0.3">
      <c r="B437" s="9">
        <v>42502</v>
      </c>
      <c r="C437" s="4">
        <v>1</v>
      </c>
    </row>
    <row r="438" spans="2:3" x14ac:dyDescent="0.3">
      <c r="B438" s="9">
        <v>42830</v>
      </c>
      <c r="C438" s="4">
        <v>1</v>
      </c>
    </row>
    <row r="439" spans="2:3" x14ac:dyDescent="0.3">
      <c r="B439" s="9">
        <v>42834</v>
      </c>
      <c r="C439" s="4">
        <v>1</v>
      </c>
    </row>
    <row r="440" spans="2:3" x14ac:dyDescent="0.3">
      <c r="B440" s="9">
        <v>42842</v>
      </c>
      <c r="C440" s="4">
        <v>1</v>
      </c>
    </row>
    <row r="441" spans="2:3" x14ac:dyDescent="0.3">
      <c r="B441" s="9">
        <v>42844</v>
      </c>
      <c r="C441" s="4">
        <v>1</v>
      </c>
    </row>
    <row r="442" spans="2:3" x14ac:dyDescent="0.3">
      <c r="B442" s="9">
        <v>42855</v>
      </c>
      <c r="C442" s="4">
        <v>1</v>
      </c>
    </row>
    <row r="443" spans="2:3" x14ac:dyDescent="0.3">
      <c r="B443" s="9">
        <v>42861</v>
      </c>
      <c r="C443" s="4">
        <v>1</v>
      </c>
    </row>
    <row r="444" spans="2:3" x14ac:dyDescent="0.3">
      <c r="B444" s="9">
        <v>42863</v>
      </c>
      <c r="C444" s="4">
        <v>1</v>
      </c>
    </row>
    <row r="445" spans="2:3" x14ac:dyDescent="0.3">
      <c r="B445" s="9">
        <v>42876</v>
      </c>
      <c r="C445" s="4">
        <v>1</v>
      </c>
    </row>
    <row r="446" spans="2:3" x14ac:dyDescent="0.3">
      <c r="B446" s="9">
        <v>43199</v>
      </c>
      <c r="C446" s="4">
        <v>1</v>
      </c>
    </row>
    <row r="447" spans="2:3" x14ac:dyDescent="0.3">
      <c r="B447" s="9">
        <v>43202</v>
      </c>
      <c r="C447" s="4">
        <v>1</v>
      </c>
    </row>
    <row r="448" spans="2:3" x14ac:dyDescent="0.3">
      <c r="B448" s="9">
        <v>43212</v>
      </c>
      <c r="C448" s="4">
        <v>1</v>
      </c>
    </row>
    <row r="449" spans="2:3" x14ac:dyDescent="0.3">
      <c r="B449" s="9">
        <v>43216</v>
      </c>
      <c r="C449" s="4">
        <v>1</v>
      </c>
    </row>
    <row r="450" spans="2:3" x14ac:dyDescent="0.3">
      <c r="B450" s="9">
        <v>43225</v>
      </c>
      <c r="C450" s="4">
        <v>1</v>
      </c>
    </row>
    <row r="451" spans="2:3" x14ac:dyDescent="0.3">
      <c r="B451" s="9">
        <v>43227</v>
      </c>
      <c r="C451" s="4">
        <v>1</v>
      </c>
    </row>
    <row r="452" spans="2:3" x14ac:dyDescent="0.3">
      <c r="B452" s="9">
        <v>43239</v>
      </c>
      <c r="C452" s="4">
        <v>1</v>
      </c>
    </row>
    <row r="453" spans="2:3" x14ac:dyDescent="0.3">
      <c r="B453" s="9">
        <v>43553</v>
      </c>
      <c r="C453" s="4">
        <v>1</v>
      </c>
    </row>
    <row r="454" spans="2:3" x14ac:dyDescent="0.3">
      <c r="B454" s="9">
        <v>43555</v>
      </c>
      <c r="C454" s="4">
        <v>1</v>
      </c>
    </row>
    <row r="455" spans="2:3" x14ac:dyDescent="0.3">
      <c r="B455" s="9">
        <v>43561</v>
      </c>
      <c r="C455" s="4">
        <v>1</v>
      </c>
    </row>
    <row r="456" spans="2:3" x14ac:dyDescent="0.3">
      <c r="B456" s="9">
        <v>43569</v>
      </c>
      <c r="C456" s="4">
        <v>1</v>
      </c>
    </row>
    <row r="457" spans="2:3" x14ac:dyDescent="0.3">
      <c r="B457" s="9">
        <v>43572</v>
      </c>
      <c r="C457" s="4">
        <v>1</v>
      </c>
    </row>
    <row r="458" spans="2:3" x14ac:dyDescent="0.3">
      <c r="B458" s="9">
        <v>43576</v>
      </c>
      <c r="C458" s="4">
        <v>1</v>
      </c>
    </row>
    <row r="459" spans="2:3" x14ac:dyDescent="0.3">
      <c r="B459" s="9">
        <v>43584</v>
      </c>
      <c r="C459" s="4">
        <v>1</v>
      </c>
    </row>
    <row r="460" spans="2:3" x14ac:dyDescent="0.3">
      <c r="B460" s="9">
        <v>43597</v>
      </c>
      <c r="C460" s="4">
        <v>1</v>
      </c>
    </row>
    <row r="461" spans="2:3" x14ac:dyDescent="0.3">
      <c r="B461" s="3" t="s">
        <v>224</v>
      </c>
      <c r="C461" s="4"/>
    </row>
    <row r="462" spans="2:3" x14ac:dyDescent="0.3">
      <c r="B462" s="9">
        <v>40676</v>
      </c>
      <c r="C462" s="4">
        <v>1</v>
      </c>
    </row>
    <row r="463" spans="2:3" x14ac:dyDescent="0.3">
      <c r="B463" s="9">
        <v>40678</v>
      </c>
      <c r="C463" s="4">
        <v>1</v>
      </c>
    </row>
    <row r="464" spans="2:3" x14ac:dyDescent="0.3">
      <c r="B464" s="9">
        <v>42833</v>
      </c>
      <c r="C464" s="4">
        <v>1</v>
      </c>
    </row>
    <row r="465" spans="2:3" x14ac:dyDescent="0.3">
      <c r="B465" s="9">
        <v>42835</v>
      </c>
      <c r="C465" s="4">
        <v>1</v>
      </c>
    </row>
    <row r="466" spans="2:3" x14ac:dyDescent="0.3">
      <c r="B466" s="9">
        <v>42845</v>
      </c>
      <c r="C466" s="4">
        <v>1</v>
      </c>
    </row>
    <row r="467" spans="2:3" x14ac:dyDescent="0.3">
      <c r="B467" s="9">
        <v>43224</v>
      </c>
      <c r="C467" s="4">
        <v>1</v>
      </c>
    </row>
    <row r="468" spans="2:3" x14ac:dyDescent="0.3">
      <c r="B468" s="9">
        <v>43226</v>
      </c>
      <c r="C468" s="4">
        <v>1</v>
      </c>
    </row>
    <row r="469" spans="2:3" x14ac:dyDescent="0.3">
      <c r="B469" s="9">
        <v>43232</v>
      </c>
      <c r="C469" s="4">
        <v>1</v>
      </c>
    </row>
    <row r="470" spans="2:3" x14ac:dyDescent="0.3">
      <c r="B470" s="9">
        <v>43234</v>
      </c>
      <c r="C470" s="4">
        <v>1</v>
      </c>
    </row>
    <row r="471" spans="2:3" x14ac:dyDescent="0.3">
      <c r="B471" s="3" t="s">
        <v>56</v>
      </c>
      <c r="C471" s="4"/>
    </row>
    <row r="472" spans="2:3" x14ac:dyDescent="0.3">
      <c r="B472" s="9">
        <v>39559</v>
      </c>
      <c r="C472" s="4">
        <v>1</v>
      </c>
    </row>
    <row r="473" spans="2:3" x14ac:dyDescent="0.3">
      <c r="B473" s="9">
        <v>39569</v>
      </c>
      <c r="C473" s="4">
        <v>1</v>
      </c>
    </row>
    <row r="474" spans="2:3" x14ac:dyDescent="0.3">
      <c r="B474" s="9">
        <v>39572</v>
      </c>
      <c r="C474" s="4">
        <v>1</v>
      </c>
    </row>
    <row r="475" spans="2:3" x14ac:dyDescent="0.3">
      <c r="B475" s="9">
        <v>39577</v>
      </c>
      <c r="C475" s="4">
        <v>1</v>
      </c>
    </row>
    <row r="476" spans="2:3" x14ac:dyDescent="0.3">
      <c r="B476" s="9">
        <v>39579</v>
      </c>
      <c r="C476" s="4">
        <v>1</v>
      </c>
    </row>
    <row r="477" spans="2:3" x14ac:dyDescent="0.3">
      <c r="B477" s="9">
        <v>39585</v>
      </c>
      <c r="C477" s="4">
        <v>1</v>
      </c>
    </row>
    <row r="478" spans="2:3" x14ac:dyDescent="0.3">
      <c r="B478" s="9">
        <v>39594</v>
      </c>
      <c r="C478" s="4">
        <v>1</v>
      </c>
    </row>
    <row r="479" spans="2:3" x14ac:dyDescent="0.3">
      <c r="B479" s="9">
        <v>40275</v>
      </c>
      <c r="C479" s="4">
        <v>1</v>
      </c>
    </row>
    <row r="480" spans="2:3" x14ac:dyDescent="0.3">
      <c r="B480" s="9">
        <v>40279</v>
      </c>
      <c r="C480" s="4">
        <v>1</v>
      </c>
    </row>
    <row r="481" spans="2:3" x14ac:dyDescent="0.3">
      <c r="B481" s="9">
        <v>40282</v>
      </c>
      <c r="C481" s="4">
        <v>1</v>
      </c>
    </row>
    <row r="482" spans="2:3" x14ac:dyDescent="0.3">
      <c r="B482" s="9">
        <v>40645</v>
      </c>
      <c r="C482" s="4">
        <v>1</v>
      </c>
    </row>
    <row r="483" spans="2:3" x14ac:dyDescent="0.3">
      <c r="B483" s="9">
        <v>40648</v>
      </c>
      <c r="C483" s="4">
        <v>1</v>
      </c>
    </row>
    <row r="484" spans="2:3" x14ac:dyDescent="0.3">
      <c r="B484" s="9">
        <v>40657</v>
      </c>
      <c r="C484" s="4">
        <v>1</v>
      </c>
    </row>
    <row r="485" spans="2:3" x14ac:dyDescent="0.3">
      <c r="B485" s="9">
        <v>40662</v>
      </c>
      <c r="C485" s="4">
        <v>1</v>
      </c>
    </row>
    <row r="486" spans="2:3" x14ac:dyDescent="0.3">
      <c r="B486" s="9">
        <v>40664</v>
      </c>
      <c r="C486" s="4">
        <v>1</v>
      </c>
    </row>
    <row r="487" spans="2:3" x14ac:dyDescent="0.3">
      <c r="B487" s="9">
        <v>40672</v>
      </c>
      <c r="C487" s="4">
        <v>1</v>
      </c>
    </row>
    <row r="488" spans="2:3" x14ac:dyDescent="0.3">
      <c r="B488" s="9">
        <v>40674</v>
      </c>
      <c r="C488" s="4">
        <v>1</v>
      </c>
    </row>
    <row r="489" spans="2:3" x14ac:dyDescent="0.3">
      <c r="B489" s="9">
        <v>41005</v>
      </c>
      <c r="C489" s="4">
        <v>1</v>
      </c>
    </row>
    <row r="490" spans="2:3" x14ac:dyDescent="0.3">
      <c r="B490" s="9">
        <v>41007</v>
      </c>
      <c r="C490" s="4">
        <v>1</v>
      </c>
    </row>
    <row r="491" spans="2:3" x14ac:dyDescent="0.3">
      <c r="B491" s="9">
        <v>41016</v>
      </c>
      <c r="C491" s="4">
        <v>1</v>
      </c>
    </row>
    <row r="492" spans="2:3" x14ac:dyDescent="0.3">
      <c r="B492" s="9">
        <v>41022</v>
      </c>
      <c r="C492" s="4">
        <v>1</v>
      </c>
    </row>
    <row r="493" spans="2:3" x14ac:dyDescent="0.3">
      <c r="B493" s="9">
        <v>41030</v>
      </c>
      <c r="C493" s="4">
        <v>1</v>
      </c>
    </row>
    <row r="494" spans="2:3" x14ac:dyDescent="0.3">
      <c r="B494" s="9">
        <v>41039</v>
      </c>
      <c r="C494" s="4">
        <v>1</v>
      </c>
    </row>
    <row r="495" spans="2:3" x14ac:dyDescent="0.3">
      <c r="B495" s="9">
        <v>41042</v>
      </c>
      <c r="C495" s="4">
        <v>1</v>
      </c>
    </row>
    <row r="496" spans="2:3" x14ac:dyDescent="0.3">
      <c r="B496" s="9">
        <v>41049</v>
      </c>
      <c r="C496" s="4">
        <v>1</v>
      </c>
    </row>
    <row r="497" spans="2:3" x14ac:dyDescent="0.3">
      <c r="B497" s="9">
        <v>41372</v>
      </c>
      <c r="C497" s="4">
        <v>1</v>
      </c>
    </row>
    <row r="498" spans="2:3" x14ac:dyDescent="0.3">
      <c r="B498" s="9">
        <v>41378</v>
      </c>
      <c r="C498" s="4">
        <v>1</v>
      </c>
    </row>
    <row r="499" spans="2:3" x14ac:dyDescent="0.3">
      <c r="B499" s="9">
        <v>41381</v>
      </c>
      <c r="C499" s="4">
        <v>1</v>
      </c>
    </row>
    <row r="500" spans="2:3" x14ac:dyDescent="0.3">
      <c r="B500" s="9">
        <v>41391</v>
      </c>
      <c r="C500" s="4">
        <v>1</v>
      </c>
    </row>
    <row r="501" spans="2:3" x14ac:dyDescent="0.3">
      <c r="B501" s="9">
        <v>41393</v>
      </c>
      <c r="C501" s="4">
        <v>1</v>
      </c>
    </row>
    <row r="502" spans="2:3" x14ac:dyDescent="0.3">
      <c r="B502" s="9">
        <v>41399</v>
      </c>
      <c r="C502" s="4">
        <v>1</v>
      </c>
    </row>
    <row r="503" spans="2:3" x14ac:dyDescent="0.3">
      <c r="B503" s="9">
        <v>41401</v>
      </c>
      <c r="C503" s="4">
        <v>1</v>
      </c>
    </row>
    <row r="504" spans="2:3" x14ac:dyDescent="0.3">
      <c r="B504" s="9">
        <v>41406</v>
      </c>
      <c r="C504" s="4">
        <v>1</v>
      </c>
    </row>
    <row r="505" spans="2:3" x14ac:dyDescent="0.3">
      <c r="B505" s="9">
        <v>43201</v>
      </c>
      <c r="C505" s="4">
        <v>1</v>
      </c>
    </row>
    <row r="506" spans="2:3" x14ac:dyDescent="0.3">
      <c r="B506" s="9">
        <v>43208</v>
      </c>
      <c r="C506" s="4">
        <v>1</v>
      </c>
    </row>
    <row r="507" spans="2:3" x14ac:dyDescent="0.3">
      <c r="B507" s="9">
        <v>43212</v>
      </c>
      <c r="C507" s="4">
        <v>1</v>
      </c>
    </row>
    <row r="508" spans="2:3" x14ac:dyDescent="0.3">
      <c r="B508" s="9">
        <v>43219</v>
      </c>
      <c r="C508" s="4">
        <v>1</v>
      </c>
    </row>
    <row r="509" spans="2:3" x14ac:dyDescent="0.3">
      <c r="B509" s="9">
        <v>43228</v>
      </c>
      <c r="C509" s="4">
        <v>1</v>
      </c>
    </row>
    <row r="510" spans="2:3" x14ac:dyDescent="0.3">
      <c r="B510" s="9">
        <v>43231</v>
      </c>
      <c r="C510" s="4">
        <v>1</v>
      </c>
    </row>
    <row r="511" spans="2:3" x14ac:dyDescent="0.3">
      <c r="B511" s="9">
        <v>43239</v>
      </c>
      <c r="C511" s="4">
        <v>1</v>
      </c>
    </row>
    <row r="512" spans="2:3" x14ac:dyDescent="0.3">
      <c r="B512" s="9">
        <v>43549</v>
      </c>
      <c r="C512" s="4">
        <v>1</v>
      </c>
    </row>
    <row r="513" spans="2:3" x14ac:dyDescent="0.3">
      <c r="B513" s="9">
        <v>43557</v>
      </c>
      <c r="C513" s="4">
        <v>1</v>
      </c>
    </row>
    <row r="514" spans="2:3" x14ac:dyDescent="0.3">
      <c r="B514" s="9">
        <v>43562</v>
      </c>
      <c r="C514" s="4">
        <v>1</v>
      </c>
    </row>
    <row r="515" spans="2:3" x14ac:dyDescent="0.3">
      <c r="B515" s="9">
        <v>43566</v>
      </c>
      <c r="C515" s="4">
        <v>1</v>
      </c>
    </row>
    <row r="516" spans="2:3" x14ac:dyDescent="0.3">
      <c r="B516" s="9">
        <v>43575</v>
      </c>
      <c r="C516" s="4">
        <v>1</v>
      </c>
    </row>
    <row r="517" spans="2:3" x14ac:dyDescent="0.3">
      <c r="B517" s="9">
        <v>43577</v>
      </c>
      <c r="C517" s="4">
        <v>1</v>
      </c>
    </row>
    <row r="518" spans="2:3" x14ac:dyDescent="0.3">
      <c r="B518" s="9">
        <v>43582</v>
      </c>
      <c r="C518" s="4">
        <v>1</v>
      </c>
    </row>
    <row r="519" spans="2:3" x14ac:dyDescent="0.3">
      <c r="B519" s="3" t="s">
        <v>141</v>
      </c>
      <c r="C519" s="4"/>
    </row>
    <row r="520" spans="2:3" x14ac:dyDescent="0.3">
      <c r="B520" s="9">
        <v>39935</v>
      </c>
      <c r="C520" s="4">
        <v>1</v>
      </c>
    </row>
    <row r="521" spans="2:3" x14ac:dyDescent="0.3">
      <c r="B521" s="9">
        <v>39936</v>
      </c>
      <c r="C521" s="4">
        <v>1</v>
      </c>
    </row>
    <row r="522" spans="2:3" x14ac:dyDescent="0.3">
      <c r="B522" s="9">
        <v>39943</v>
      </c>
      <c r="C522" s="4">
        <v>1</v>
      </c>
    </row>
    <row r="523" spans="2:3" x14ac:dyDescent="0.3">
      <c r="B523" s="9">
        <v>39949</v>
      </c>
      <c r="C523" s="4">
        <v>1</v>
      </c>
    </row>
    <row r="524" spans="2:3" x14ac:dyDescent="0.3">
      <c r="B524" s="9">
        <v>39950</v>
      </c>
      <c r="C524" s="4">
        <v>1</v>
      </c>
    </row>
    <row r="525" spans="2:3" x14ac:dyDescent="0.3">
      <c r="B525" s="9">
        <v>39952</v>
      </c>
      <c r="C525" s="4">
        <v>1</v>
      </c>
    </row>
    <row r="526" spans="2:3" x14ac:dyDescent="0.3">
      <c r="B526" s="9">
        <v>39956</v>
      </c>
      <c r="C526" s="4">
        <v>1</v>
      </c>
    </row>
    <row r="527" spans="2:3" x14ac:dyDescent="0.3">
      <c r="B527" s="9">
        <v>39957</v>
      </c>
      <c r="C527" s="4">
        <v>1</v>
      </c>
    </row>
    <row r="528" spans="2:3" x14ac:dyDescent="0.3">
      <c r="B528" s="3" t="s">
        <v>339</v>
      </c>
      <c r="C528" s="4"/>
    </row>
    <row r="529" spans="2:3" x14ac:dyDescent="0.3">
      <c r="B529" s="9">
        <v>42509</v>
      </c>
      <c r="C529" s="4">
        <v>1</v>
      </c>
    </row>
    <row r="530" spans="2:3" x14ac:dyDescent="0.3">
      <c r="B530" s="9">
        <v>42511</v>
      </c>
      <c r="C530" s="4">
        <v>1</v>
      </c>
    </row>
    <row r="531" spans="2:3" x14ac:dyDescent="0.3">
      <c r="B531" s="9">
        <v>42865</v>
      </c>
      <c r="C531" s="4">
        <v>1</v>
      </c>
    </row>
    <row r="532" spans="2:3" x14ac:dyDescent="0.3">
      <c r="B532" s="9">
        <v>42868</v>
      </c>
      <c r="C532" s="4">
        <v>1</v>
      </c>
    </row>
    <row r="533" spans="2:3" x14ac:dyDescent="0.3">
      <c r="B533" s="3" t="s">
        <v>149</v>
      </c>
      <c r="C533" s="4"/>
    </row>
    <row r="534" spans="2:3" x14ac:dyDescent="0.3">
      <c r="B534" s="9">
        <v>39942</v>
      </c>
      <c r="C534" s="4">
        <v>2</v>
      </c>
    </row>
    <row r="535" spans="2:3" x14ac:dyDescent="0.3">
      <c r="B535" s="9">
        <v>39944</v>
      </c>
      <c r="C535" s="4">
        <v>1</v>
      </c>
    </row>
    <row r="536" spans="2:3" x14ac:dyDescent="0.3">
      <c r="B536" s="3" t="s">
        <v>203</v>
      </c>
      <c r="C536" s="4"/>
    </row>
    <row r="537" spans="2:3" x14ac:dyDescent="0.3">
      <c r="B537" s="9">
        <v>40642</v>
      </c>
      <c r="C537" s="4">
        <v>1</v>
      </c>
    </row>
    <row r="538" spans="2:3" x14ac:dyDescent="0.3">
      <c r="B538" s="9">
        <v>40651</v>
      </c>
      <c r="C538" s="4">
        <v>1</v>
      </c>
    </row>
    <row r="539" spans="2:3" x14ac:dyDescent="0.3">
      <c r="B539" s="9">
        <v>40660</v>
      </c>
      <c r="C539" s="4">
        <v>1</v>
      </c>
    </row>
    <row r="540" spans="2:3" x14ac:dyDescent="0.3">
      <c r="B540" s="9">
        <v>40663</v>
      </c>
      <c r="C540" s="4">
        <v>1</v>
      </c>
    </row>
    <row r="541" spans="2:3" x14ac:dyDescent="0.3">
      <c r="B541" s="9">
        <v>40668</v>
      </c>
      <c r="C541" s="4">
        <v>1</v>
      </c>
    </row>
    <row r="542" spans="2:3" x14ac:dyDescent="0.3">
      <c r="B542" s="3" t="s">
        <v>50</v>
      </c>
      <c r="C542" s="4"/>
    </row>
    <row r="543" spans="2:3" x14ac:dyDescent="0.3">
      <c r="B543" s="9">
        <v>39558</v>
      </c>
      <c r="C543" s="4">
        <v>1</v>
      </c>
    </row>
    <row r="544" spans="2:3" x14ac:dyDescent="0.3">
      <c r="B544" s="9">
        <v>39567</v>
      </c>
      <c r="C544" s="4">
        <v>1</v>
      </c>
    </row>
    <row r="545" spans="2:3" x14ac:dyDescent="0.3">
      <c r="B545" s="9">
        <v>39576</v>
      </c>
      <c r="C545" s="4">
        <v>1</v>
      </c>
    </row>
    <row r="546" spans="2:3" x14ac:dyDescent="0.3">
      <c r="B546" s="9">
        <v>39581</v>
      </c>
      <c r="C546" s="4">
        <v>1</v>
      </c>
    </row>
    <row r="547" spans="2:3" x14ac:dyDescent="0.3">
      <c r="B547" s="9">
        <v>39586</v>
      </c>
      <c r="C547" s="4">
        <v>1</v>
      </c>
    </row>
    <row r="548" spans="2:3" x14ac:dyDescent="0.3">
      <c r="B548" s="9">
        <v>39588</v>
      </c>
      <c r="C548" s="4">
        <v>1</v>
      </c>
    </row>
    <row r="549" spans="2:3" x14ac:dyDescent="0.3">
      <c r="B549" s="9">
        <v>39593</v>
      </c>
      <c r="C549" s="4">
        <v>1</v>
      </c>
    </row>
    <row r="550" spans="2:3" x14ac:dyDescent="0.3">
      <c r="B550" s="9">
        <v>40251</v>
      </c>
      <c r="C550" s="4">
        <v>1</v>
      </c>
    </row>
    <row r="551" spans="2:3" x14ac:dyDescent="0.3">
      <c r="B551" s="9">
        <v>40253</v>
      </c>
      <c r="C551" s="4">
        <v>1</v>
      </c>
    </row>
    <row r="552" spans="2:3" x14ac:dyDescent="0.3">
      <c r="B552" s="9">
        <v>40269</v>
      </c>
      <c r="C552" s="4">
        <v>1</v>
      </c>
    </row>
    <row r="553" spans="2:3" x14ac:dyDescent="0.3">
      <c r="B553" s="9">
        <v>40272</v>
      </c>
      <c r="C553" s="4">
        <v>1</v>
      </c>
    </row>
    <row r="554" spans="2:3" x14ac:dyDescent="0.3">
      <c r="B554" s="9">
        <v>40275</v>
      </c>
      <c r="C554" s="4">
        <v>1</v>
      </c>
    </row>
    <row r="555" spans="2:3" x14ac:dyDescent="0.3">
      <c r="B555" s="9">
        <v>40285</v>
      </c>
      <c r="C555" s="4">
        <v>1</v>
      </c>
    </row>
    <row r="556" spans="2:3" x14ac:dyDescent="0.3">
      <c r="B556" s="9">
        <v>40287</v>
      </c>
      <c r="C556" s="4">
        <v>1</v>
      </c>
    </row>
    <row r="557" spans="2:3" x14ac:dyDescent="0.3">
      <c r="B557" s="9">
        <v>40644</v>
      </c>
      <c r="C557" s="4">
        <v>1</v>
      </c>
    </row>
    <row r="558" spans="2:3" x14ac:dyDescent="0.3">
      <c r="B558" s="9">
        <v>40650</v>
      </c>
      <c r="C558" s="4">
        <v>1</v>
      </c>
    </row>
    <row r="559" spans="2:3" x14ac:dyDescent="0.3">
      <c r="B559" s="9">
        <v>40653</v>
      </c>
      <c r="C559" s="4">
        <v>1</v>
      </c>
    </row>
    <row r="560" spans="2:3" x14ac:dyDescent="0.3">
      <c r="B560" s="9">
        <v>40655</v>
      </c>
      <c r="C560" s="4">
        <v>1</v>
      </c>
    </row>
    <row r="561" spans="2:3" x14ac:dyDescent="0.3">
      <c r="B561" s="9">
        <v>40663</v>
      </c>
      <c r="C561" s="4">
        <v>1</v>
      </c>
    </row>
    <row r="562" spans="2:3" x14ac:dyDescent="0.3">
      <c r="B562" s="9">
        <v>40670</v>
      </c>
      <c r="C562" s="4">
        <v>1</v>
      </c>
    </row>
    <row r="563" spans="2:3" x14ac:dyDescent="0.3">
      <c r="B563" s="9">
        <v>40685</v>
      </c>
      <c r="C563" s="4">
        <v>1</v>
      </c>
    </row>
    <row r="564" spans="2:3" x14ac:dyDescent="0.3">
      <c r="B564" s="9">
        <v>41004</v>
      </c>
      <c r="C564" s="4">
        <v>1</v>
      </c>
    </row>
    <row r="565" spans="2:3" x14ac:dyDescent="0.3">
      <c r="B565" s="9">
        <v>41012</v>
      </c>
      <c r="C565" s="4">
        <v>1</v>
      </c>
    </row>
    <row r="566" spans="2:3" x14ac:dyDescent="0.3">
      <c r="B566" s="9">
        <v>41014</v>
      </c>
      <c r="C566" s="4">
        <v>1</v>
      </c>
    </row>
    <row r="567" spans="2:3" x14ac:dyDescent="0.3">
      <c r="B567" s="9">
        <v>41027</v>
      </c>
      <c r="C567" s="4">
        <v>1</v>
      </c>
    </row>
    <row r="568" spans="2:3" x14ac:dyDescent="0.3">
      <c r="B568" s="9">
        <v>41034</v>
      </c>
      <c r="C568" s="4">
        <v>1</v>
      </c>
    </row>
    <row r="569" spans="2:3" x14ac:dyDescent="0.3">
      <c r="B569" s="9">
        <v>41041</v>
      </c>
      <c r="C569" s="4">
        <v>1</v>
      </c>
    </row>
    <row r="570" spans="2:3" x14ac:dyDescent="0.3">
      <c r="B570" s="9">
        <v>41043</v>
      </c>
      <c r="C570" s="4">
        <v>1</v>
      </c>
    </row>
    <row r="571" spans="2:3" x14ac:dyDescent="0.3">
      <c r="B571" s="9">
        <v>41367</v>
      </c>
      <c r="C571" s="4">
        <v>1</v>
      </c>
    </row>
    <row r="572" spans="2:3" x14ac:dyDescent="0.3">
      <c r="B572" s="9">
        <v>41378</v>
      </c>
      <c r="C572" s="4">
        <v>1</v>
      </c>
    </row>
    <row r="573" spans="2:3" x14ac:dyDescent="0.3">
      <c r="B573" s="9">
        <v>41384</v>
      </c>
      <c r="C573" s="4">
        <v>1</v>
      </c>
    </row>
    <row r="574" spans="2:3" x14ac:dyDescent="0.3">
      <c r="B574" s="9">
        <v>41388</v>
      </c>
      <c r="C574" s="4">
        <v>1</v>
      </c>
    </row>
    <row r="575" spans="2:3" x14ac:dyDescent="0.3">
      <c r="B575" s="9">
        <v>41390</v>
      </c>
      <c r="C575" s="4">
        <v>1</v>
      </c>
    </row>
    <row r="576" spans="2:3" x14ac:dyDescent="0.3">
      <c r="B576" s="9">
        <v>41397</v>
      </c>
      <c r="C576" s="4">
        <v>1</v>
      </c>
    </row>
    <row r="577" spans="2:3" x14ac:dyDescent="0.3">
      <c r="B577" s="9">
        <v>41418</v>
      </c>
      <c r="C577" s="4">
        <v>1</v>
      </c>
    </row>
    <row r="578" spans="2:3" x14ac:dyDescent="0.3">
      <c r="B578" s="9">
        <v>41420</v>
      </c>
      <c r="C578" s="4">
        <v>1</v>
      </c>
    </row>
    <row r="579" spans="2:3" x14ac:dyDescent="0.3">
      <c r="B579" s="9">
        <v>41779</v>
      </c>
      <c r="C579" s="4">
        <v>1</v>
      </c>
    </row>
    <row r="580" spans="2:3" x14ac:dyDescent="0.3">
      <c r="B580" s="9">
        <v>41781</v>
      </c>
      <c r="C580" s="4">
        <v>1</v>
      </c>
    </row>
    <row r="581" spans="2:3" x14ac:dyDescent="0.3">
      <c r="B581" s="9">
        <v>41783</v>
      </c>
      <c r="C581" s="4">
        <v>1</v>
      </c>
    </row>
    <row r="582" spans="2:3" x14ac:dyDescent="0.3">
      <c r="B582" s="9">
        <v>41786</v>
      </c>
      <c r="C582" s="4">
        <v>1</v>
      </c>
    </row>
    <row r="583" spans="2:3" x14ac:dyDescent="0.3">
      <c r="B583" s="9">
        <v>42102</v>
      </c>
      <c r="C583" s="4">
        <v>1</v>
      </c>
    </row>
    <row r="584" spans="2:3" x14ac:dyDescent="0.3">
      <c r="B584" s="9">
        <v>42105</v>
      </c>
      <c r="C584" s="4">
        <v>1</v>
      </c>
    </row>
    <row r="585" spans="2:3" x14ac:dyDescent="0.3">
      <c r="B585" s="9">
        <v>42124</v>
      </c>
      <c r="C585" s="4">
        <v>1</v>
      </c>
    </row>
    <row r="586" spans="2:3" x14ac:dyDescent="0.3">
      <c r="B586" s="9">
        <v>42128</v>
      </c>
      <c r="C586" s="4">
        <v>1</v>
      </c>
    </row>
    <row r="587" spans="2:3" x14ac:dyDescent="0.3">
      <c r="B587" s="9">
        <v>42131</v>
      </c>
      <c r="C587" s="4">
        <v>1</v>
      </c>
    </row>
    <row r="588" spans="2:3" x14ac:dyDescent="0.3">
      <c r="B588" s="9">
        <v>42133</v>
      </c>
      <c r="C588" s="4">
        <v>1</v>
      </c>
    </row>
    <row r="589" spans="2:3" x14ac:dyDescent="0.3">
      <c r="B589" s="9">
        <v>42148</v>
      </c>
      <c r="C589" s="4">
        <v>1</v>
      </c>
    </row>
    <row r="590" spans="2:3" x14ac:dyDescent="0.3">
      <c r="B590" s="9">
        <v>42470</v>
      </c>
      <c r="C590" s="4">
        <v>1</v>
      </c>
    </row>
    <row r="591" spans="2:3" x14ac:dyDescent="0.3">
      <c r="B591" s="9">
        <v>42473</v>
      </c>
      <c r="C591" s="4">
        <v>1</v>
      </c>
    </row>
    <row r="592" spans="2:3" x14ac:dyDescent="0.3">
      <c r="B592" s="9">
        <v>42494</v>
      </c>
      <c r="C592" s="4">
        <v>1</v>
      </c>
    </row>
    <row r="593" spans="2:3" x14ac:dyDescent="0.3">
      <c r="B593" s="9">
        <v>42498</v>
      </c>
      <c r="C593" s="4">
        <v>1</v>
      </c>
    </row>
    <row r="594" spans="2:3" x14ac:dyDescent="0.3">
      <c r="B594" s="9">
        <v>42504</v>
      </c>
      <c r="C594" s="4">
        <v>1</v>
      </c>
    </row>
    <row r="595" spans="2:3" x14ac:dyDescent="0.3">
      <c r="B595" s="9">
        <v>42506</v>
      </c>
      <c r="C595" s="4">
        <v>1</v>
      </c>
    </row>
    <row r="596" spans="2:3" x14ac:dyDescent="0.3">
      <c r="B596" s="9">
        <v>42512</v>
      </c>
      <c r="C596" s="4">
        <v>1</v>
      </c>
    </row>
    <row r="597" spans="2:3" x14ac:dyDescent="0.3">
      <c r="B597" s="9">
        <v>42838</v>
      </c>
      <c r="C597" s="4">
        <v>1</v>
      </c>
    </row>
    <row r="598" spans="2:3" x14ac:dyDescent="0.3">
      <c r="B598" s="9">
        <v>42840</v>
      </c>
      <c r="C598" s="4">
        <v>1</v>
      </c>
    </row>
    <row r="599" spans="2:3" x14ac:dyDescent="0.3">
      <c r="B599" s="9">
        <v>42846</v>
      </c>
      <c r="C599" s="4">
        <v>1</v>
      </c>
    </row>
    <row r="600" spans="2:3" x14ac:dyDescent="0.3">
      <c r="B600" s="9">
        <v>42848</v>
      </c>
      <c r="C600" s="4">
        <v>1</v>
      </c>
    </row>
    <row r="601" spans="2:3" x14ac:dyDescent="0.3">
      <c r="B601" s="9">
        <v>42853</v>
      </c>
      <c r="C601" s="4">
        <v>1</v>
      </c>
    </row>
    <row r="602" spans="2:3" x14ac:dyDescent="0.3">
      <c r="B602" s="9">
        <v>42858</v>
      </c>
      <c r="C602" s="4">
        <v>1</v>
      </c>
    </row>
    <row r="603" spans="2:3" x14ac:dyDescent="0.3">
      <c r="B603" s="9">
        <v>42868</v>
      </c>
      <c r="C603" s="4">
        <v>1</v>
      </c>
    </row>
    <row r="604" spans="2:3" x14ac:dyDescent="0.3">
      <c r="B604" s="9">
        <v>43198</v>
      </c>
      <c r="C604" s="4">
        <v>1</v>
      </c>
    </row>
    <row r="605" spans="2:3" x14ac:dyDescent="0.3">
      <c r="B605" s="9">
        <v>43204</v>
      </c>
      <c r="C605" s="4">
        <v>1</v>
      </c>
    </row>
    <row r="606" spans="2:3" x14ac:dyDescent="0.3">
      <c r="B606" s="9">
        <v>43206</v>
      </c>
      <c r="C606" s="4">
        <v>1</v>
      </c>
    </row>
    <row r="607" spans="2:3" x14ac:dyDescent="0.3">
      <c r="B607" s="9">
        <v>43211</v>
      </c>
      <c r="C607" s="4">
        <v>1</v>
      </c>
    </row>
    <row r="608" spans="2:3" x14ac:dyDescent="0.3">
      <c r="B608" s="9">
        <v>43223</v>
      </c>
      <c r="C608" s="4">
        <v>1</v>
      </c>
    </row>
    <row r="609" spans="2:3" x14ac:dyDescent="0.3">
      <c r="B609" s="9">
        <v>43229</v>
      </c>
      <c r="C609" s="4">
        <v>1</v>
      </c>
    </row>
    <row r="610" spans="2:3" x14ac:dyDescent="0.3">
      <c r="B610" s="9">
        <v>43235</v>
      </c>
      <c r="C610" s="4">
        <v>1</v>
      </c>
    </row>
    <row r="611" spans="2:3" x14ac:dyDescent="0.3">
      <c r="B611" s="9">
        <v>43243</v>
      </c>
      <c r="C611" s="4">
        <v>1</v>
      </c>
    </row>
    <row r="612" spans="2:3" x14ac:dyDescent="0.3">
      <c r="B612" s="9">
        <v>43245</v>
      </c>
      <c r="C612" s="4">
        <v>1</v>
      </c>
    </row>
    <row r="613" spans="2:3" x14ac:dyDescent="0.3">
      <c r="B613" s="9">
        <v>43548</v>
      </c>
      <c r="C613" s="4">
        <v>1</v>
      </c>
    </row>
    <row r="614" spans="2:3" x14ac:dyDescent="0.3">
      <c r="B614" s="9">
        <v>43551</v>
      </c>
      <c r="C614" s="4">
        <v>1</v>
      </c>
    </row>
    <row r="615" spans="2:3" x14ac:dyDescent="0.3">
      <c r="B615" s="9">
        <v>43567</v>
      </c>
      <c r="C615" s="4">
        <v>1</v>
      </c>
    </row>
    <row r="616" spans="2:3" x14ac:dyDescent="0.3">
      <c r="B616" s="9">
        <v>43569</v>
      </c>
      <c r="C616" s="4">
        <v>1</v>
      </c>
    </row>
    <row r="617" spans="2:3" x14ac:dyDescent="0.3">
      <c r="B617" s="9">
        <v>43574</v>
      </c>
      <c r="C617" s="4">
        <v>1</v>
      </c>
    </row>
    <row r="618" spans="2:3" x14ac:dyDescent="0.3">
      <c r="B618" s="9">
        <v>43580</v>
      </c>
      <c r="C618" s="4">
        <v>1</v>
      </c>
    </row>
    <row r="619" spans="2:3" x14ac:dyDescent="0.3">
      <c r="B619" s="9">
        <v>43583</v>
      </c>
      <c r="C619" s="4">
        <v>1</v>
      </c>
    </row>
    <row r="620" spans="2:3" x14ac:dyDescent="0.3">
      <c r="B620" s="3" t="s">
        <v>44</v>
      </c>
      <c r="C620" s="4"/>
    </row>
    <row r="621" spans="2:3" x14ac:dyDescent="0.3">
      <c r="B621" s="9">
        <v>39558</v>
      </c>
      <c r="C621" s="4">
        <v>1</v>
      </c>
    </row>
    <row r="622" spans="2:3" x14ac:dyDescent="0.3">
      <c r="B622" s="9">
        <v>39565</v>
      </c>
      <c r="C622" s="4">
        <v>1</v>
      </c>
    </row>
    <row r="623" spans="2:3" x14ac:dyDescent="0.3">
      <c r="B623" s="9">
        <v>39572</v>
      </c>
      <c r="C623" s="4">
        <v>1</v>
      </c>
    </row>
    <row r="624" spans="2:3" x14ac:dyDescent="0.3">
      <c r="B624" s="9">
        <v>39575</v>
      </c>
      <c r="C624" s="4">
        <v>1</v>
      </c>
    </row>
    <row r="625" spans="2:3" x14ac:dyDescent="0.3">
      <c r="B625" s="9">
        <v>39582</v>
      </c>
      <c r="C625" s="4">
        <v>1</v>
      </c>
    </row>
    <row r="626" spans="2:3" x14ac:dyDescent="0.3">
      <c r="B626" s="9">
        <v>39584</v>
      </c>
      <c r="C626" s="4">
        <v>1</v>
      </c>
    </row>
    <row r="627" spans="2:3" x14ac:dyDescent="0.3">
      <c r="B627" s="9">
        <v>39589</v>
      </c>
      <c r="C627" s="4">
        <v>1</v>
      </c>
    </row>
    <row r="628" spans="2:3" x14ac:dyDescent="0.3">
      <c r="B628" s="9">
        <v>39598</v>
      </c>
      <c r="C628" s="4">
        <v>1</v>
      </c>
    </row>
    <row r="629" spans="2:3" x14ac:dyDescent="0.3">
      <c r="B629" s="9">
        <v>39599</v>
      </c>
      <c r="C629" s="4">
        <v>1</v>
      </c>
    </row>
    <row r="630" spans="2:3" x14ac:dyDescent="0.3">
      <c r="B630" s="9">
        <v>39600</v>
      </c>
      <c r="C630" s="4">
        <v>1</v>
      </c>
    </row>
    <row r="631" spans="2:3" x14ac:dyDescent="0.3">
      <c r="B631" s="9">
        <v>40249</v>
      </c>
      <c r="C631" s="4">
        <v>1</v>
      </c>
    </row>
    <row r="632" spans="2:3" x14ac:dyDescent="0.3">
      <c r="B632" s="9">
        <v>40250</v>
      </c>
      <c r="C632" s="4">
        <v>1</v>
      </c>
    </row>
    <row r="633" spans="2:3" x14ac:dyDescent="0.3">
      <c r="B633" s="9">
        <v>40257</v>
      </c>
      <c r="C633" s="4">
        <v>1</v>
      </c>
    </row>
    <row r="634" spans="2:3" x14ac:dyDescent="0.3">
      <c r="B634" s="9">
        <v>40259</v>
      </c>
      <c r="C634" s="4">
        <v>1</v>
      </c>
    </row>
    <row r="635" spans="2:3" x14ac:dyDescent="0.3">
      <c r="B635" s="9">
        <v>40262</v>
      </c>
      <c r="C635" s="4">
        <v>1</v>
      </c>
    </row>
    <row r="636" spans="2:3" x14ac:dyDescent="0.3">
      <c r="B636" s="9">
        <v>40265</v>
      </c>
      <c r="C636" s="4">
        <v>1</v>
      </c>
    </row>
    <row r="637" spans="2:3" x14ac:dyDescent="0.3">
      <c r="B637" s="9">
        <v>40267</v>
      </c>
      <c r="C637" s="4">
        <v>1</v>
      </c>
    </row>
    <row r="638" spans="2:3" x14ac:dyDescent="0.3">
      <c r="B638" s="9">
        <v>40271</v>
      </c>
      <c r="C638" s="4">
        <v>1</v>
      </c>
    </row>
    <row r="639" spans="2:3" x14ac:dyDescent="0.3">
      <c r="B639" s="9">
        <v>40281</v>
      </c>
      <c r="C639" s="4">
        <v>1</v>
      </c>
    </row>
    <row r="640" spans="2:3" x14ac:dyDescent="0.3">
      <c r="B640" s="9">
        <v>40289</v>
      </c>
      <c r="C640" s="4">
        <v>1</v>
      </c>
    </row>
    <row r="641" spans="2:3" x14ac:dyDescent="0.3">
      <c r="B641" s="9">
        <v>40290</v>
      </c>
      <c r="C641" s="4">
        <v>1</v>
      </c>
    </row>
    <row r="642" spans="2:3" x14ac:dyDescent="0.3">
      <c r="B642" s="9">
        <v>40292</v>
      </c>
      <c r="C642" s="4">
        <v>1</v>
      </c>
    </row>
    <row r="643" spans="2:3" x14ac:dyDescent="0.3">
      <c r="B643" s="9">
        <v>40293</v>
      </c>
      <c r="C643" s="4">
        <v>1</v>
      </c>
    </row>
    <row r="644" spans="2:3" x14ac:dyDescent="0.3">
      <c r="B644" s="9">
        <v>40643</v>
      </c>
      <c r="C644" s="4">
        <v>1</v>
      </c>
    </row>
    <row r="645" spans="2:3" x14ac:dyDescent="0.3">
      <c r="B645" s="9">
        <v>40646</v>
      </c>
      <c r="C645" s="4">
        <v>1</v>
      </c>
    </row>
    <row r="646" spans="2:3" x14ac:dyDescent="0.3">
      <c r="B646" s="9">
        <v>40648</v>
      </c>
      <c r="C646" s="4">
        <v>1</v>
      </c>
    </row>
    <row r="647" spans="2:3" x14ac:dyDescent="0.3">
      <c r="B647" s="9">
        <v>40650</v>
      </c>
      <c r="C647" s="4">
        <v>1</v>
      </c>
    </row>
    <row r="648" spans="2:3" x14ac:dyDescent="0.3">
      <c r="B648" s="9">
        <v>40653</v>
      </c>
      <c r="C648" s="4">
        <v>1</v>
      </c>
    </row>
    <row r="649" spans="2:3" x14ac:dyDescent="0.3">
      <c r="B649" s="9">
        <v>40655</v>
      </c>
      <c r="C649" s="4">
        <v>1</v>
      </c>
    </row>
    <row r="650" spans="2:3" x14ac:dyDescent="0.3">
      <c r="B650" s="9">
        <v>40660</v>
      </c>
      <c r="C650" s="4">
        <v>1</v>
      </c>
    </row>
    <row r="651" spans="2:3" x14ac:dyDescent="0.3">
      <c r="B651" s="9">
        <v>40665</v>
      </c>
      <c r="C651" s="4">
        <v>1</v>
      </c>
    </row>
    <row r="652" spans="2:3" x14ac:dyDescent="0.3">
      <c r="B652" s="9">
        <v>40667</v>
      </c>
      <c r="C652" s="4">
        <v>1</v>
      </c>
    </row>
    <row r="653" spans="2:3" x14ac:dyDescent="0.3">
      <c r="B653" s="9">
        <v>40670</v>
      </c>
      <c r="C653" s="4">
        <v>1</v>
      </c>
    </row>
    <row r="654" spans="2:3" x14ac:dyDescent="0.3">
      <c r="B654" s="9">
        <v>40677</v>
      </c>
      <c r="C654" s="4">
        <v>1</v>
      </c>
    </row>
    <row r="655" spans="2:3" x14ac:dyDescent="0.3">
      <c r="B655" s="9">
        <v>40679</v>
      </c>
      <c r="C655" s="4">
        <v>1</v>
      </c>
    </row>
    <row r="656" spans="2:3" x14ac:dyDescent="0.3">
      <c r="B656" s="9">
        <v>40682</v>
      </c>
      <c r="C656" s="4">
        <v>1</v>
      </c>
    </row>
    <row r="657" spans="2:3" x14ac:dyDescent="0.3">
      <c r="B657" s="9">
        <v>40683</v>
      </c>
      <c r="C657" s="4">
        <v>1</v>
      </c>
    </row>
    <row r="658" spans="2:3" x14ac:dyDescent="0.3">
      <c r="B658" s="9">
        <v>40687</v>
      </c>
      <c r="C658" s="4">
        <v>1</v>
      </c>
    </row>
    <row r="659" spans="2:3" x14ac:dyDescent="0.3">
      <c r="B659" s="9">
        <v>40688</v>
      </c>
      <c r="C659" s="4">
        <v>1</v>
      </c>
    </row>
    <row r="660" spans="2:3" x14ac:dyDescent="0.3">
      <c r="B660" s="9">
        <v>41005</v>
      </c>
      <c r="C660" s="4">
        <v>1</v>
      </c>
    </row>
    <row r="661" spans="2:3" x14ac:dyDescent="0.3">
      <c r="B661" s="9">
        <v>41010</v>
      </c>
      <c r="C661" s="4">
        <v>1</v>
      </c>
    </row>
    <row r="662" spans="2:3" x14ac:dyDescent="0.3">
      <c r="B662" s="9">
        <v>41015</v>
      </c>
      <c r="C662" s="4">
        <v>1</v>
      </c>
    </row>
    <row r="663" spans="2:3" x14ac:dyDescent="0.3">
      <c r="B663" s="9">
        <v>41021</v>
      </c>
      <c r="C663" s="4">
        <v>1</v>
      </c>
    </row>
    <row r="664" spans="2:3" x14ac:dyDescent="0.3">
      <c r="B664" s="9">
        <v>41028</v>
      </c>
      <c r="C664" s="4">
        <v>1</v>
      </c>
    </row>
    <row r="665" spans="2:3" x14ac:dyDescent="0.3">
      <c r="B665" s="9">
        <v>41035</v>
      </c>
      <c r="C665" s="4">
        <v>1</v>
      </c>
    </row>
    <row r="666" spans="2:3" x14ac:dyDescent="0.3">
      <c r="B666" s="9">
        <v>41038</v>
      </c>
      <c r="C666" s="4">
        <v>1</v>
      </c>
    </row>
    <row r="667" spans="2:3" x14ac:dyDescent="0.3">
      <c r="B667" s="9">
        <v>41045</v>
      </c>
      <c r="C667" s="4">
        <v>1</v>
      </c>
    </row>
    <row r="668" spans="2:3" x14ac:dyDescent="0.3">
      <c r="B668" s="9">
        <v>41373</v>
      </c>
      <c r="C668" s="4">
        <v>1</v>
      </c>
    </row>
    <row r="669" spans="2:3" x14ac:dyDescent="0.3">
      <c r="B669" s="9">
        <v>41377</v>
      </c>
      <c r="C669" s="4">
        <v>1</v>
      </c>
    </row>
    <row r="670" spans="2:3" x14ac:dyDescent="0.3">
      <c r="B670" s="9">
        <v>41391</v>
      </c>
      <c r="C670" s="4">
        <v>1</v>
      </c>
    </row>
    <row r="671" spans="2:3" x14ac:dyDescent="0.3">
      <c r="B671" s="9">
        <v>41393</v>
      </c>
      <c r="C671" s="4">
        <v>1</v>
      </c>
    </row>
    <row r="672" spans="2:3" x14ac:dyDescent="0.3">
      <c r="B672" s="9">
        <v>41399</v>
      </c>
      <c r="C672" s="4">
        <v>1</v>
      </c>
    </row>
    <row r="673" spans="2:3" x14ac:dyDescent="0.3">
      <c r="B673" s="9">
        <v>41401</v>
      </c>
      <c r="C673" s="4">
        <v>1</v>
      </c>
    </row>
    <row r="674" spans="2:3" x14ac:dyDescent="0.3">
      <c r="B674" s="9">
        <v>41407</v>
      </c>
      <c r="C674" s="4">
        <v>1</v>
      </c>
    </row>
    <row r="675" spans="2:3" x14ac:dyDescent="0.3">
      <c r="B675" s="9">
        <v>41409</v>
      </c>
      <c r="C675" s="4">
        <v>1</v>
      </c>
    </row>
    <row r="676" spans="2:3" x14ac:dyDescent="0.3">
      <c r="B676" s="9">
        <v>41762</v>
      </c>
      <c r="C676" s="4">
        <v>1</v>
      </c>
    </row>
    <row r="677" spans="2:3" x14ac:dyDescent="0.3">
      <c r="B677" s="9">
        <v>41765</v>
      </c>
      <c r="C677" s="4">
        <v>1</v>
      </c>
    </row>
    <row r="678" spans="2:3" x14ac:dyDescent="0.3">
      <c r="B678" s="9">
        <v>41769</v>
      </c>
      <c r="C678" s="4">
        <v>1</v>
      </c>
    </row>
    <row r="679" spans="2:3" x14ac:dyDescent="0.3">
      <c r="B679" s="9">
        <v>41782</v>
      </c>
      <c r="C679" s="4">
        <v>1</v>
      </c>
    </row>
    <row r="680" spans="2:3" x14ac:dyDescent="0.3">
      <c r="B680" s="9">
        <v>41784</v>
      </c>
      <c r="C680" s="4">
        <v>1</v>
      </c>
    </row>
    <row r="681" spans="2:3" x14ac:dyDescent="0.3">
      <c r="B681" s="9">
        <v>41787</v>
      </c>
      <c r="C681" s="4">
        <v>1</v>
      </c>
    </row>
    <row r="682" spans="2:3" x14ac:dyDescent="0.3">
      <c r="B682" s="9">
        <v>41789</v>
      </c>
      <c r="C682" s="4">
        <v>1</v>
      </c>
    </row>
    <row r="683" spans="2:3" x14ac:dyDescent="0.3">
      <c r="B683" s="9">
        <v>42106</v>
      </c>
      <c r="C683" s="4">
        <v>1</v>
      </c>
    </row>
    <row r="684" spans="2:3" x14ac:dyDescent="0.3">
      <c r="B684" s="9">
        <v>42111</v>
      </c>
      <c r="C684" s="4">
        <v>1</v>
      </c>
    </row>
    <row r="685" spans="2:3" x14ac:dyDescent="0.3">
      <c r="B685" s="9">
        <v>42119</v>
      </c>
      <c r="C685" s="4">
        <v>1</v>
      </c>
    </row>
    <row r="686" spans="2:3" x14ac:dyDescent="0.3">
      <c r="B686" s="9">
        <v>42125</v>
      </c>
      <c r="C686" s="4">
        <v>1</v>
      </c>
    </row>
    <row r="687" spans="2:3" x14ac:dyDescent="0.3">
      <c r="B687" s="9">
        <v>42127</v>
      </c>
      <c r="C687" s="4">
        <v>1</v>
      </c>
    </row>
    <row r="688" spans="2:3" x14ac:dyDescent="0.3">
      <c r="B688" s="9">
        <v>42129</v>
      </c>
      <c r="C688" s="4">
        <v>1</v>
      </c>
    </row>
    <row r="689" spans="2:3" x14ac:dyDescent="0.3">
      <c r="B689" s="9">
        <v>42131</v>
      </c>
      <c r="C689" s="4">
        <v>1</v>
      </c>
    </row>
    <row r="690" spans="2:3" x14ac:dyDescent="0.3">
      <c r="B690" s="9">
        <v>42134</v>
      </c>
      <c r="C690" s="4">
        <v>1</v>
      </c>
    </row>
    <row r="691" spans="2:3" x14ac:dyDescent="0.3">
      <c r="B691" s="9">
        <v>42138</v>
      </c>
      <c r="C691" s="4">
        <v>1</v>
      </c>
    </row>
    <row r="692" spans="2:3" x14ac:dyDescent="0.3">
      <c r="B692" s="9">
        <v>42140</v>
      </c>
      <c r="C692" s="4">
        <v>1</v>
      </c>
    </row>
    <row r="693" spans="2:3" x14ac:dyDescent="0.3">
      <c r="B693" s="9">
        <v>42143</v>
      </c>
      <c r="C693" s="4">
        <v>1</v>
      </c>
    </row>
    <row r="694" spans="2:3" x14ac:dyDescent="0.3">
      <c r="B694" s="9">
        <v>42469</v>
      </c>
      <c r="C694" s="4">
        <v>1</v>
      </c>
    </row>
    <row r="695" spans="2:3" x14ac:dyDescent="0.3">
      <c r="B695" s="9">
        <v>42476</v>
      </c>
      <c r="C695" s="4">
        <v>1</v>
      </c>
    </row>
    <row r="696" spans="2:3" x14ac:dyDescent="0.3">
      <c r="B696" s="9">
        <v>42480</v>
      </c>
      <c r="C696" s="4">
        <v>1</v>
      </c>
    </row>
    <row r="697" spans="2:3" x14ac:dyDescent="0.3">
      <c r="B697" s="9">
        <v>42488</v>
      </c>
      <c r="C697" s="4">
        <v>1</v>
      </c>
    </row>
    <row r="698" spans="2:3" x14ac:dyDescent="0.3">
      <c r="B698" s="9">
        <v>42834</v>
      </c>
      <c r="C698" s="4">
        <v>1</v>
      </c>
    </row>
    <row r="699" spans="2:3" x14ac:dyDescent="0.3">
      <c r="B699" s="9">
        <v>42837</v>
      </c>
      <c r="C699" s="4">
        <v>1</v>
      </c>
    </row>
    <row r="700" spans="2:3" x14ac:dyDescent="0.3">
      <c r="B700" s="9">
        <v>42841</v>
      </c>
      <c r="C700" s="4">
        <v>1</v>
      </c>
    </row>
    <row r="701" spans="2:3" x14ac:dyDescent="0.3">
      <c r="B701" s="9">
        <v>42847</v>
      </c>
      <c r="C701" s="4">
        <v>1</v>
      </c>
    </row>
    <row r="702" spans="2:3" x14ac:dyDescent="0.3">
      <c r="B702" s="9">
        <v>42849</v>
      </c>
      <c r="C702" s="4">
        <v>1</v>
      </c>
    </row>
    <row r="703" spans="2:3" x14ac:dyDescent="0.3">
      <c r="B703" s="9">
        <v>42856</v>
      </c>
      <c r="C703" s="4">
        <v>1</v>
      </c>
    </row>
    <row r="704" spans="2:3" x14ac:dyDescent="0.3">
      <c r="B704" s="9">
        <v>42866</v>
      </c>
      <c r="C704" s="4">
        <v>1</v>
      </c>
    </row>
    <row r="705" spans="2:3" x14ac:dyDescent="0.3">
      <c r="B705" s="9">
        <v>42871</v>
      </c>
      <c r="C705" s="4">
        <v>1</v>
      </c>
    </row>
    <row r="706" spans="2:3" x14ac:dyDescent="0.3">
      <c r="B706" s="9">
        <v>43197</v>
      </c>
      <c r="C706" s="4">
        <v>1</v>
      </c>
    </row>
    <row r="707" spans="2:3" x14ac:dyDescent="0.3">
      <c r="B707" s="9">
        <v>43204</v>
      </c>
      <c r="C707" s="4">
        <v>1</v>
      </c>
    </row>
    <row r="708" spans="2:3" x14ac:dyDescent="0.3">
      <c r="B708" s="9">
        <v>43207</v>
      </c>
      <c r="C708" s="4">
        <v>1</v>
      </c>
    </row>
    <row r="709" spans="2:3" x14ac:dyDescent="0.3">
      <c r="B709" s="9">
        <v>43214</v>
      </c>
      <c r="C709" s="4">
        <v>1</v>
      </c>
    </row>
    <row r="710" spans="2:3" x14ac:dyDescent="0.3">
      <c r="B710" s="9">
        <v>43226</v>
      </c>
      <c r="C710" s="4">
        <v>1</v>
      </c>
    </row>
    <row r="711" spans="2:3" x14ac:dyDescent="0.3">
      <c r="B711" s="9">
        <v>43233</v>
      </c>
      <c r="C711" s="4">
        <v>1</v>
      </c>
    </row>
    <row r="712" spans="2:3" x14ac:dyDescent="0.3">
      <c r="B712" s="9">
        <v>43236</v>
      </c>
      <c r="C712" s="4">
        <v>1</v>
      </c>
    </row>
    <row r="713" spans="2:3" x14ac:dyDescent="0.3">
      <c r="B713" s="9">
        <v>43242</v>
      </c>
      <c r="C713" s="4">
        <v>1</v>
      </c>
    </row>
    <row r="714" spans="2:3" x14ac:dyDescent="0.3">
      <c r="B714" s="9">
        <v>43247</v>
      </c>
      <c r="C714" s="4">
        <v>1</v>
      </c>
    </row>
    <row r="715" spans="2:3" x14ac:dyDescent="0.3">
      <c r="B715" s="9">
        <v>43548</v>
      </c>
      <c r="C715" s="4">
        <v>1</v>
      </c>
    </row>
    <row r="716" spans="2:3" x14ac:dyDescent="0.3">
      <c r="B716" s="9">
        <v>43558</v>
      </c>
      <c r="C716" s="4">
        <v>1</v>
      </c>
    </row>
    <row r="717" spans="2:3" x14ac:dyDescent="0.3">
      <c r="B717" s="9">
        <v>43565</v>
      </c>
      <c r="C717" s="4">
        <v>1</v>
      </c>
    </row>
    <row r="718" spans="2:3" x14ac:dyDescent="0.3">
      <c r="B718" s="9">
        <v>43568</v>
      </c>
      <c r="C718" s="4">
        <v>1</v>
      </c>
    </row>
    <row r="719" spans="2:3" x14ac:dyDescent="0.3">
      <c r="B719" s="9">
        <v>43570</v>
      </c>
      <c r="C719" s="4">
        <v>1</v>
      </c>
    </row>
    <row r="720" spans="2:3" x14ac:dyDescent="0.3">
      <c r="B720" s="9">
        <v>43587</v>
      </c>
      <c r="C720" s="4">
        <v>1</v>
      </c>
    </row>
    <row r="721" spans="2:3" x14ac:dyDescent="0.3">
      <c r="B721" s="9">
        <v>43590</v>
      </c>
      <c r="C721" s="4">
        <v>1</v>
      </c>
    </row>
    <row r="722" spans="2:3" x14ac:dyDescent="0.3">
      <c r="B722" s="3" t="s">
        <v>25</v>
      </c>
      <c r="C722" s="4"/>
    </row>
    <row r="723" spans="2:3" x14ac:dyDescent="0.3">
      <c r="B723" s="9">
        <v>41746</v>
      </c>
      <c r="C723" s="4">
        <v>1</v>
      </c>
    </row>
    <row r="724" spans="2:3" x14ac:dyDescent="0.3">
      <c r="B724" s="9">
        <v>41748</v>
      </c>
      <c r="C724" s="4">
        <v>2</v>
      </c>
    </row>
    <row r="725" spans="2:3" x14ac:dyDescent="0.3">
      <c r="B725" s="9">
        <v>41749</v>
      </c>
      <c r="C725" s="4">
        <v>1</v>
      </c>
    </row>
    <row r="726" spans="2:3" x14ac:dyDescent="0.3">
      <c r="B726" s="9">
        <v>41751</v>
      </c>
      <c r="C726" s="4">
        <v>1</v>
      </c>
    </row>
    <row r="727" spans="2:3" x14ac:dyDescent="0.3">
      <c r="B727" s="9">
        <v>41752</v>
      </c>
      <c r="C727" s="4">
        <v>1</v>
      </c>
    </row>
    <row r="728" spans="2:3" x14ac:dyDescent="0.3">
      <c r="B728" s="9">
        <v>41753</v>
      </c>
      <c r="C728" s="4">
        <v>1</v>
      </c>
    </row>
    <row r="729" spans="2:3" x14ac:dyDescent="0.3">
      <c r="B729" s="9">
        <v>41754</v>
      </c>
      <c r="C729" s="4">
        <v>2</v>
      </c>
    </row>
    <row r="730" spans="2:3" x14ac:dyDescent="0.3">
      <c r="B730" s="9">
        <v>41756</v>
      </c>
      <c r="C730" s="4">
        <v>2</v>
      </c>
    </row>
    <row r="731" spans="2:3" x14ac:dyDescent="0.3">
      <c r="B731" s="9">
        <v>41757</v>
      </c>
      <c r="C731" s="4">
        <v>1</v>
      </c>
    </row>
    <row r="732" spans="2:3" x14ac:dyDescent="0.3">
      <c r="B732" s="9">
        <v>41759</v>
      </c>
      <c r="C732" s="4">
        <v>1</v>
      </c>
    </row>
    <row r="733" spans="2:3" x14ac:dyDescent="0.3">
      <c r="B733" s="3" t="s">
        <v>185</v>
      </c>
      <c r="C733" s="4"/>
    </row>
    <row r="734" spans="2:3" x14ac:dyDescent="0.3">
      <c r="B734" s="9">
        <v>40273</v>
      </c>
      <c r="C734" s="4">
        <v>1</v>
      </c>
    </row>
    <row r="735" spans="2:3" x14ac:dyDescent="0.3">
      <c r="B735" s="9">
        <v>40278</v>
      </c>
      <c r="C735" s="4">
        <v>1</v>
      </c>
    </row>
    <row r="736" spans="2:3" x14ac:dyDescent="0.3">
      <c r="B736" s="9">
        <v>40280</v>
      </c>
      <c r="C736" s="4">
        <v>1</v>
      </c>
    </row>
    <row r="737" spans="2:3" x14ac:dyDescent="0.3">
      <c r="B737" s="3" t="s">
        <v>113</v>
      </c>
      <c r="C737" s="4"/>
    </row>
    <row r="738" spans="2:3" x14ac:dyDescent="0.3">
      <c r="B738" s="9">
        <v>39923</v>
      </c>
      <c r="C738" s="4">
        <v>1</v>
      </c>
    </row>
    <row r="739" spans="2:3" x14ac:dyDescent="0.3">
      <c r="B739" s="9">
        <v>39929</v>
      </c>
      <c r="C739" s="4">
        <v>1</v>
      </c>
    </row>
    <row r="740" spans="2:3" x14ac:dyDescent="0.3">
      <c r="B740" s="9">
        <v>39930</v>
      </c>
      <c r="C740" s="4">
        <v>1</v>
      </c>
    </row>
    <row r="741" spans="2:3" x14ac:dyDescent="0.3">
      <c r="B741" s="9">
        <v>39935</v>
      </c>
      <c r="C741" s="4">
        <v>1</v>
      </c>
    </row>
    <row r="742" spans="2:3" x14ac:dyDescent="0.3">
      <c r="B742" s="9">
        <v>39936</v>
      </c>
      <c r="C742" s="4">
        <v>1</v>
      </c>
    </row>
    <row r="743" spans="2:3" x14ac:dyDescent="0.3">
      <c r="B743" s="9">
        <v>39943</v>
      </c>
      <c r="C743" s="4">
        <v>1</v>
      </c>
    </row>
    <row r="744" spans="2:3" x14ac:dyDescent="0.3">
      <c r="B744" s="9">
        <v>39949</v>
      </c>
      <c r="C744" s="4">
        <v>1</v>
      </c>
    </row>
    <row r="745" spans="2:3" x14ac:dyDescent="0.3">
      <c r="B745" s="3" t="s">
        <v>238</v>
      </c>
      <c r="C745" s="4"/>
    </row>
    <row r="746" spans="2:3" x14ac:dyDescent="0.3">
      <c r="B746" s="9">
        <v>41007</v>
      </c>
      <c r="C746" s="4">
        <v>1</v>
      </c>
    </row>
    <row r="747" spans="2:3" x14ac:dyDescent="0.3">
      <c r="B747" s="9">
        <v>41013</v>
      </c>
      <c r="C747" s="4">
        <v>1</v>
      </c>
    </row>
    <row r="748" spans="2:3" x14ac:dyDescent="0.3">
      <c r="B748" s="9">
        <v>41023</v>
      </c>
      <c r="C748" s="4">
        <v>1</v>
      </c>
    </row>
    <row r="749" spans="2:3" x14ac:dyDescent="0.3">
      <c r="B749" s="9">
        <v>41025</v>
      </c>
      <c r="C749" s="4">
        <v>1</v>
      </c>
    </row>
    <row r="750" spans="2:3" x14ac:dyDescent="0.3">
      <c r="B750" s="9">
        <v>41032</v>
      </c>
      <c r="C750" s="4">
        <v>1</v>
      </c>
    </row>
    <row r="751" spans="2:3" x14ac:dyDescent="0.3">
      <c r="B751" s="9">
        <v>41037</v>
      </c>
      <c r="C751" s="4">
        <v>1</v>
      </c>
    </row>
    <row r="752" spans="2:3" x14ac:dyDescent="0.3">
      <c r="B752" s="9">
        <v>41040</v>
      </c>
      <c r="C752" s="4">
        <v>1</v>
      </c>
    </row>
    <row r="753" spans="2:3" x14ac:dyDescent="0.3">
      <c r="B753" s="9">
        <v>41048</v>
      </c>
      <c r="C753" s="4">
        <v>1</v>
      </c>
    </row>
    <row r="754" spans="2:3" x14ac:dyDescent="0.3">
      <c r="B754" s="9">
        <v>41051</v>
      </c>
      <c r="C754" s="4">
        <v>1</v>
      </c>
    </row>
    <row r="755" spans="2:3" x14ac:dyDescent="0.3">
      <c r="B755" s="9">
        <v>41371</v>
      </c>
      <c r="C755" s="4">
        <v>1</v>
      </c>
    </row>
    <row r="756" spans="2:3" x14ac:dyDescent="0.3">
      <c r="B756" s="9">
        <v>41375</v>
      </c>
      <c r="C756" s="4">
        <v>1</v>
      </c>
    </row>
    <row r="757" spans="2:3" x14ac:dyDescent="0.3">
      <c r="B757" s="9">
        <v>41381</v>
      </c>
      <c r="C757" s="4">
        <v>1</v>
      </c>
    </row>
    <row r="758" spans="2:3" x14ac:dyDescent="0.3">
      <c r="B758" s="9">
        <v>41394</v>
      </c>
      <c r="C758" s="4">
        <v>1</v>
      </c>
    </row>
    <row r="759" spans="2:3" x14ac:dyDescent="0.3">
      <c r="B759" s="9">
        <v>41396</v>
      </c>
      <c r="C759" s="4">
        <v>1</v>
      </c>
    </row>
    <row r="760" spans="2:3" x14ac:dyDescent="0.3">
      <c r="B760" s="9">
        <v>41403</v>
      </c>
      <c r="C760" s="4">
        <v>1</v>
      </c>
    </row>
    <row r="761" spans="2:3" x14ac:dyDescent="0.3">
      <c r="B761" s="9">
        <v>41405</v>
      </c>
      <c r="C761" s="4">
        <v>1</v>
      </c>
    </row>
    <row r="762" spans="2:3" x14ac:dyDescent="0.3">
      <c r="B762" s="9">
        <v>41413</v>
      </c>
      <c r="C762" s="4">
        <v>1</v>
      </c>
    </row>
    <row r="763" spans="2:3" x14ac:dyDescent="0.3">
      <c r="B763" s="9">
        <v>42104</v>
      </c>
      <c r="C763" s="4">
        <v>1</v>
      </c>
    </row>
    <row r="764" spans="2:3" x14ac:dyDescent="0.3">
      <c r="B764" s="9">
        <v>42109</v>
      </c>
      <c r="C764" s="4">
        <v>1</v>
      </c>
    </row>
    <row r="765" spans="2:3" x14ac:dyDescent="0.3">
      <c r="B765" s="9">
        <v>42112</v>
      </c>
      <c r="C765" s="4">
        <v>1</v>
      </c>
    </row>
    <row r="766" spans="2:3" x14ac:dyDescent="0.3">
      <c r="B766" s="9">
        <v>42144</v>
      </c>
      <c r="C766" s="4">
        <v>1</v>
      </c>
    </row>
    <row r="767" spans="2:3" x14ac:dyDescent="0.3">
      <c r="B767" s="9">
        <v>42482</v>
      </c>
      <c r="C767" s="4">
        <v>1</v>
      </c>
    </row>
    <row r="768" spans="2:3" x14ac:dyDescent="0.3">
      <c r="B768" s="9">
        <v>42484</v>
      </c>
      <c r="C768" s="4">
        <v>1</v>
      </c>
    </row>
    <row r="769" spans="2:3" x14ac:dyDescent="0.3">
      <c r="B769" s="9">
        <v>42489</v>
      </c>
      <c r="C769" s="4">
        <v>1</v>
      </c>
    </row>
    <row r="770" spans="2:3" x14ac:dyDescent="0.3">
      <c r="B770" s="9">
        <v>42491</v>
      </c>
      <c r="C770" s="4">
        <v>1</v>
      </c>
    </row>
    <row r="771" spans="2:3" x14ac:dyDescent="0.3">
      <c r="B771" s="9">
        <v>42831</v>
      </c>
      <c r="C771" s="4">
        <v>1</v>
      </c>
    </row>
    <row r="772" spans="2:3" x14ac:dyDescent="0.3">
      <c r="B772" s="9">
        <v>42836</v>
      </c>
      <c r="C772" s="4">
        <v>1</v>
      </c>
    </row>
    <row r="773" spans="2:3" x14ac:dyDescent="0.3">
      <c r="B773" s="9">
        <v>42847</v>
      </c>
      <c r="C773" s="4">
        <v>1</v>
      </c>
    </row>
    <row r="774" spans="2:3" x14ac:dyDescent="0.3">
      <c r="B774" s="9">
        <v>42851</v>
      </c>
      <c r="C774" s="4">
        <v>1</v>
      </c>
    </row>
    <row r="775" spans="2:3" x14ac:dyDescent="0.3">
      <c r="B775" s="9">
        <v>42854</v>
      </c>
      <c r="C775" s="4">
        <v>1</v>
      </c>
    </row>
    <row r="776" spans="2:3" x14ac:dyDescent="0.3">
      <c r="B776" s="9">
        <v>42856</v>
      </c>
      <c r="C776" s="4">
        <v>1</v>
      </c>
    </row>
    <row r="777" spans="2:3" x14ac:dyDescent="0.3">
      <c r="B777" s="9">
        <v>42869</v>
      </c>
      <c r="C777" s="4">
        <v>1</v>
      </c>
    </row>
    <row r="778" spans="2:3" x14ac:dyDescent="0.3">
      <c r="B778" s="9">
        <v>43210</v>
      </c>
      <c r="C778" s="4">
        <v>1</v>
      </c>
    </row>
    <row r="779" spans="2:3" x14ac:dyDescent="0.3">
      <c r="B779" s="9">
        <v>43218</v>
      </c>
      <c r="C779" s="4">
        <v>1</v>
      </c>
    </row>
    <row r="780" spans="2:3" x14ac:dyDescent="0.3">
      <c r="B780" s="9">
        <v>43220</v>
      </c>
      <c r="C780" s="4">
        <v>1</v>
      </c>
    </row>
    <row r="781" spans="2:3" x14ac:dyDescent="0.3">
      <c r="B781" s="9">
        <v>43225</v>
      </c>
      <c r="C781" s="4">
        <v>1</v>
      </c>
    </row>
    <row r="782" spans="2:3" x14ac:dyDescent="0.3">
      <c r="B782" s="9">
        <v>43233</v>
      </c>
      <c r="C782" s="4">
        <v>1</v>
      </c>
    </row>
    <row r="783" spans="2:3" x14ac:dyDescent="0.3">
      <c r="B783" s="9">
        <v>43240</v>
      </c>
      <c r="C783" s="4">
        <v>1</v>
      </c>
    </row>
    <row r="784" spans="2:3" x14ac:dyDescent="0.3">
      <c r="B784" s="3" t="s">
        <v>269</v>
      </c>
      <c r="C784" s="4"/>
    </row>
    <row r="785" spans="2:3" x14ac:dyDescent="0.3">
      <c r="B785" s="9">
        <v>41392</v>
      </c>
      <c r="C785" s="4">
        <v>1</v>
      </c>
    </row>
    <row r="786" spans="2:3" x14ac:dyDescent="0.3">
      <c r="B786" s="9">
        <v>41395</v>
      </c>
      <c r="C786" s="4">
        <v>1</v>
      </c>
    </row>
    <row r="787" spans="2:3" x14ac:dyDescent="0.3">
      <c r="B787" s="9">
        <v>42133</v>
      </c>
      <c r="C787" s="4">
        <v>1</v>
      </c>
    </row>
    <row r="788" spans="2:3" x14ac:dyDescent="0.3">
      <c r="B788" s="9">
        <v>42136</v>
      </c>
      <c r="C788" s="4">
        <v>1</v>
      </c>
    </row>
    <row r="789" spans="2:3" x14ac:dyDescent="0.3">
      <c r="B789" s="9">
        <v>42510</v>
      </c>
      <c r="C789" s="4">
        <v>1</v>
      </c>
    </row>
    <row r="790" spans="2:3" x14ac:dyDescent="0.3">
      <c r="B790" s="9">
        <v>42512</v>
      </c>
      <c r="C790" s="4">
        <v>1</v>
      </c>
    </row>
    <row r="791" spans="2:3" x14ac:dyDescent="0.3">
      <c r="B791" s="3" t="s">
        <v>322</v>
      </c>
      <c r="C791" s="4"/>
    </row>
    <row r="792" spans="2:3" x14ac:dyDescent="0.3">
      <c r="B792" s="9">
        <v>42474</v>
      </c>
      <c r="C792" s="4">
        <v>1</v>
      </c>
    </row>
    <row r="793" spans="2:3" x14ac:dyDescent="0.3">
      <c r="B793" s="9">
        <v>42481</v>
      </c>
      <c r="C793" s="4">
        <v>1</v>
      </c>
    </row>
    <row r="794" spans="2:3" x14ac:dyDescent="0.3">
      <c r="B794" s="9">
        <v>42484</v>
      </c>
      <c r="C794" s="4">
        <v>1</v>
      </c>
    </row>
    <row r="795" spans="2:3" x14ac:dyDescent="0.3">
      <c r="B795" s="9">
        <v>42491</v>
      </c>
      <c r="C795" s="4">
        <v>1</v>
      </c>
    </row>
    <row r="796" spans="2:3" x14ac:dyDescent="0.3">
      <c r="B796" s="9">
        <v>42493</v>
      </c>
      <c r="C796" s="4">
        <v>1</v>
      </c>
    </row>
    <row r="797" spans="2:3" x14ac:dyDescent="0.3">
      <c r="B797" s="9">
        <v>42832</v>
      </c>
      <c r="C797" s="4">
        <v>1</v>
      </c>
    </row>
    <row r="798" spans="2:3" x14ac:dyDescent="0.3">
      <c r="B798" s="9">
        <v>42839</v>
      </c>
      <c r="C798" s="4">
        <v>1</v>
      </c>
    </row>
    <row r="799" spans="2:3" x14ac:dyDescent="0.3">
      <c r="B799" s="9">
        <v>42843</v>
      </c>
      <c r="C799" s="4">
        <v>1</v>
      </c>
    </row>
    <row r="800" spans="2:3" x14ac:dyDescent="0.3">
      <c r="B800" s="9">
        <v>42848</v>
      </c>
      <c r="C800" s="4">
        <v>1</v>
      </c>
    </row>
    <row r="801" spans="2:3" x14ac:dyDescent="0.3">
      <c r="B801" s="9">
        <v>42854</v>
      </c>
      <c r="C801" s="4">
        <v>1</v>
      </c>
    </row>
    <row r="802" spans="2:3" x14ac:dyDescent="0.3">
      <c r="B802" s="3" t="s">
        <v>277</v>
      </c>
      <c r="C802" s="4"/>
    </row>
    <row r="803" spans="2:3" x14ac:dyDescent="0.3">
      <c r="B803" s="9">
        <v>41406</v>
      </c>
      <c r="C803" s="4">
        <v>1</v>
      </c>
    </row>
    <row r="804" spans="2:3" x14ac:dyDescent="0.3">
      <c r="B804" s="9">
        <v>41409</v>
      </c>
      <c r="C804" s="4">
        <v>1</v>
      </c>
    </row>
    <row r="805" spans="2:3" x14ac:dyDescent="0.3">
      <c r="B805" s="9">
        <v>41761</v>
      </c>
      <c r="C805" s="4">
        <v>1</v>
      </c>
    </row>
    <row r="806" spans="2:3" x14ac:dyDescent="0.3">
      <c r="B806" s="9">
        <v>41772</v>
      </c>
      <c r="C806" s="4">
        <v>1</v>
      </c>
    </row>
    <row r="807" spans="2:3" x14ac:dyDescent="0.3">
      <c r="B807" s="9">
        <v>41777</v>
      </c>
      <c r="C807" s="4">
        <v>1</v>
      </c>
    </row>
    <row r="808" spans="2:3" x14ac:dyDescent="0.3">
      <c r="B808" s="9">
        <v>41781</v>
      </c>
      <c r="C808" s="4">
        <v>1</v>
      </c>
    </row>
    <row r="809" spans="2:3" x14ac:dyDescent="0.3">
      <c r="B809" s="9">
        <v>42146</v>
      </c>
      <c r="C809" s="4">
        <v>1</v>
      </c>
    </row>
    <row r="810" spans="2:3" x14ac:dyDescent="0.3">
      <c r="B810" s="3" t="s">
        <v>388</v>
      </c>
      <c r="C810" s="4"/>
    </row>
    <row r="811" spans="2:3" x14ac:dyDescent="0.3">
      <c r="B811" s="9">
        <v>44096</v>
      </c>
      <c r="C811" s="4">
        <v>1</v>
      </c>
    </row>
    <row r="812" spans="2:3" x14ac:dyDescent="0.3">
      <c r="B812" s="9">
        <v>44101</v>
      </c>
      <c r="C812" s="4">
        <v>1</v>
      </c>
    </row>
    <row r="813" spans="2:3" x14ac:dyDescent="0.3">
      <c r="B813" s="9">
        <v>44107</v>
      </c>
      <c r="C813" s="4">
        <v>1</v>
      </c>
    </row>
    <row r="814" spans="2:3" x14ac:dyDescent="0.3">
      <c r="B814" s="9">
        <v>44108</v>
      </c>
      <c r="C814" s="4">
        <v>1</v>
      </c>
    </row>
    <row r="815" spans="2:3" x14ac:dyDescent="0.3">
      <c r="B815" s="9">
        <v>44113</v>
      </c>
      <c r="C815" s="4">
        <v>1</v>
      </c>
    </row>
    <row r="816" spans="2:3" x14ac:dyDescent="0.3">
      <c r="B816" s="9">
        <v>44116</v>
      </c>
      <c r="C816" s="4">
        <v>1</v>
      </c>
    </row>
    <row r="817" spans="2:3" x14ac:dyDescent="0.3">
      <c r="B817" s="9">
        <v>44119</v>
      </c>
      <c r="C817" s="4">
        <v>1</v>
      </c>
    </row>
    <row r="818" spans="2:3" x14ac:dyDescent="0.3">
      <c r="B818" s="9">
        <v>44121</v>
      </c>
      <c r="C818" s="4">
        <v>1</v>
      </c>
    </row>
    <row r="819" spans="2:3" x14ac:dyDescent="0.3">
      <c r="B819" s="9">
        <v>44127</v>
      </c>
      <c r="C819" s="4">
        <v>1</v>
      </c>
    </row>
    <row r="820" spans="2:3" x14ac:dyDescent="0.3">
      <c r="B820" s="9">
        <v>44130</v>
      </c>
      <c r="C820" s="4">
        <v>1</v>
      </c>
    </row>
    <row r="821" spans="2:3" x14ac:dyDescent="0.3">
      <c r="B821" s="9">
        <v>44135</v>
      </c>
      <c r="C821" s="4">
        <v>1</v>
      </c>
    </row>
    <row r="822" spans="2:3" x14ac:dyDescent="0.3">
      <c r="B822" s="9">
        <v>44138</v>
      </c>
      <c r="C822" s="4">
        <v>1</v>
      </c>
    </row>
    <row r="823" spans="2:3" x14ac:dyDescent="0.3">
      <c r="B823" s="3" t="s">
        <v>234</v>
      </c>
      <c r="C823" s="4"/>
    </row>
    <row r="824" spans="2:3" x14ac:dyDescent="0.3">
      <c r="B824" s="9">
        <v>41006</v>
      </c>
      <c r="C824" s="4">
        <v>1</v>
      </c>
    </row>
    <row r="825" spans="2:3" x14ac:dyDescent="0.3">
      <c r="B825" s="9">
        <v>41008</v>
      </c>
      <c r="C825" s="4">
        <v>1</v>
      </c>
    </row>
    <row r="826" spans="2:3" x14ac:dyDescent="0.3">
      <c r="B826" s="9">
        <v>42110</v>
      </c>
      <c r="C826" s="4">
        <v>1</v>
      </c>
    </row>
    <row r="827" spans="2:3" x14ac:dyDescent="0.3">
      <c r="B827" s="9">
        <v>42112</v>
      </c>
      <c r="C827" s="4">
        <v>1</v>
      </c>
    </row>
    <row r="828" spans="2:3" x14ac:dyDescent="0.3">
      <c r="B828" s="9">
        <v>42116</v>
      </c>
      <c r="C828" s="4">
        <v>1</v>
      </c>
    </row>
    <row r="829" spans="2:3" x14ac:dyDescent="0.3">
      <c r="B829" s="9">
        <v>42498</v>
      </c>
      <c r="C829" s="4">
        <v>1</v>
      </c>
    </row>
    <row r="830" spans="2:3" x14ac:dyDescent="0.3">
      <c r="B830" s="9">
        <v>42500</v>
      </c>
      <c r="C830" s="4">
        <v>1</v>
      </c>
    </row>
    <row r="831" spans="2:3" x14ac:dyDescent="0.3">
      <c r="B831" s="9">
        <v>42503</v>
      </c>
      <c r="C831" s="4">
        <v>1</v>
      </c>
    </row>
    <row r="832" spans="2:3" x14ac:dyDescent="0.3">
      <c r="B832" s="9">
        <v>42505</v>
      </c>
      <c r="C832" s="4">
        <v>1</v>
      </c>
    </row>
    <row r="833" spans="2:3" x14ac:dyDescent="0.3">
      <c r="B833" s="9">
        <v>42507</v>
      </c>
      <c r="C833" s="4">
        <v>1</v>
      </c>
    </row>
    <row r="834" spans="2:3" x14ac:dyDescent="0.3">
      <c r="B834" s="9">
        <v>42511</v>
      </c>
      <c r="C834" s="4">
        <v>1</v>
      </c>
    </row>
    <row r="835" spans="2:3" x14ac:dyDescent="0.3">
      <c r="B835" s="9">
        <v>43593</v>
      </c>
      <c r="C835" s="4">
        <v>1</v>
      </c>
    </row>
    <row r="836" spans="2:3" x14ac:dyDescent="0.3">
      <c r="B836" s="9">
        <v>43595</v>
      </c>
      <c r="C836" s="4">
        <v>1</v>
      </c>
    </row>
    <row r="837" spans="2:3" x14ac:dyDescent="0.3">
      <c r="B837" s="3" t="s">
        <v>397</v>
      </c>
      <c r="C837" s="4">
        <v>816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ACE12-54A5-4124-8B28-A5C165CFFE3C}">
  <dimension ref="C3:D55"/>
  <sheetViews>
    <sheetView showGridLines="0" workbookViewId="0">
      <selection activeCell="L4" sqref="L4"/>
    </sheetView>
  </sheetViews>
  <sheetFormatPr defaultRowHeight="14.4" x14ac:dyDescent="0.3"/>
  <cols>
    <col min="3" max="3" width="28.44140625" bestFit="1" customWidth="1"/>
    <col min="4" max="4" width="14.33203125" bestFit="1" customWidth="1"/>
    <col min="5" max="5" width="20.5546875" bestFit="1" customWidth="1"/>
  </cols>
  <sheetData>
    <row r="3" spans="3:4" x14ac:dyDescent="0.3">
      <c r="C3" s="2" t="s">
        <v>398</v>
      </c>
      <c r="D3" t="s">
        <v>413</v>
      </c>
    </row>
    <row r="4" spans="3:4" x14ac:dyDescent="0.3">
      <c r="C4" s="3" t="s">
        <v>32</v>
      </c>
      <c r="D4" s="4"/>
    </row>
    <row r="5" spans="3:4" x14ac:dyDescent="0.3">
      <c r="C5" s="8" t="s">
        <v>23</v>
      </c>
      <c r="D5" s="4">
        <v>53</v>
      </c>
    </row>
    <row r="6" spans="3:4" x14ac:dyDescent="0.3">
      <c r="C6" s="8" t="s">
        <v>41</v>
      </c>
      <c r="D6" s="4">
        <v>53</v>
      </c>
    </row>
    <row r="7" spans="3:4" x14ac:dyDescent="0.3">
      <c r="C7" s="3" t="s">
        <v>53</v>
      </c>
      <c r="D7" s="4"/>
    </row>
    <row r="8" spans="3:4" x14ac:dyDescent="0.3">
      <c r="C8" s="8" t="s">
        <v>23</v>
      </c>
      <c r="D8" s="4">
        <v>18</v>
      </c>
    </row>
    <row r="9" spans="3:4" x14ac:dyDescent="0.3">
      <c r="C9" s="8" t="s">
        <v>41</v>
      </c>
      <c r="D9" s="4">
        <v>11</v>
      </c>
    </row>
    <row r="10" spans="3:4" x14ac:dyDescent="0.3">
      <c r="C10" s="3" t="s">
        <v>372</v>
      </c>
      <c r="D10" s="4"/>
    </row>
    <row r="11" spans="3:4" x14ac:dyDescent="0.3">
      <c r="C11" s="8" t="s">
        <v>23</v>
      </c>
      <c r="D11" s="4">
        <v>9</v>
      </c>
    </row>
    <row r="12" spans="3:4" x14ac:dyDescent="0.3">
      <c r="C12" s="8" t="s">
        <v>122</v>
      </c>
      <c r="D12" s="4">
        <v>2</v>
      </c>
    </row>
    <row r="13" spans="3:4" x14ac:dyDescent="0.3">
      <c r="C13" s="8" t="s">
        <v>41</v>
      </c>
      <c r="D13" s="4">
        <v>8</v>
      </c>
    </row>
    <row r="14" spans="3:4" x14ac:dyDescent="0.3">
      <c r="C14" s="3" t="s">
        <v>39</v>
      </c>
      <c r="D14" s="4"/>
    </row>
    <row r="15" spans="3:4" x14ac:dyDescent="0.3">
      <c r="C15" s="8" t="s">
        <v>23</v>
      </c>
      <c r="D15" s="4">
        <v>25</v>
      </c>
    </row>
    <row r="16" spans="3:4" x14ac:dyDescent="0.3">
      <c r="C16" s="8" t="s">
        <v>41</v>
      </c>
      <c r="D16" s="4">
        <v>42</v>
      </c>
    </row>
    <row r="17" spans="3:4" x14ac:dyDescent="0.3">
      <c r="C17" s="3" t="s">
        <v>319</v>
      </c>
      <c r="D17" s="4"/>
    </row>
    <row r="18" spans="3:4" x14ac:dyDescent="0.3">
      <c r="C18" s="8" t="s">
        <v>23</v>
      </c>
      <c r="D18" s="4">
        <v>1</v>
      </c>
    </row>
    <row r="19" spans="3:4" x14ac:dyDescent="0.3">
      <c r="C19" s="8" t="s">
        <v>41</v>
      </c>
      <c r="D19" s="4">
        <v>12</v>
      </c>
    </row>
    <row r="20" spans="3:4" x14ac:dyDescent="0.3">
      <c r="C20" s="3" t="s">
        <v>31</v>
      </c>
      <c r="D20" s="4"/>
    </row>
    <row r="21" spans="3:4" x14ac:dyDescent="0.3">
      <c r="C21" s="8" t="s">
        <v>23</v>
      </c>
      <c r="D21" s="4">
        <v>40</v>
      </c>
    </row>
    <row r="22" spans="3:4" x14ac:dyDescent="0.3">
      <c r="C22" s="8" t="s">
        <v>122</v>
      </c>
      <c r="D22" s="4">
        <v>3</v>
      </c>
    </row>
    <row r="23" spans="3:4" x14ac:dyDescent="0.3">
      <c r="C23" s="8" t="s">
        <v>41</v>
      </c>
      <c r="D23" s="4">
        <v>45</v>
      </c>
    </row>
    <row r="24" spans="3:4" x14ac:dyDescent="0.3">
      <c r="C24" s="3" t="s">
        <v>205</v>
      </c>
      <c r="D24" s="4"/>
    </row>
    <row r="25" spans="3:4" x14ac:dyDescent="0.3">
      <c r="C25" s="8" t="s">
        <v>23</v>
      </c>
      <c r="D25" s="4">
        <v>2</v>
      </c>
    </row>
    <row r="26" spans="3:4" x14ac:dyDescent="0.3">
      <c r="C26" s="8" t="s">
        <v>41</v>
      </c>
      <c r="D26" s="4">
        <v>4</v>
      </c>
    </row>
    <row r="27" spans="3:4" x14ac:dyDescent="0.3">
      <c r="C27" s="3" t="s">
        <v>21</v>
      </c>
      <c r="D27" s="4"/>
    </row>
    <row r="28" spans="3:4" x14ac:dyDescent="0.3">
      <c r="C28" s="8" t="s">
        <v>23</v>
      </c>
      <c r="D28" s="4">
        <v>41</v>
      </c>
    </row>
    <row r="29" spans="3:4" x14ac:dyDescent="0.3">
      <c r="C29" s="8" t="s">
        <v>122</v>
      </c>
      <c r="D29" s="4">
        <v>1</v>
      </c>
    </row>
    <row r="30" spans="3:4" x14ac:dyDescent="0.3">
      <c r="C30" s="8" t="s">
        <v>41</v>
      </c>
      <c r="D30" s="4">
        <v>57</v>
      </c>
    </row>
    <row r="31" spans="3:4" x14ac:dyDescent="0.3">
      <c r="C31" s="3" t="s">
        <v>47</v>
      </c>
      <c r="D31" s="4"/>
    </row>
    <row r="32" spans="3:4" x14ac:dyDescent="0.3">
      <c r="C32" s="8" t="s">
        <v>23</v>
      </c>
      <c r="D32" s="4">
        <v>62</v>
      </c>
    </row>
    <row r="33" spans="3:4" x14ac:dyDescent="0.3">
      <c r="C33" s="8" t="s">
        <v>122</v>
      </c>
      <c r="D33" s="4">
        <v>2</v>
      </c>
    </row>
    <row r="34" spans="3:4" x14ac:dyDescent="0.3">
      <c r="C34" s="8" t="s">
        <v>41</v>
      </c>
      <c r="D34" s="4">
        <v>56</v>
      </c>
    </row>
    <row r="35" spans="3:4" x14ac:dyDescent="0.3">
      <c r="C35" s="3" t="s">
        <v>25</v>
      </c>
      <c r="D35" s="4"/>
    </row>
    <row r="36" spans="3:4" x14ac:dyDescent="0.3">
      <c r="C36" s="8" t="s">
        <v>25</v>
      </c>
      <c r="D36" s="4">
        <v>4</v>
      </c>
    </row>
    <row r="37" spans="3:4" x14ac:dyDescent="0.3">
      <c r="C37" s="3" t="s">
        <v>207</v>
      </c>
      <c r="D37" s="4"/>
    </row>
    <row r="38" spans="3:4" x14ac:dyDescent="0.3">
      <c r="C38" s="8" t="s">
        <v>23</v>
      </c>
      <c r="D38" s="4">
        <v>6</v>
      </c>
    </row>
    <row r="39" spans="3:4" x14ac:dyDescent="0.3">
      <c r="C39" s="8" t="s">
        <v>41</v>
      </c>
      <c r="D39" s="4">
        <v>6</v>
      </c>
    </row>
    <row r="40" spans="3:4" x14ac:dyDescent="0.3">
      <c r="C40" s="3" t="s">
        <v>40</v>
      </c>
      <c r="D40" s="4"/>
    </row>
    <row r="41" spans="3:4" x14ac:dyDescent="0.3">
      <c r="C41" s="8" t="s">
        <v>23</v>
      </c>
      <c r="D41" s="4">
        <v>28</v>
      </c>
    </row>
    <row r="42" spans="3:4" x14ac:dyDescent="0.3">
      <c r="C42" s="8" t="s">
        <v>122</v>
      </c>
      <c r="D42" s="4">
        <v>2</v>
      </c>
    </row>
    <row r="43" spans="3:4" x14ac:dyDescent="0.3">
      <c r="C43" s="8" t="s">
        <v>41</v>
      </c>
      <c r="D43" s="4">
        <v>51</v>
      </c>
    </row>
    <row r="44" spans="3:4" x14ac:dyDescent="0.3">
      <c r="C44" s="3" t="s">
        <v>317</v>
      </c>
      <c r="D44" s="4"/>
    </row>
    <row r="45" spans="3:4" x14ac:dyDescent="0.3">
      <c r="C45" s="8" t="s">
        <v>23</v>
      </c>
      <c r="D45" s="4">
        <v>7</v>
      </c>
    </row>
    <row r="46" spans="3:4" x14ac:dyDescent="0.3">
      <c r="C46" s="8" t="s">
        <v>41</v>
      </c>
      <c r="D46" s="4">
        <v>8</v>
      </c>
    </row>
    <row r="47" spans="3:4" x14ac:dyDescent="0.3">
      <c r="C47" s="3" t="s">
        <v>20</v>
      </c>
      <c r="D47" s="4"/>
    </row>
    <row r="48" spans="3:4" x14ac:dyDescent="0.3">
      <c r="C48" s="8" t="s">
        <v>23</v>
      </c>
      <c r="D48" s="4">
        <v>38</v>
      </c>
    </row>
    <row r="49" spans="3:4" x14ac:dyDescent="0.3">
      <c r="C49" s="8" t="s">
        <v>122</v>
      </c>
      <c r="D49" s="4">
        <v>2</v>
      </c>
    </row>
    <row r="50" spans="3:4" x14ac:dyDescent="0.3">
      <c r="C50" s="8" t="s">
        <v>41</v>
      </c>
      <c r="D50" s="4">
        <v>51</v>
      </c>
    </row>
    <row r="51" spans="3:4" x14ac:dyDescent="0.3">
      <c r="C51" s="3" t="s">
        <v>259</v>
      </c>
      <c r="D51" s="4"/>
    </row>
    <row r="52" spans="3:4" x14ac:dyDescent="0.3">
      <c r="C52" s="8" t="s">
        <v>23</v>
      </c>
      <c r="D52" s="4">
        <v>34</v>
      </c>
    </row>
    <row r="53" spans="3:4" x14ac:dyDescent="0.3">
      <c r="C53" s="8" t="s">
        <v>122</v>
      </c>
      <c r="D53" s="4">
        <v>1</v>
      </c>
    </row>
    <row r="54" spans="3:4" x14ac:dyDescent="0.3">
      <c r="C54" s="8" t="s">
        <v>41</v>
      </c>
      <c r="D54" s="4">
        <v>31</v>
      </c>
    </row>
    <row r="55" spans="3:4" x14ac:dyDescent="0.3">
      <c r="C55" s="3" t="s">
        <v>397</v>
      </c>
      <c r="D55" s="4">
        <v>816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122A1-EDD8-440B-B575-5F812A5DCF0C}">
  <dimension ref="B3:C827"/>
  <sheetViews>
    <sheetView showGridLines="0" workbookViewId="0">
      <selection activeCell="H23" sqref="H23"/>
    </sheetView>
  </sheetViews>
  <sheetFormatPr defaultRowHeight="14.4" x14ac:dyDescent="0.3"/>
  <cols>
    <col min="2" max="2" width="27" bestFit="1" customWidth="1"/>
    <col min="3" max="3" width="13.5546875" bestFit="1" customWidth="1"/>
  </cols>
  <sheetData>
    <row r="3" spans="2:3" x14ac:dyDescent="0.3">
      <c r="B3" s="2" t="s">
        <v>398</v>
      </c>
      <c r="C3" t="s">
        <v>413</v>
      </c>
    </row>
    <row r="4" spans="2:3" x14ac:dyDescent="0.3">
      <c r="B4" s="3" t="s">
        <v>32</v>
      </c>
      <c r="C4" s="4"/>
    </row>
    <row r="5" spans="2:3" x14ac:dyDescent="0.3">
      <c r="B5" s="8" t="s">
        <v>87</v>
      </c>
      <c r="C5" s="4"/>
    </row>
    <row r="6" spans="2:3" x14ac:dyDescent="0.3">
      <c r="B6" s="10" t="s">
        <v>23</v>
      </c>
      <c r="C6" s="4">
        <v>1</v>
      </c>
    </row>
    <row r="7" spans="2:3" x14ac:dyDescent="0.3">
      <c r="B7" s="10" t="s">
        <v>41</v>
      </c>
      <c r="C7" s="4">
        <v>2</v>
      </c>
    </row>
    <row r="8" spans="2:3" x14ac:dyDescent="0.3">
      <c r="B8" s="8" t="s">
        <v>183</v>
      </c>
      <c r="C8" s="4"/>
    </row>
    <row r="9" spans="2:3" x14ac:dyDescent="0.3">
      <c r="B9" s="10" t="s">
        <v>23</v>
      </c>
      <c r="C9" s="4">
        <v>1</v>
      </c>
    </row>
    <row r="10" spans="2:3" x14ac:dyDescent="0.3">
      <c r="B10" s="10" t="s">
        <v>41</v>
      </c>
      <c r="C10" s="4">
        <v>2</v>
      </c>
    </row>
    <row r="11" spans="2:3" x14ac:dyDescent="0.3">
      <c r="B11" s="8" t="s">
        <v>18</v>
      </c>
      <c r="C11" s="4"/>
    </row>
    <row r="12" spans="2:3" x14ac:dyDescent="0.3">
      <c r="B12" s="10" t="s">
        <v>23</v>
      </c>
      <c r="C12" s="4">
        <v>2</v>
      </c>
    </row>
    <row r="13" spans="2:3" x14ac:dyDescent="0.3">
      <c r="B13" s="8" t="s">
        <v>255</v>
      </c>
      <c r="C13" s="4"/>
    </row>
    <row r="14" spans="2:3" x14ac:dyDescent="0.3">
      <c r="B14" s="10" t="s">
        <v>41</v>
      </c>
      <c r="C14" s="4">
        <v>2</v>
      </c>
    </row>
    <row r="15" spans="2:3" x14ac:dyDescent="0.3">
      <c r="B15" s="8" t="s">
        <v>199</v>
      </c>
      <c r="C15" s="4"/>
    </row>
    <row r="16" spans="2:3" x14ac:dyDescent="0.3">
      <c r="B16" s="10" t="s">
        <v>23</v>
      </c>
      <c r="C16" s="4">
        <v>1</v>
      </c>
    </row>
    <row r="17" spans="2:3" x14ac:dyDescent="0.3">
      <c r="B17" s="10" t="s">
        <v>41</v>
      </c>
      <c r="C17" s="4">
        <v>1</v>
      </c>
    </row>
    <row r="18" spans="2:3" x14ac:dyDescent="0.3">
      <c r="B18" s="8" t="s">
        <v>97</v>
      </c>
      <c r="C18" s="4"/>
    </row>
    <row r="19" spans="2:3" x14ac:dyDescent="0.3">
      <c r="B19" s="10" t="s">
        <v>23</v>
      </c>
      <c r="C19" s="4">
        <v>1</v>
      </c>
    </row>
    <row r="20" spans="2:3" x14ac:dyDescent="0.3">
      <c r="B20" s="10" t="s">
        <v>41</v>
      </c>
      <c r="C20" s="4">
        <v>1</v>
      </c>
    </row>
    <row r="21" spans="2:3" x14ac:dyDescent="0.3">
      <c r="B21" s="8" t="s">
        <v>379</v>
      </c>
      <c r="C21" s="4"/>
    </row>
    <row r="22" spans="2:3" x14ac:dyDescent="0.3">
      <c r="B22" s="10" t="s">
        <v>41</v>
      </c>
      <c r="C22" s="4">
        <v>1</v>
      </c>
    </row>
    <row r="23" spans="2:3" x14ac:dyDescent="0.3">
      <c r="B23" s="8" t="s">
        <v>152</v>
      </c>
      <c r="C23" s="4"/>
    </row>
    <row r="24" spans="2:3" x14ac:dyDescent="0.3">
      <c r="B24" s="10" t="s">
        <v>41</v>
      </c>
      <c r="C24" s="4">
        <v>3</v>
      </c>
    </row>
    <row r="25" spans="2:3" x14ac:dyDescent="0.3">
      <c r="B25" s="8" t="s">
        <v>243</v>
      </c>
      <c r="C25" s="4"/>
    </row>
    <row r="26" spans="2:3" x14ac:dyDescent="0.3">
      <c r="B26" s="10" t="s">
        <v>41</v>
      </c>
      <c r="C26" s="4">
        <v>4</v>
      </c>
    </row>
    <row r="27" spans="2:3" x14ac:dyDescent="0.3">
      <c r="B27" s="8" t="s">
        <v>154</v>
      </c>
      <c r="C27" s="4"/>
    </row>
    <row r="28" spans="2:3" x14ac:dyDescent="0.3">
      <c r="B28" s="10" t="s">
        <v>23</v>
      </c>
      <c r="C28" s="4">
        <v>1</v>
      </c>
    </row>
    <row r="29" spans="2:3" x14ac:dyDescent="0.3">
      <c r="B29" s="10" t="s">
        <v>41</v>
      </c>
      <c r="C29" s="4">
        <v>1</v>
      </c>
    </row>
    <row r="30" spans="2:3" x14ac:dyDescent="0.3">
      <c r="B30" s="8" t="s">
        <v>381</v>
      </c>
      <c r="C30" s="4"/>
    </row>
    <row r="31" spans="2:3" x14ac:dyDescent="0.3">
      <c r="B31" s="10" t="s">
        <v>41</v>
      </c>
      <c r="C31" s="4">
        <v>1</v>
      </c>
    </row>
    <row r="32" spans="2:3" x14ac:dyDescent="0.3">
      <c r="B32" s="8" t="s">
        <v>102</v>
      </c>
      <c r="C32" s="4"/>
    </row>
    <row r="33" spans="2:3" x14ac:dyDescent="0.3">
      <c r="B33" s="10" t="s">
        <v>23</v>
      </c>
      <c r="C33" s="4">
        <v>1</v>
      </c>
    </row>
    <row r="34" spans="2:3" x14ac:dyDescent="0.3">
      <c r="B34" s="8" t="s">
        <v>70</v>
      </c>
      <c r="C34" s="4"/>
    </row>
    <row r="35" spans="2:3" x14ac:dyDescent="0.3">
      <c r="B35" s="10" t="s">
        <v>41</v>
      </c>
      <c r="C35" s="4">
        <v>1</v>
      </c>
    </row>
    <row r="36" spans="2:3" x14ac:dyDescent="0.3">
      <c r="B36" s="8" t="s">
        <v>249</v>
      </c>
      <c r="C36" s="4"/>
    </row>
    <row r="37" spans="2:3" x14ac:dyDescent="0.3">
      <c r="B37" s="10" t="s">
        <v>23</v>
      </c>
      <c r="C37" s="4">
        <v>1</v>
      </c>
    </row>
    <row r="38" spans="2:3" x14ac:dyDescent="0.3">
      <c r="B38" s="8" t="s">
        <v>90</v>
      </c>
      <c r="C38" s="4"/>
    </row>
    <row r="39" spans="2:3" x14ac:dyDescent="0.3">
      <c r="B39" s="10" t="s">
        <v>23</v>
      </c>
      <c r="C39" s="4">
        <v>1</v>
      </c>
    </row>
    <row r="40" spans="2:3" x14ac:dyDescent="0.3">
      <c r="B40" s="8" t="s">
        <v>371</v>
      </c>
      <c r="C40" s="4"/>
    </row>
    <row r="41" spans="2:3" x14ac:dyDescent="0.3">
      <c r="B41" s="10" t="s">
        <v>41</v>
      </c>
      <c r="C41" s="4">
        <v>1</v>
      </c>
    </row>
    <row r="42" spans="2:3" x14ac:dyDescent="0.3">
      <c r="B42" s="8" t="s">
        <v>114</v>
      </c>
      <c r="C42" s="4"/>
    </row>
    <row r="43" spans="2:3" x14ac:dyDescent="0.3">
      <c r="B43" s="10" t="s">
        <v>23</v>
      </c>
      <c r="C43" s="4">
        <v>2</v>
      </c>
    </row>
    <row r="44" spans="2:3" x14ac:dyDescent="0.3">
      <c r="B44" s="8" t="s">
        <v>98</v>
      </c>
      <c r="C44" s="4"/>
    </row>
    <row r="45" spans="2:3" x14ac:dyDescent="0.3">
      <c r="B45" s="10" t="s">
        <v>23</v>
      </c>
      <c r="C45" s="4">
        <v>1</v>
      </c>
    </row>
    <row r="46" spans="2:3" x14ac:dyDescent="0.3">
      <c r="B46" s="10" t="s">
        <v>41</v>
      </c>
      <c r="C46" s="4">
        <v>1</v>
      </c>
    </row>
    <row r="47" spans="2:3" x14ac:dyDescent="0.3">
      <c r="B47" s="8" t="s">
        <v>181</v>
      </c>
      <c r="C47" s="4"/>
    </row>
    <row r="48" spans="2:3" x14ac:dyDescent="0.3">
      <c r="B48" s="10" t="s">
        <v>23</v>
      </c>
      <c r="C48" s="4">
        <v>4</v>
      </c>
    </row>
    <row r="49" spans="2:3" x14ac:dyDescent="0.3">
      <c r="B49" s="10" t="s">
        <v>41</v>
      </c>
      <c r="C49" s="4">
        <v>1</v>
      </c>
    </row>
    <row r="50" spans="2:3" x14ac:dyDescent="0.3">
      <c r="B50" s="8" t="s">
        <v>29</v>
      </c>
      <c r="C50" s="4"/>
    </row>
    <row r="51" spans="2:3" x14ac:dyDescent="0.3">
      <c r="B51" s="10" t="s">
        <v>23</v>
      </c>
      <c r="C51" s="4">
        <v>6</v>
      </c>
    </row>
    <row r="52" spans="2:3" x14ac:dyDescent="0.3">
      <c r="B52" s="10" t="s">
        <v>41</v>
      </c>
      <c r="C52" s="4">
        <v>4</v>
      </c>
    </row>
    <row r="53" spans="2:3" x14ac:dyDescent="0.3">
      <c r="B53" s="8" t="s">
        <v>66</v>
      </c>
      <c r="C53" s="4"/>
    </row>
    <row r="54" spans="2:3" x14ac:dyDescent="0.3">
      <c r="B54" s="10" t="s">
        <v>23</v>
      </c>
      <c r="C54" s="4">
        <v>2</v>
      </c>
    </row>
    <row r="55" spans="2:3" x14ac:dyDescent="0.3">
      <c r="B55" s="10" t="s">
        <v>41</v>
      </c>
      <c r="C55" s="4">
        <v>2</v>
      </c>
    </row>
    <row r="56" spans="2:3" x14ac:dyDescent="0.3">
      <c r="B56" s="8" t="s">
        <v>289</v>
      </c>
      <c r="C56" s="4"/>
    </row>
    <row r="57" spans="2:3" x14ac:dyDescent="0.3">
      <c r="B57" s="10" t="s">
        <v>41</v>
      </c>
      <c r="C57" s="4">
        <v>1</v>
      </c>
    </row>
    <row r="58" spans="2:3" x14ac:dyDescent="0.3">
      <c r="B58" s="8" t="s">
        <v>76</v>
      </c>
      <c r="C58" s="4"/>
    </row>
    <row r="59" spans="2:3" x14ac:dyDescent="0.3">
      <c r="B59" s="10" t="s">
        <v>23</v>
      </c>
      <c r="C59" s="4">
        <v>9</v>
      </c>
    </row>
    <row r="60" spans="2:3" x14ac:dyDescent="0.3">
      <c r="B60" s="10" t="s">
        <v>41</v>
      </c>
      <c r="C60" s="4">
        <v>6</v>
      </c>
    </row>
    <row r="61" spans="2:3" x14ac:dyDescent="0.3">
      <c r="B61" s="8" t="s">
        <v>253</v>
      </c>
      <c r="C61" s="4"/>
    </row>
    <row r="62" spans="2:3" x14ac:dyDescent="0.3">
      <c r="B62" s="10" t="s">
        <v>41</v>
      </c>
      <c r="C62" s="4">
        <v>1</v>
      </c>
    </row>
    <row r="63" spans="2:3" x14ac:dyDescent="0.3">
      <c r="B63" s="8" t="s">
        <v>193</v>
      </c>
      <c r="C63" s="4"/>
    </row>
    <row r="64" spans="2:3" x14ac:dyDescent="0.3">
      <c r="B64" s="10" t="s">
        <v>41</v>
      </c>
      <c r="C64" s="4">
        <v>1</v>
      </c>
    </row>
    <row r="65" spans="2:3" x14ac:dyDescent="0.3">
      <c r="B65" s="8" t="s">
        <v>235</v>
      </c>
      <c r="C65" s="4"/>
    </row>
    <row r="66" spans="2:3" x14ac:dyDescent="0.3">
      <c r="B66" s="10" t="s">
        <v>23</v>
      </c>
      <c r="C66" s="4">
        <v>5</v>
      </c>
    </row>
    <row r="67" spans="2:3" x14ac:dyDescent="0.3">
      <c r="B67" s="10" t="s">
        <v>41</v>
      </c>
      <c r="C67" s="4">
        <v>4</v>
      </c>
    </row>
    <row r="68" spans="2:3" x14ac:dyDescent="0.3">
      <c r="B68" s="8" t="s">
        <v>393</v>
      </c>
      <c r="C68" s="4"/>
    </row>
    <row r="69" spans="2:3" x14ac:dyDescent="0.3">
      <c r="B69" s="10" t="s">
        <v>41</v>
      </c>
      <c r="C69" s="4">
        <v>3</v>
      </c>
    </row>
    <row r="70" spans="2:3" x14ac:dyDescent="0.3">
      <c r="B70" s="8" t="s">
        <v>200</v>
      </c>
      <c r="C70" s="4"/>
    </row>
    <row r="71" spans="2:3" x14ac:dyDescent="0.3">
      <c r="B71" s="10" t="s">
        <v>23</v>
      </c>
      <c r="C71" s="4">
        <v>1</v>
      </c>
    </row>
    <row r="72" spans="2:3" x14ac:dyDescent="0.3">
      <c r="B72" s="8" t="s">
        <v>151</v>
      </c>
      <c r="C72" s="4"/>
    </row>
    <row r="73" spans="2:3" x14ac:dyDescent="0.3">
      <c r="B73" s="10" t="s">
        <v>41</v>
      </c>
      <c r="C73" s="4">
        <v>1</v>
      </c>
    </row>
    <row r="74" spans="2:3" x14ac:dyDescent="0.3">
      <c r="B74" s="8" t="s">
        <v>142</v>
      </c>
      <c r="C74" s="4"/>
    </row>
    <row r="75" spans="2:3" x14ac:dyDescent="0.3">
      <c r="B75" s="10" t="s">
        <v>23</v>
      </c>
      <c r="C75" s="4">
        <v>1</v>
      </c>
    </row>
    <row r="76" spans="2:3" x14ac:dyDescent="0.3">
      <c r="B76" s="8" t="s">
        <v>105</v>
      </c>
      <c r="C76" s="4"/>
    </row>
    <row r="77" spans="2:3" x14ac:dyDescent="0.3">
      <c r="B77" s="10" t="s">
        <v>23</v>
      </c>
      <c r="C77" s="4">
        <v>9</v>
      </c>
    </row>
    <row r="78" spans="2:3" x14ac:dyDescent="0.3">
      <c r="B78" s="10" t="s">
        <v>41</v>
      </c>
      <c r="C78" s="4">
        <v>3</v>
      </c>
    </row>
    <row r="79" spans="2:3" x14ac:dyDescent="0.3">
      <c r="B79" s="8" t="s">
        <v>57</v>
      </c>
      <c r="C79" s="4"/>
    </row>
    <row r="80" spans="2:3" x14ac:dyDescent="0.3">
      <c r="B80" s="10" t="s">
        <v>23</v>
      </c>
      <c r="C80" s="4">
        <v>2</v>
      </c>
    </row>
    <row r="81" spans="2:3" x14ac:dyDescent="0.3">
      <c r="B81" s="10" t="s">
        <v>41</v>
      </c>
      <c r="C81" s="4">
        <v>4</v>
      </c>
    </row>
    <row r="82" spans="2:3" x14ac:dyDescent="0.3">
      <c r="B82" s="8" t="s">
        <v>361</v>
      </c>
      <c r="C82" s="4"/>
    </row>
    <row r="83" spans="2:3" x14ac:dyDescent="0.3">
      <c r="B83" s="10" t="s">
        <v>41</v>
      </c>
      <c r="C83" s="4">
        <v>1</v>
      </c>
    </row>
    <row r="84" spans="2:3" x14ac:dyDescent="0.3">
      <c r="B84" s="8" t="s">
        <v>226</v>
      </c>
      <c r="C84" s="4"/>
    </row>
    <row r="85" spans="2:3" x14ac:dyDescent="0.3">
      <c r="B85" s="10" t="s">
        <v>23</v>
      </c>
      <c r="C85" s="4">
        <v>1</v>
      </c>
    </row>
    <row r="86" spans="2:3" x14ac:dyDescent="0.3">
      <c r="B86" s="3" t="s">
        <v>53</v>
      </c>
      <c r="C86" s="4"/>
    </row>
    <row r="87" spans="2:3" x14ac:dyDescent="0.3">
      <c r="B87" s="8" t="s">
        <v>100</v>
      </c>
      <c r="C87" s="4"/>
    </row>
    <row r="88" spans="2:3" x14ac:dyDescent="0.3">
      <c r="B88" s="10" t="s">
        <v>23</v>
      </c>
      <c r="C88" s="4">
        <v>1</v>
      </c>
    </row>
    <row r="89" spans="2:3" x14ac:dyDescent="0.3">
      <c r="B89" s="8" t="s">
        <v>93</v>
      </c>
      <c r="C89" s="4"/>
    </row>
    <row r="90" spans="2:3" x14ac:dyDescent="0.3">
      <c r="B90" s="10" t="s">
        <v>23</v>
      </c>
      <c r="C90" s="4">
        <v>1</v>
      </c>
    </row>
    <row r="91" spans="2:3" x14ac:dyDescent="0.3">
      <c r="B91" s="10" t="s">
        <v>41</v>
      </c>
      <c r="C91" s="4">
        <v>1</v>
      </c>
    </row>
    <row r="92" spans="2:3" x14ac:dyDescent="0.3">
      <c r="B92" s="8" t="s">
        <v>171</v>
      </c>
      <c r="C92" s="4"/>
    </row>
    <row r="93" spans="2:3" x14ac:dyDescent="0.3">
      <c r="B93" s="10" t="s">
        <v>23</v>
      </c>
      <c r="C93" s="4">
        <v>3</v>
      </c>
    </row>
    <row r="94" spans="2:3" x14ac:dyDescent="0.3">
      <c r="B94" s="8" t="s">
        <v>72</v>
      </c>
      <c r="C94" s="4"/>
    </row>
    <row r="95" spans="2:3" x14ac:dyDescent="0.3">
      <c r="B95" s="10" t="s">
        <v>23</v>
      </c>
      <c r="C95" s="4">
        <v>1</v>
      </c>
    </row>
    <row r="96" spans="2:3" x14ac:dyDescent="0.3">
      <c r="B96" s="10" t="s">
        <v>41</v>
      </c>
      <c r="C96" s="4">
        <v>3</v>
      </c>
    </row>
    <row r="97" spans="2:3" x14ac:dyDescent="0.3">
      <c r="B97" s="8" t="s">
        <v>250</v>
      </c>
      <c r="C97" s="4"/>
    </row>
    <row r="98" spans="2:3" x14ac:dyDescent="0.3">
      <c r="B98" s="10" t="s">
        <v>23</v>
      </c>
      <c r="C98" s="4">
        <v>1</v>
      </c>
    </row>
    <row r="99" spans="2:3" x14ac:dyDescent="0.3">
      <c r="B99" s="8" t="s">
        <v>152</v>
      </c>
      <c r="C99" s="4"/>
    </row>
    <row r="100" spans="2:3" x14ac:dyDescent="0.3">
      <c r="B100" s="10" t="s">
        <v>23</v>
      </c>
      <c r="C100" s="4">
        <v>1</v>
      </c>
    </row>
    <row r="101" spans="2:3" x14ac:dyDescent="0.3">
      <c r="B101" s="8" t="s">
        <v>211</v>
      </c>
      <c r="C101" s="4"/>
    </row>
    <row r="102" spans="2:3" x14ac:dyDescent="0.3">
      <c r="B102" s="10" t="s">
        <v>23</v>
      </c>
      <c r="C102" s="4">
        <v>2</v>
      </c>
    </row>
    <row r="103" spans="2:3" x14ac:dyDescent="0.3">
      <c r="B103" s="10" t="s">
        <v>41</v>
      </c>
      <c r="C103" s="4">
        <v>1</v>
      </c>
    </row>
    <row r="104" spans="2:3" x14ac:dyDescent="0.3">
      <c r="B104" s="8" t="s">
        <v>191</v>
      </c>
      <c r="C104" s="4"/>
    </row>
    <row r="105" spans="2:3" x14ac:dyDescent="0.3">
      <c r="B105" s="10" t="s">
        <v>23</v>
      </c>
      <c r="C105" s="4">
        <v>1</v>
      </c>
    </row>
    <row r="106" spans="2:3" x14ac:dyDescent="0.3">
      <c r="B106" s="8" t="s">
        <v>130</v>
      </c>
      <c r="C106" s="4"/>
    </row>
    <row r="107" spans="2:3" x14ac:dyDescent="0.3">
      <c r="B107" s="10" t="s">
        <v>41</v>
      </c>
      <c r="C107" s="4">
        <v>1</v>
      </c>
    </row>
    <row r="108" spans="2:3" x14ac:dyDescent="0.3">
      <c r="B108" s="8" t="s">
        <v>216</v>
      </c>
      <c r="C108" s="4"/>
    </row>
    <row r="109" spans="2:3" x14ac:dyDescent="0.3">
      <c r="B109" s="10" t="s">
        <v>23</v>
      </c>
      <c r="C109" s="4">
        <v>1</v>
      </c>
    </row>
    <row r="110" spans="2:3" x14ac:dyDescent="0.3">
      <c r="B110" s="8" t="s">
        <v>69</v>
      </c>
      <c r="C110" s="4"/>
    </row>
    <row r="111" spans="2:3" x14ac:dyDescent="0.3">
      <c r="B111" s="10" t="s">
        <v>23</v>
      </c>
      <c r="C111" s="4">
        <v>1</v>
      </c>
    </row>
    <row r="112" spans="2:3" x14ac:dyDescent="0.3">
      <c r="B112" s="8" t="s">
        <v>126</v>
      </c>
      <c r="C112" s="4"/>
    </row>
    <row r="113" spans="2:3" x14ac:dyDescent="0.3">
      <c r="B113" s="10" t="s">
        <v>23</v>
      </c>
      <c r="C113" s="4">
        <v>1</v>
      </c>
    </row>
    <row r="114" spans="2:3" x14ac:dyDescent="0.3">
      <c r="B114" s="8" t="s">
        <v>147</v>
      </c>
      <c r="C114" s="4"/>
    </row>
    <row r="115" spans="2:3" x14ac:dyDescent="0.3">
      <c r="B115" s="10" t="s">
        <v>23</v>
      </c>
      <c r="C115" s="4">
        <v>1</v>
      </c>
    </row>
    <row r="116" spans="2:3" x14ac:dyDescent="0.3">
      <c r="B116" s="10" t="s">
        <v>41</v>
      </c>
      <c r="C116" s="4">
        <v>2</v>
      </c>
    </row>
    <row r="117" spans="2:3" x14ac:dyDescent="0.3">
      <c r="B117" s="8" t="s">
        <v>189</v>
      </c>
      <c r="C117" s="4"/>
    </row>
    <row r="118" spans="2:3" x14ac:dyDescent="0.3">
      <c r="B118" s="10" t="s">
        <v>41</v>
      </c>
      <c r="C118" s="4">
        <v>1</v>
      </c>
    </row>
    <row r="119" spans="2:3" x14ac:dyDescent="0.3">
      <c r="B119" s="8" t="s">
        <v>112</v>
      </c>
      <c r="C119" s="4"/>
    </row>
    <row r="120" spans="2:3" x14ac:dyDescent="0.3">
      <c r="B120" s="10" t="s">
        <v>41</v>
      </c>
      <c r="C120" s="4">
        <v>1</v>
      </c>
    </row>
    <row r="121" spans="2:3" x14ac:dyDescent="0.3">
      <c r="B121" s="8" t="s">
        <v>227</v>
      </c>
      <c r="C121" s="4"/>
    </row>
    <row r="122" spans="2:3" x14ac:dyDescent="0.3">
      <c r="B122" s="10" t="s">
        <v>23</v>
      </c>
      <c r="C122" s="4">
        <v>1</v>
      </c>
    </row>
    <row r="123" spans="2:3" x14ac:dyDescent="0.3">
      <c r="B123" s="8" t="s">
        <v>212</v>
      </c>
      <c r="C123" s="4"/>
    </row>
    <row r="124" spans="2:3" x14ac:dyDescent="0.3">
      <c r="B124" s="10" t="s">
        <v>23</v>
      </c>
      <c r="C124" s="4">
        <v>1</v>
      </c>
    </row>
    <row r="125" spans="2:3" x14ac:dyDescent="0.3">
      <c r="B125" s="8" t="s">
        <v>188</v>
      </c>
      <c r="C125" s="4"/>
    </row>
    <row r="126" spans="2:3" x14ac:dyDescent="0.3">
      <c r="B126" s="10" t="s">
        <v>41</v>
      </c>
      <c r="C126" s="4">
        <v>1</v>
      </c>
    </row>
    <row r="127" spans="2:3" x14ac:dyDescent="0.3">
      <c r="B127" s="8" t="s">
        <v>166</v>
      </c>
      <c r="C127" s="4"/>
    </row>
    <row r="128" spans="2:3" x14ac:dyDescent="0.3">
      <c r="B128" s="10" t="s">
        <v>23</v>
      </c>
      <c r="C128" s="4">
        <v>1</v>
      </c>
    </row>
    <row r="129" spans="2:3" x14ac:dyDescent="0.3">
      <c r="B129" s="3" t="s">
        <v>372</v>
      </c>
      <c r="C129" s="4"/>
    </row>
    <row r="130" spans="2:3" x14ac:dyDescent="0.3">
      <c r="B130" s="8" t="s">
        <v>93</v>
      </c>
      <c r="C130" s="4"/>
    </row>
    <row r="131" spans="2:3" x14ac:dyDescent="0.3">
      <c r="B131" s="10" t="s">
        <v>41</v>
      </c>
      <c r="C131" s="4">
        <v>1</v>
      </c>
    </row>
    <row r="132" spans="2:3" x14ac:dyDescent="0.3">
      <c r="B132" s="8" t="s">
        <v>392</v>
      </c>
      <c r="C132" s="4"/>
    </row>
    <row r="133" spans="2:3" x14ac:dyDescent="0.3">
      <c r="B133" s="10" t="s">
        <v>23</v>
      </c>
      <c r="C133" s="4">
        <v>1</v>
      </c>
    </row>
    <row r="134" spans="2:3" x14ac:dyDescent="0.3">
      <c r="B134" s="10" t="s">
        <v>41</v>
      </c>
      <c r="C134" s="4">
        <v>1</v>
      </c>
    </row>
    <row r="135" spans="2:3" x14ac:dyDescent="0.3">
      <c r="B135" s="8" t="s">
        <v>297</v>
      </c>
      <c r="C135" s="4"/>
    </row>
    <row r="136" spans="2:3" x14ac:dyDescent="0.3">
      <c r="B136" s="10" t="s">
        <v>23</v>
      </c>
      <c r="C136" s="4">
        <v>1</v>
      </c>
    </row>
    <row r="137" spans="2:3" x14ac:dyDescent="0.3">
      <c r="B137" s="8" t="s">
        <v>377</v>
      </c>
      <c r="C137" s="4"/>
    </row>
    <row r="138" spans="2:3" x14ac:dyDescent="0.3">
      <c r="B138" s="10" t="s">
        <v>41</v>
      </c>
      <c r="C138" s="4">
        <v>1</v>
      </c>
    </row>
    <row r="139" spans="2:3" x14ac:dyDescent="0.3">
      <c r="B139" s="8" t="s">
        <v>382</v>
      </c>
      <c r="C139" s="4"/>
    </row>
    <row r="140" spans="2:3" x14ac:dyDescent="0.3">
      <c r="B140" s="10" t="s">
        <v>23</v>
      </c>
      <c r="C140" s="4">
        <v>1</v>
      </c>
    </row>
    <row r="141" spans="2:3" x14ac:dyDescent="0.3">
      <c r="B141" s="8" t="s">
        <v>335</v>
      </c>
      <c r="C141" s="4"/>
    </row>
    <row r="142" spans="2:3" x14ac:dyDescent="0.3">
      <c r="B142" s="10" t="s">
        <v>23</v>
      </c>
      <c r="C142" s="4">
        <v>1</v>
      </c>
    </row>
    <row r="143" spans="2:3" x14ac:dyDescent="0.3">
      <c r="B143" s="10" t="s">
        <v>122</v>
      </c>
      <c r="C143" s="4">
        <v>1</v>
      </c>
    </row>
    <row r="144" spans="2:3" x14ac:dyDescent="0.3">
      <c r="B144" s="8" t="s">
        <v>373</v>
      </c>
      <c r="C144" s="4"/>
    </row>
    <row r="145" spans="2:3" x14ac:dyDescent="0.3">
      <c r="B145" s="10" t="s">
        <v>23</v>
      </c>
      <c r="C145" s="4">
        <v>1</v>
      </c>
    </row>
    <row r="146" spans="2:3" x14ac:dyDescent="0.3">
      <c r="B146" s="10" t="s">
        <v>122</v>
      </c>
      <c r="C146" s="4">
        <v>1</v>
      </c>
    </row>
    <row r="147" spans="2:3" x14ac:dyDescent="0.3">
      <c r="B147" s="8" t="s">
        <v>193</v>
      </c>
      <c r="C147" s="4"/>
    </row>
    <row r="148" spans="2:3" x14ac:dyDescent="0.3">
      <c r="B148" s="10" t="s">
        <v>23</v>
      </c>
      <c r="C148" s="4">
        <v>1</v>
      </c>
    </row>
    <row r="149" spans="2:3" x14ac:dyDescent="0.3">
      <c r="B149" s="8" t="s">
        <v>334</v>
      </c>
      <c r="C149" s="4"/>
    </row>
    <row r="150" spans="2:3" x14ac:dyDescent="0.3">
      <c r="B150" s="10" t="s">
        <v>23</v>
      </c>
      <c r="C150" s="4">
        <v>1</v>
      </c>
    </row>
    <row r="151" spans="2:3" x14ac:dyDescent="0.3">
      <c r="B151" s="10" t="s">
        <v>41</v>
      </c>
      <c r="C151" s="4">
        <v>2</v>
      </c>
    </row>
    <row r="152" spans="2:3" x14ac:dyDescent="0.3">
      <c r="B152" s="8" t="s">
        <v>227</v>
      </c>
      <c r="C152" s="4"/>
    </row>
    <row r="153" spans="2:3" x14ac:dyDescent="0.3">
      <c r="B153" s="10" t="s">
        <v>23</v>
      </c>
      <c r="C153" s="4">
        <v>1</v>
      </c>
    </row>
    <row r="154" spans="2:3" x14ac:dyDescent="0.3">
      <c r="B154" s="10" t="s">
        <v>41</v>
      </c>
      <c r="C154" s="4">
        <v>2</v>
      </c>
    </row>
    <row r="155" spans="2:3" x14ac:dyDescent="0.3">
      <c r="B155" s="8" t="s">
        <v>307</v>
      </c>
      <c r="C155" s="4"/>
    </row>
    <row r="156" spans="2:3" x14ac:dyDescent="0.3">
      <c r="B156" s="10" t="s">
        <v>23</v>
      </c>
      <c r="C156" s="4">
        <v>1</v>
      </c>
    </row>
    <row r="157" spans="2:3" x14ac:dyDescent="0.3">
      <c r="B157" s="10" t="s">
        <v>41</v>
      </c>
      <c r="C157" s="4">
        <v>1</v>
      </c>
    </row>
    <row r="158" spans="2:3" x14ac:dyDescent="0.3">
      <c r="B158" s="3" t="s">
        <v>39</v>
      </c>
      <c r="C158" s="4"/>
    </row>
    <row r="159" spans="2:3" x14ac:dyDescent="0.3">
      <c r="B159" s="8" t="s">
        <v>93</v>
      </c>
      <c r="C159" s="4"/>
    </row>
    <row r="160" spans="2:3" x14ac:dyDescent="0.3">
      <c r="B160" s="10" t="s">
        <v>23</v>
      </c>
      <c r="C160" s="4">
        <v>2</v>
      </c>
    </row>
    <row r="161" spans="2:3" x14ac:dyDescent="0.3">
      <c r="B161" s="10" t="s">
        <v>41</v>
      </c>
      <c r="C161" s="4">
        <v>2</v>
      </c>
    </row>
    <row r="162" spans="2:3" x14ac:dyDescent="0.3">
      <c r="B162" s="8" t="s">
        <v>87</v>
      </c>
      <c r="C162" s="4"/>
    </row>
    <row r="163" spans="2:3" x14ac:dyDescent="0.3">
      <c r="B163" s="10" t="s">
        <v>41</v>
      </c>
      <c r="C163" s="4">
        <v>1</v>
      </c>
    </row>
    <row r="164" spans="2:3" x14ac:dyDescent="0.3">
      <c r="B164" s="8" t="s">
        <v>121</v>
      </c>
      <c r="C164" s="4"/>
    </row>
    <row r="165" spans="2:3" x14ac:dyDescent="0.3">
      <c r="B165" s="10" t="s">
        <v>23</v>
      </c>
      <c r="C165" s="4">
        <v>2</v>
      </c>
    </row>
    <row r="166" spans="2:3" x14ac:dyDescent="0.3">
      <c r="B166" s="8" t="s">
        <v>331</v>
      </c>
      <c r="C166" s="4"/>
    </row>
    <row r="167" spans="2:3" x14ac:dyDescent="0.3">
      <c r="B167" s="10" t="s">
        <v>41</v>
      </c>
      <c r="C167" s="4">
        <v>1</v>
      </c>
    </row>
    <row r="168" spans="2:3" x14ac:dyDescent="0.3">
      <c r="B168" s="8" t="s">
        <v>293</v>
      </c>
      <c r="C168" s="4"/>
    </row>
    <row r="169" spans="2:3" x14ac:dyDescent="0.3">
      <c r="B169" s="10" t="s">
        <v>23</v>
      </c>
      <c r="C169" s="4">
        <v>1</v>
      </c>
    </row>
    <row r="170" spans="2:3" x14ac:dyDescent="0.3">
      <c r="B170" s="8" t="s">
        <v>332</v>
      </c>
      <c r="C170" s="4"/>
    </row>
    <row r="171" spans="2:3" x14ac:dyDescent="0.3">
      <c r="B171" s="10" t="s">
        <v>23</v>
      </c>
      <c r="C171" s="4">
        <v>1</v>
      </c>
    </row>
    <row r="172" spans="2:3" x14ac:dyDescent="0.3">
      <c r="B172" s="8" t="s">
        <v>179</v>
      </c>
      <c r="C172" s="4"/>
    </row>
    <row r="173" spans="2:3" x14ac:dyDescent="0.3">
      <c r="B173" s="10" t="s">
        <v>23</v>
      </c>
      <c r="C173" s="4">
        <v>3</v>
      </c>
    </row>
    <row r="174" spans="2:3" x14ac:dyDescent="0.3">
      <c r="B174" s="10" t="s">
        <v>41</v>
      </c>
      <c r="C174" s="4">
        <v>2</v>
      </c>
    </row>
    <row r="175" spans="2:3" x14ac:dyDescent="0.3">
      <c r="B175" s="8" t="s">
        <v>110</v>
      </c>
      <c r="C175" s="4"/>
    </row>
    <row r="176" spans="2:3" x14ac:dyDescent="0.3">
      <c r="B176" s="10" t="s">
        <v>41</v>
      </c>
      <c r="C176" s="4">
        <v>1</v>
      </c>
    </row>
    <row r="177" spans="2:3" x14ac:dyDescent="0.3">
      <c r="B177" s="8" t="s">
        <v>134</v>
      </c>
      <c r="C177" s="4"/>
    </row>
    <row r="178" spans="2:3" x14ac:dyDescent="0.3">
      <c r="B178" s="10" t="s">
        <v>41</v>
      </c>
      <c r="C178" s="4">
        <v>1</v>
      </c>
    </row>
    <row r="179" spans="2:3" x14ac:dyDescent="0.3">
      <c r="B179" s="8" t="s">
        <v>146</v>
      </c>
      <c r="C179" s="4"/>
    </row>
    <row r="180" spans="2:3" x14ac:dyDescent="0.3">
      <c r="B180" s="10" t="s">
        <v>41</v>
      </c>
      <c r="C180" s="4">
        <v>3</v>
      </c>
    </row>
    <row r="181" spans="2:3" x14ac:dyDescent="0.3">
      <c r="B181" s="8" t="s">
        <v>79</v>
      </c>
      <c r="C181" s="4"/>
    </row>
    <row r="182" spans="2:3" x14ac:dyDescent="0.3">
      <c r="B182" s="10" t="s">
        <v>23</v>
      </c>
      <c r="C182" s="4">
        <v>1</v>
      </c>
    </row>
    <row r="183" spans="2:3" x14ac:dyDescent="0.3">
      <c r="B183" s="8" t="s">
        <v>357</v>
      </c>
      <c r="C183" s="4"/>
    </row>
    <row r="184" spans="2:3" x14ac:dyDescent="0.3">
      <c r="B184" s="10" t="s">
        <v>23</v>
      </c>
      <c r="C184" s="4">
        <v>1</v>
      </c>
    </row>
    <row r="185" spans="2:3" x14ac:dyDescent="0.3">
      <c r="B185" s="8" t="s">
        <v>83</v>
      </c>
      <c r="C185" s="4"/>
    </row>
    <row r="186" spans="2:3" x14ac:dyDescent="0.3">
      <c r="B186" s="10" t="s">
        <v>41</v>
      </c>
      <c r="C186" s="4">
        <v>1</v>
      </c>
    </row>
    <row r="187" spans="2:3" x14ac:dyDescent="0.3">
      <c r="B187" s="8" t="s">
        <v>362</v>
      </c>
      <c r="C187" s="4"/>
    </row>
    <row r="188" spans="2:3" x14ac:dyDescent="0.3">
      <c r="B188" s="10" t="s">
        <v>41</v>
      </c>
      <c r="C188" s="4">
        <v>1</v>
      </c>
    </row>
    <row r="189" spans="2:3" x14ac:dyDescent="0.3">
      <c r="B189" s="8" t="s">
        <v>136</v>
      </c>
      <c r="C189" s="4"/>
    </row>
    <row r="190" spans="2:3" x14ac:dyDescent="0.3">
      <c r="B190" s="10" t="s">
        <v>23</v>
      </c>
      <c r="C190" s="4">
        <v>1</v>
      </c>
    </row>
    <row r="191" spans="2:3" x14ac:dyDescent="0.3">
      <c r="B191" s="10" t="s">
        <v>41</v>
      </c>
      <c r="C191" s="4">
        <v>1</v>
      </c>
    </row>
    <row r="192" spans="2:3" x14ac:dyDescent="0.3">
      <c r="B192" s="8" t="s">
        <v>101</v>
      </c>
      <c r="C192" s="4"/>
    </row>
    <row r="193" spans="2:3" x14ac:dyDescent="0.3">
      <c r="B193" s="10" t="s">
        <v>23</v>
      </c>
      <c r="C193" s="4">
        <v>1</v>
      </c>
    </row>
    <row r="194" spans="2:3" x14ac:dyDescent="0.3">
      <c r="B194" s="10" t="s">
        <v>41</v>
      </c>
      <c r="C194" s="4">
        <v>1</v>
      </c>
    </row>
    <row r="195" spans="2:3" x14ac:dyDescent="0.3">
      <c r="B195" s="8" t="s">
        <v>294</v>
      </c>
      <c r="C195" s="4"/>
    </row>
    <row r="196" spans="2:3" x14ac:dyDescent="0.3">
      <c r="B196" s="10" t="s">
        <v>23</v>
      </c>
      <c r="C196" s="4">
        <v>1</v>
      </c>
    </row>
    <row r="197" spans="2:3" x14ac:dyDescent="0.3">
      <c r="B197" s="10" t="s">
        <v>41</v>
      </c>
      <c r="C197" s="4">
        <v>1</v>
      </c>
    </row>
    <row r="198" spans="2:3" x14ac:dyDescent="0.3">
      <c r="B198" s="8" t="s">
        <v>177</v>
      </c>
      <c r="C198" s="4"/>
    </row>
    <row r="199" spans="2:3" x14ac:dyDescent="0.3">
      <c r="B199" s="10" t="s">
        <v>23</v>
      </c>
      <c r="C199" s="4">
        <v>1</v>
      </c>
    </row>
    <row r="200" spans="2:3" x14ac:dyDescent="0.3">
      <c r="B200" s="8" t="s">
        <v>182</v>
      </c>
      <c r="C200" s="4"/>
    </row>
    <row r="201" spans="2:3" x14ac:dyDescent="0.3">
      <c r="B201" s="10" t="s">
        <v>41</v>
      </c>
      <c r="C201" s="4">
        <v>1</v>
      </c>
    </row>
    <row r="202" spans="2:3" x14ac:dyDescent="0.3">
      <c r="B202" s="8" t="s">
        <v>241</v>
      </c>
      <c r="C202" s="4"/>
    </row>
    <row r="203" spans="2:3" x14ac:dyDescent="0.3">
      <c r="B203" s="10" t="s">
        <v>41</v>
      </c>
      <c r="C203" s="4">
        <v>1</v>
      </c>
    </row>
    <row r="204" spans="2:3" x14ac:dyDescent="0.3">
      <c r="B204" s="8" t="s">
        <v>181</v>
      </c>
      <c r="C204" s="4"/>
    </row>
    <row r="205" spans="2:3" x14ac:dyDescent="0.3">
      <c r="B205" s="10" t="s">
        <v>41</v>
      </c>
      <c r="C205" s="4">
        <v>1</v>
      </c>
    </row>
    <row r="206" spans="2:3" x14ac:dyDescent="0.3">
      <c r="B206" s="8" t="s">
        <v>306</v>
      </c>
      <c r="C206" s="4"/>
    </row>
    <row r="207" spans="2:3" x14ac:dyDescent="0.3">
      <c r="B207" s="10" t="s">
        <v>41</v>
      </c>
      <c r="C207" s="4">
        <v>1</v>
      </c>
    </row>
    <row r="208" spans="2:3" x14ac:dyDescent="0.3">
      <c r="B208" s="8" t="s">
        <v>37</v>
      </c>
      <c r="C208" s="4"/>
    </row>
    <row r="209" spans="2:3" x14ac:dyDescent="0.3">
      <c r="B209" s="10" t="s">
        <v>41</v>
      </c>
      <c r="C209" s="4">
        <v>1</v>
      </c>
    </row>
    <row r="210" spans="2:3" x14ac:dyDescent="0.3">
      <c r="B210" s="8" t="s">
        <v>354</v>
      </c>
      <c r="C210" s="4"/>
    </row>
    <row r="211" spans="2:3" x14ac:dyDescent="0.3">
      <c r="B211" s="10" t="s">
        <v>41</v>
      </c>
      <c r="C211" s="4">
        <v>1</v>
      </c>
    </row>
    <row r="212" spans="2:3" x14ac:dyDescent="0.3">
      <c r="B212" s="8" t="s">
        <v>311</v>
      </c>
      <c r="C212" s="4"/>
    </row>
    <row r="213" spans="2:3" x14ac:dyDescent="0.3">
      <c r="B213" s="10" t="s">
        <v>41</v>
      </c>
      <c r="C213" s="4">
        <v>1</v>
      </c>
    </row>
    <row r="214" spans="2:3" x14ac:dyDescent="0.3">
      <c r="B214" s="8" t="s">
        <v>253</v>
      </c>
      <c r="C214" s="4"/>
    </row>
    <row r="215" spans="2:3" x14ac:dyDescent="0.3">
      <c r="B215" s="10" t="s">
        <v>41</v>
      </c>
      <c r="C215" s="4">
        <v>1</v>
      </c>
    </row>
    <row r="216" spans="2:3" x14ac:dyDescent="0.3">
      <c r="B216" s="8" t="s">
        <v>184</v>
      </c>
      <c r="C216" s="4"/>
    </row>
    <row r="217" spans="2:3" x14ac:dyDescent="0.3">
      <c r="B217" s="10" t="s">
        <v>23</v>
      </c>
      <c r="C217" s="4">
        <v>1</v>
      </c>
    </row>
    <row r="218" spans="2:3" x14ac:dyDescent="0.3">
      <c r="B218" s="8" t="s">
        <v>324</v>
      </c>
      <c r="C218" s="4"/>
    </row>
    <row r="219" spans="2:3" x14ac:dyDescent="0.3">
      <c r="B219" s="10" t="s">
        <v>41</v>
      </c>
      <c r="C219" s="4">
        <v>1</v>
      </c>
    </row>
    <row r="220" spans="2:3" x14ac:dyDescent="0.3">
      <c r="B220" s="8" t="s">
        <v>155</v>
      </c>
      <c r="C220" s="4"/>
    </row>
    <row r="221" spans="2:3" x14ac:dyDescent="0.3">
      <c r="B221" s="10" t="s">
        <v>23</v>
      </c>
      <c r="C221" s="4">
        <v>1</v>
      </c>
    </row>
    <row r="222" spans="2:3" x14ac:dyDescent="0.3">
      <c r="B222" s="8" t="s">
        <v>334</v>
      </c>
      <c r="C222" s="4"/>
    </row>
    <row r="223" spans="2:3" x14ac:dyDescent="0.3">
      <c r="B223" s="10" t="s">
        <v>23</v>
      </c>
      <c r="C223" s="4">
        <v>1</v>
      </c>
    </row>
    <row r="224" spans="2:3" x14ac:dyDescent="0.3">
      <c r="B224" s="10" t="s">
        <v>41</v>
      </c>
      <c r="C224" s="4">
        <v>2</v>
      </c>
    </row>
    <row r="225" spans="2:3" x14ac:dyDescent="0.3">
      <c r="B225" s="8" t="s">
        <v>248</v>
      </c>
      <c r="C225" s="4"/>
    </row>
    <row r="226" spans="2:3" x14ac:dyDescent="0.3">
      <c r="B226" s="10" t="s">
        <v>41</v>
      </c>
      <c r="C226" s="4">
        <v>1</v>
      </c>
    </row>
    <row r="227" spans="2:3" x14ac:dyDescent="0.3">
      <c r="B227" s="8" t="s">
        <v>99</v>
      </c>
      <c r="C227" s="4"/>
    </row>
    <row r="228" spans="2:3" x14ac:dyDescent="0.3">
      <c r="B228" s="10" t="s">
        <v>41</v>
      </c>
      <c r="C228" s="4">
        <v>1</v>
      </c>
    </row>
    <row r="229" spans="2:3" x14ac:dyDescent="0.3">
      <c r="B229" s="8" t="s">
        <v>307</v>
      </c>
      <c r="C229" s="4"/>
    </row>
    <row r="230" spans="2:3" x14ac:dyDescent="0.3">
      <c r="B230" s="10" t="s">
        <v>23</v>
      </c>
      <c r="C230" s="4">
        <v>2</v>
      </c>
    </row>
    <row r="231" spans="2:3" x14ac:dyDescent="0.3">
      <c r="B231" s="10" t="s">
        <v>41</v>
      </c>
      <c r="C231" s="4">
        <v>1</v>
      </c>
    </row>
    <row r="232" spans="2:3" x14ac:dyDescent="0.3">
      <c r="B232" s="8" t="s">
        <v>271</v>
      </c>
      <c r="C232" s="4"/>
    </row>
    <row r="233" spans="2:3" x14ac:dyDescent="0.3">
      <c r="B233" s="10" t="s">
        <v>23</v>
      </c>
      <c r="C233" s="4">
        <v>2</v>
      </c>
    </row>
    <row r="234" spans="2:3" x14ac:dyDescent="0.3">
      <c r="B234" s="8" t="s">
        <v>128</v>
      </c>
      <c r="C234" s="4"/>
    </row>
    <row r="235" spans="2:3" x14ac:dyDescent="0.3">
      <c r="B235" s="10" t="s">
        <v>41</v>
      </c>
      <c r="C235" s="4">
        <v>1</v>
      </c>
    </row>
    <row r="236" spans="2:3" x14ac:dyDescent="0.3">
      <c r="B236" s="8" t="s">
        <v>257</v>
      </c>
      <c r="C236" s="4"/>
    </row>
    <row r="237" spans="2:3" x14ac:dyDescent="0.3">
      <c r="B237" s="10" t="s">
        <v>41</v>
      </c>
      <c r="C237" s="4">
        <v>2</v>
      </c>
    </row>
    <row r="238" spans="2:3" x14ac:dyDescent="0.3">
      <c r="B238" s="8" t="s">
        <v>61</v>
      </c>
      <c r="C238" s="4"/>
    </row>
    <row r="239" spans="2:3" x14ac:dyDescent="0.3">
      <c r="B239" s="10" t="s">
        <v>23</v>
      </c>
      <c r="C239" s="4">
        <v>3</v>
      </c>
    </row>
    <row r="240" spans="2:3" x14ac:dyDescent="0.3">
      <c r="B240" s="10" t="s">
        <v>41</v>
      </c>
      <c r="C240" s="4">
        <v>7</v>
      </c>
    </row>
    <row r="241" spans="2:3" x14ac:dyDescent="0.3">
      <c r="B241" s="8" t="s">
        <v>139</v>
      </c>
      <c r="C241" s="4"/>
    </row>
    <row r="242" spans="2:3" x14ac:dyDescent="0.3">
      <c r="B242" s="10" t="s">
        <v>41</v>
      </c>
      <c r="C242" s="4">
        <v>1</v>
      </c>
    </row>
    <row r="243" spans="2:3" x14ac:dyDescent="0.3">
      <c r="B243" s="8" t="s">
        <v>315</v>
      </c>
      <c r="C243" s="4"/>
    </row>
    <row r="244" spans="2:3" x14ac:dyDescent="0.3">
      <c r="B244" s="10" t="s">
        <v>41</v>
      </c>
      <c r="C244" s="4">
        <v>1</v>
      </c>
    </row>
    <row r="245" spans="2:3" x14ac:dyDescent="0.3">
      <c r="B245" s="3" t="s">
        <v>319</v>
      </c>
      <c r="C245" s="4"/>
    </row>
    <row r="246" spans="2:3" x14ac:dyDescent="0.3">
      <c r="B246" s="8" t="s">
        <v>262</v>
      </c>
      <c r="C246" s="4"/>
    </row>
    <row r="247" spans="2:3" x14ac:dyDescent="0.3">
      <c r="B247" s="10" t="s">
        <v>41</v>
      </c>
      <c r="C247" s="4">
        <v>3</v>
      </c>
    </row>
    <row r="248" spans="2:3" x14ac:dyDescent="0.3">
      <c r="B248" s="8" t="s">
        <v>348</v>
      </c>
      <c r="C248" s="4"/>
    </row>
    <row r="249" spans="2:3" x14ac:dyDescent="0.3">
      <c r="B249" s="10" t="s">
        <v>41</v>
      </c>
      <c r="C249" s="4">
        <v>2</v>
      </c>
    </row>
    <row r="250" spans="2:3" x14ac:dyDescent="0.3">
      <c r="B250" s="8" t="s">
        <v>331</v>
      </c>
      <c r="C250" s="4"/>
    </row>
    <row r="251" spans="2:3" x14ac:dyDescent="0.3">
      <c r="B251" s="10" t="s">
        <v>23</v>
      </c>
      <c r="C251" s="4">
        <v>1</v>
      </c>
    </row>
    <row r="252" spans="2:3" x14ac:dyDescent="0.3">
      <c r="B252" s="8" t="s">
        <v>152</v>
      </c>
      <c r="C252" s="4"/>
    </row>
    <row r="253" spans="2:3" x14ac:dyDescent="0.3">
      <c r="B253" s="10" t="s">
        <v>41</v>
      </c>
      <c r="C253" s="4">
        <v>3</v>
      </c>
    </row>
    <row r="254" spans="2:3" x14ac:dyDescent="0.3">
      <c r="B254" s="8" t="s">
        <v>103</v>
      </c>
      <c r="C254" s="4"/>
    </row>
    <row r="255" spans="2:3" x14ac:dyDescent="0.3">
      <c r="B255" s="10" t="s">
        <v>41</v>
      </c>
      <c r="C255" s="4">
        <v>1</v>
      </c>
    </row>
    <row r="256" spans="2:3" x14ac:dyDescent="0.3">
      <c r="B256" s="8" t="s">
        <v>105</v>
      </c>
      <c r="C256" s="4"/>
    </row>
    <row r="257" spans="2:3" x14ac:dyDescent="0.3">
      <c r="B257" s="10" t="s">
        <v>41</v>
      </c>
      <c r="C257" s="4">
        <v>2</v>
      </c>
    </row>
    <row r="258" spans="2:3" x14ac:dyDescent="0.3">
      <c r="B258" s="8" t="s">
        <v>215</v>
      </c>
      <c r="C258" s="4"/>
    </row>
    <row r="259" spans="2:3" x14ac:dyDescent="0.3">
      <c r="B259" s="10" t="s">
        <v>41</v>
      </c>
      <c r="C259" s="4">
        <v>1</v>
      </c>
    </row>
    <row r="260" spans="2:3" x14ac:dyDescent="0.3">
      <c r="B260" s="3" t="s">
        <v>31</v>
      </c>
      <c r="C260" s="4"/>
    </row>
    <row r="261" spans="2:3" x14ac:dyDescent="0.3">
      <c r="B261" s="8" t="s">
        <v>72</v>
      </c>
      <c r="C261" s="4"/>
    </row>
    <row r="262" spans="2:3" x14ac:dyDescent="0.3">
      <c r="B262" s="10" t="s">
        <v>23</v>
      </c>
      <c r="C262" s="4">
        <v>1</v>
      </c>
    </row>
    <row r="263" spans="2:3" x14ac:dyDescent="0.3">
      <c r="B263" s="10" t="s">
        <v>41</v>
      </c>
      <c r="C263" s="4">
        <v>2</v>
      </c>
    </row>
    <row r="264" spans="2:3" x14ac:dyDescent="0.3">
      <c r="B264" s="8" t="s">
        <v>244</v>
      </c>
      <c r="C264" s="4"/>
    </row>
    <row r="265" spans="2:3" x14ac:dyDescent="0.3">
      <c r="B265" s="10" t="s">
        <v>41</v>
      </c>
      <c r="C265" s="4">
        <v>1</v>
      </c>
    </row>
    <row r="266" spans="2:3" x14ac:dyDescent="0.3">
      <c r="B266" s="8" t="s">
        <v>297</v>
      </c>
      <c r="C266" s="4"/>
    </row>
    <row r="267" spans="2:3" x14ac:dyDescent="0.3">
      <c r="B267" s="10" t="s">
        <v>23</v>
      </c>
      <c r="C267" s="4">
        <v>2</v>
      </c>
    </row>
    <row r="268" spans="2:3" x14ac:dyDescent="0.3">
      <c r="B268" s="10" t="s">
        <v>41</v>
      </c>
      <c r="C268" s="4">
        <v>2</v>
      </c>
    </row>
    <row r="269" spans="2:3" x14ac:dyDescent="0.3">
      <c r="B269" s="8" t="s">
        <v>365</v>
      </c>
      <c r="C269" s="4"/>
    </row>
    <row r="270" spans="2:3" x14ac:dyDescent="0.3">
      <c r="B270" s="10" t="s">
        <v>23</v>
      </c>
      <c r="C270" s="4">
        <v>1</v>
      </c>
    </row>
    <row r="271" spans="2:3" x14ac:dyDescent="0.3">
      <c r="B271" s="8" t="s">
        <v>254</v>
      </c>
      <c r="C271" s="4"/>
    </row>
    <row r="272" spans="2:3" x14ac:dyDescent="0.3">
      <c r="B272" s="10" t="s">
        <v>23</v>
      </c>
      <c r="C272" s="4">
        <v>1</v>
      </c>
    </row>
    <row r="273" spans="2:3" x14ac:dyDescent="0.3">
      <c r="B273" s="10" t="s">
        <v>41</v>
      </c>
      <c r="C273" s="4">
        <v>1</v>
      </c>
    </row>
    <row r="274" spans="2:3" x14ac:dyDescent="0.3">
      <c r="B274" s="8" t="s">
        <v>158</v>
      </c>
      <c r="C274" s="4"/>
    </row>
    <row r="275" spans="2:3" x14ac:dyDescent="0.3">
      <c r="B275" s="10" t="s">
        <v>41</v>
      </c>
      <c r="C275" s="4">
        <v>1</v>
      </c>
    </row>
    <row r="276" spans="2:3" x14ac:dyDescent="0.3">
      <c r="B276" s="8" t="s">
        <v>222</v>
      </c>
      <c r="C276" s="4"/>
    </row>
    <row r="277" spans="2:3" x14ac:dyDescent="0.3">
      <c r="B277" s="10" t="s">
        <v>23</v>
      </c>
      <c r="C277" s="4">
        <v>1</v>
      </c>
    </row>
    <row r="278" spans="2:3" x14ac:dyDescent="0.3">
      <c r="B278" s="8" t="s">
        <v>118</v>
      </c>
      <c r="C278" s="4"/>
    </row>
    <row r="279" spans="2:3" x14ac:dyDescent="0.3">
      <c r="B279" s="10" t="s">
        <v>23</v>
      </c>
      <c r="C279" s="4">
        <v>3</v>
      </c>
    </row>
    <row r="280" spans="2:3" x14ac:dyDescent="0.3">
      <c r="B280" s="10" t="s">
        <v>41</v>
      </c>
      <c r="C280" s="4">
        <v>1</v>
      </c>
    </row>
    <row r="281" spans="2:3" x14ac:dyDescent="0.3">
      <c r="B281" s="8" t="s">
        <v>390</v>
      </c>
      <c r="C281" s="4"/>
    </row>
    <row r="282" spans="2:3" x14ac:dyDescent="0.3">
      <c r="B282" s="10" t="s">
        <v>23</v>
      </c>
      <c r="C282" s="4">
        <v>1</v>
      </c>
    </row>
    <row r="283" spans="2:3" x14ac:dyDescent="0.3">
      <c r="B283" s="8" t="s">
        <v>268</v>
      </c>
      <c r="C283" s="4"/>
    </row>
    <row r="284" spans="2:3" x14ac:dyDescent="0.3">
      <c r="B284" s="10" t="s">
        <v>23</v>
      </c>
      <c r="C284" s="4">
        <v>1</v>
      </c>
    </row>
    <row r="285" spans="2:3" x14ac:dyDescent="0.3">
      <c r="B285" s="10" t="s">
        <v>41</v>
      </c>
      <c r="C285" s="4">
        <v>2</v>
      </c>
    </row>
    <row r="286" spans="2:3" x14ac:dyDescent="0.3">
      <c r="B286" s="8" t="s">
        <v>51</v>
      </c>
      <c r="C286" s="4"/>
    </row>
    <row r="287" spans="2:3" x14ac:dyDescent="0.3">
      <c r="B287" s="10" t="s">
        <v>41</v>
      </c>
      <c r="C287" s="4">
        <v>1</v>
      </c>
    </row>
    <row r="288" spans="2:3" x14ac:dyDescent="0.3">
      <c r="B288" s="8" t="s">
        <v>94</v>
      </c>
      <c r="C288" s="4"/>
    </row>
    <row r="289" spans="2:3" x14ac:dyDescent="0.3">
      <c r="B289" s="10" t="s">
        <v>23</v>
      </c>
      <c r="C289" s="4">
        <v>1</v>
      </c>
    </row>
    <row r="290" spans="2:3" x14ac:dyDescent="0.3">
      <c r="B290" s="10" t="s">
        <v>41</v>
      </c>
      <c r="C290" s="4">
        <v>3</v>
      </c>
    </row>
    <row r="291" spans="2:3" x14ac:dyDescent="0.3">
      <c r="B291" s="8" t="s">
        <v>303</v>
      </c>
      <c r="C291" s="4"/>
    </row>
    <row r="292" spans="2:3" x14ac:dyDescent="0.3">
      <c r="B292" s="10" t="s">
        <v>23</v>
      </c>
      <c r="C292" s="4">
        <v>1</v>
      </c>
    </row>
    <row r="293" spans="2:3" x14ac:dyDescent="0.3">
      <c r="B293" s="8" t="s">
        <v>286</v>
      </c>
      <c r="C293" s="4"/>
    </row>
    <row r="294" spans="2:3" x14ac:dyDescent="0.3">
      <c r="B294" s="10" t="s">
        <v>23</v>
      </c>
      <c r="C294" s="4">
        <v>2</v>
      </c>
    </row>
    <row r="295" spans="2:3" x14ac:dyDescent="0.3">
      <c r="B295" s="10" t="s">
        <v>41</v>
      </c>
      <c r="C295" s="4">
        <v>3</v>
      </c>
    </row>
    <row r="296" spans="2:3" x14ac:dyDescent="0.3">
      <c r="B296" s="8" t="s">
        <v>191</v>
      </c>
      <c r="C296" s="4"/>
    </row>
    <row r="297" spans="2:3" x14ac:dyDescent="0.3">
      <c r="B297" s="10" t="s">
        <v>41</v>
      </c>
      <c r="C297" s="4">
        <v>1</v>
      </c>
    </row>
    <row r="298" spans="2:3" x14ac:dyDescent="0.3">
      <c r="B298" s="8" t="s">
        <v>338</v>
      </c>
      <c r="C298" s="4"/>
    </row>
    <row r="299" spans="2:3" x14ac:dyDescent="0.3">
      <c r="B299" s="10" t="s">
        <v>23</v>
      </c>
      <c r="C299" s="4">
        <v>1</v>
      </c>
    </row>
    <row r="300" spans="2:3" x14ac:dyDescent="0.3">
      <c r="B300" s="8" t="s">
        <v>83</v>
      </c>
      <c r="C300" s="4"/>
    </row>
    <row r="301" spans="2:3" x14ac:dyDescent="0.3">
      <c r="B301" s="10" t="s">
        <v>23</v>
      </c>
      <c r="C301" s="4">
        <v>1</v>
      </c>
    </row>
    <row r="302" spans="2:3" x14ac:dyDescent="0.3">
      <c r="B302" s="8" t="s">
        <v>174</v>
      </c>
      <c r="C302" s="4"/>
    </row>
    <row r="303" spans="2:3" x14ac:dyDescent="0.3">
      <c r="B303" s="10" t="s">
        <v>122</v>
      </c>
      <c r="C303" s="4">
        <v>1</v>
      </c>
    </row>
    <row r="304" spans="2:3" x14ac:dyDescent="0.3">
      <c r="B304" s="8" t="s">
        <v>69</v>
      </c>
      <c r="C304" s="4"/>
    </row>
    <row r="305" spans="2:3" x14ac:dyDescent="0.3">
      <c r="B305" s="10" t="s">
        <v>23</v>
      </c>
      <c r="C305" s="4">
        <v>3</v>
      </c>
    </row>
    <row r="306" spans="2:3" x14ac:dyDescent="0.3">
      <c r="B306" s="10" t="s">
        <v>41</v>
      </c>
      <c r="C306" s="4">
        <v>1</v>
      </c>
    </row>
    <row r="307" spans="2:3" x14ac:dyDescent="0.3">
      <c r="B307" s="8" t="s">
        <v>101</v>
      </c>
      <c r="C307" s="4"/>
    </row>
    <row r="308" spans="2:3" x14ac:dyDescent="0.3">
      <c r="B308" s="10" t="s">
        <v>41</v>
      </c>
      <c r="C308" s="4">
        <v>1</v>
      </c>
    </row>
    <row r="309" spans="2:3" x14ac:dyDescent="0.3">
      <c r="B309" s="8" t="s">
        <v>360</v>
      </c>
      <c r="C309" s="4"/>
    </row>
    <row r="310" spans="2:3" x14ac:dyDescent="0.3">
      <c r="B310" s="10" t="s">
        <v>23</v>
      </c>
      <c r="C310" s="4">
        <v>1</v>
      </c>
    </row>
    <row r="311" spans="2:3" x14ac:dyDescent="0.3">
      <c r="B311" s="10" t="s">
        <v>122</v>
      </c>
      <c r="C311" s="4">
        <v>1</v>
      </c>
    </row>
    <row r="312" spans="2:3" x14ac:dyDescent="0.3">
      <c r="B312" s="10" t="s">
        <v>41</v>
      </c>
      <c r="C312" s="4">
        <v>5</v>
      </c>
    </row>
    <row r="313" spans="2:3" x14ac:dyDescent="0.3">
      <c r="B313" s="8" t="s">
        <v>260</v>
      </c>
      <c r="C313" s="4"/>
    </row>
    <row r="314" spans="2:3" x14ac:dyDescent="0.3">
      <c r="B314" s="10" t="s">
        <v>41</v>
      </c>
      <c r="C314" s="4">
        <v>3</v>
      </c>
    </row>
    <row r="315" spans="2:3" x14ac:dyDescent="0.3">
      <c r="B315" s="8" t="s">
        <v>306</v>
      </c>
      <c r="C315" s="4"/>
    </row>
    <row r="316" spans="2:3" x14ac:dyDescent="0.3">
      <c r="B316" s="10" t="s">
        <v>41</v>
      </c>
      <c r="C316" s="4">
        <v>1</v>
      </c>
    </row>
    <row r="317" spans="2:3" x14ac:dyDescent="0.3">
      <c r="B317" s="8" t="s">
        <v>251</v>
      </c>
      <c r="C317" s="4"/>
    </row>
    <row r="318" spans="2:3" x14ac:dyDescent="0.3">
      <c r="B318" s="10" t="s">
        <v>23</v>
      </c>
      <c r="C318" s="4">
        <v>2</v>
      </c>
    </row>
    <row r="319" spans="2:3" x14ac:dyDescent="0.3">
      <c r="B319" s="8" t="s">
        <v>289</v>
      </c>
      <c r="C319" s="4"/>
    </row>
    <row r="320" spans="2:3" x14ac:dyDescent="0.3">
      <c r="B320" s="10" t="s">
        <v>23</v>
      </c>
      <c r="C320" s="4">
        <v>1</v>
      </c>
    </row>
    <row r="321" spans="2:3" x14ac:dyDescent="0.3">
      <c r="B321" s="8" t="s">
        <v>335</v>
      </c>
      <c r="C321" s="4"/>
    </row>
    <row r="322" spans="2:3" x14ac:dyDescent="0.3">
      <c r="B322" s="10" t="s">
        <v>23</v>
      </c>
      <c r="C322" s="4">
        <v>1</v>
      </c>
    </row>
    <row r="323" spans="2:3" x14ac:dyDescent="0.3">
      <c r="B323" s="10" t="s">
        <v>41</v>
      </c>
      <c r="C323" s="4">
        <v>1</v>
      </c>
    </row>
    <row r="324" spans="2:3" x14ac:dyDescent="0.3">
      <c r="B324" s="8" t="s">
        <v>266</v>
      </c>
      <c r="C324" s="4"/>
    </row>
    <row r="325" spans="2:3" x14ac:dyDescent="0.3">
      <c r="B325" s="10" t="s">
        <v>23</v>
      </c>
      <c r="C325" s="4">
        <v>1</v>
      </c>
    </row>
    <row r="326" spans="2:3" x14ac:dyDescent="0.3">
      <c r="B326" s="8" t="s">
        <v>367</v>
      </c>
      <c r="C326" s="4"/>
    </row>
    <row r="327" spans="2:3" x14ac:dyDescent="0.3">
      <c r="B327" s="10" t="s">
        <v>41</v>
      </c>
      <c r="C327" s="4">
        <v>1</v>
      </c>
    </row>
    <row r="328" spans="2:3" x14ac:dyDescent="0.3">
      <c r="B328" s="8" t="s">
        <v>209</v>
      </c>
      <c r="C328" s="4"/>
    </row>
    <row r="329" spans="2:3" x14ac:dyDescent="0.3">
      <c r="B329" s="10" t="s">
        <v>41</v>
      </c>
      <c r="C329" s="4">
        <v>2</v>
      </c>
    </row>
    <row r="330" spans="2:3" x14ac:dyDescent="0.3">
      <c r="B330" s="8" t="s">
        <v>190</v>
      </c>
      <c r="C330" s="4"/>
    </row>
    <row r="331" spans="2:3" x14ac:dyDescent="0.3">
      <c r="B331" s="10" t="s">
        <v>23</v>
      </c>
      <c r="C331" s="4">
        <v>1</v>
      </c>
    </row>
    <row r="332" spans="2:3" x14ac:dyDescent="0.3">
      <c r="B332" s="10" t="s">
        <v>41</v>
      </c>
      <c r="C332" s="4">
        <v>1</v>
      </c>
    </row>
    <row r="333" spans="2:3" x14ac:dyDescent="0.3">
      <c r="B333" s="8" t="s">
        <v>193</v>
      </c>
      <c r="C333" s="4"/>
    </row>
    <row r="334" spans="2:3" x14ac:dyDescent="0.3">
      <c r="B334" s="10" t="s">
        <v>23</v>
      </c>
      <c r="C334" s="4">
        <v>1</v>
      </c>
    </row>
    <row r="335" spans="2:3" x14ac:dyDescent="0.3">
      <c r="B335" s="8" t="s">
        <v>124</v>
      </c>
      <c r="C335" s="4"/>
    </row>
    <row r="336" spans="2:3" x14ac:dyDescent="0.3">
      <c r="B336" s="10" t="s">
        <v>41</v>
      </c>
      <c r="C336" s="4">
        <v>1</v>
      </c>
    </row>
    <row r="337" spans="2:3" x14ac:dyDescent="0.3">
      <c r="B337" s="8" t="s">
        <v>227</v>
      </c>
      <c r="C337" s="4"/>
    </row>
    <row r="338" spans="2:3" x14ac:dyDescent="0.3">
      <c r="B338" s="10" t="s">
        <v>41</v>
      </c>
      <c r="C338" s="4">
        <v>1</v>
      </c>
    </row>
    <row r="339" spans="2:3" x14ac:dyDescent="0.3">
      <c r="B339" s="8" t="s">
        <v>86</v>
      </c>
      <c r="C339" s="4"/>
    </row>
    <row r="340" spans="2:3" x14ac:dyDescent="0.3">
      <c r="B340" s="10" t="s">
        <v>41</v>
      </c>
      <c r="C340" s="4">
        <v>1</v>
      </c>
    </row>
    <row r="341" spans="2:3" x14ac:dyDescent="0.3">
      <c r="B341" s="8" t="s">
        <v>291</v>
      </c>
      <c r="C341" s="4"/>
    </row>
    <row r="342" spans="2:3" x14ac:dyDescent="0.3">
      <c r="B342" s="10" t="s">
        <v>23</v>
      </c>
      <c r="C342" s="4">
        <v>3</v>
      </c>
    </row>
    <row r="343" spans="2:3" x14ac:dyDescent="0.3">
      <c r="B343" s="10" t="s">
        <v>41</v>
      </c>
      <c r="C343" s="4">
        <v>2</v>
      </c>
    </row>
    <row r="344" spans="2:3" x14ac:dyDescent="0.3">
      <c r="B344" s="8" t="s">
        <v>80</v>
      </c>
      <c r="C344" s="4"/>
    </row>
    <row r="345" spans="2:3" x14ac:dyDescent="0.3">
      <c r="B345" s="10" t="s">
        <v>23</v>
      </c>
      <c r="C345" s="4">
        <v>4</v>
      </c>
    </row>
    <row r="346" spans="2:3" x14ac:dyDescent="0.3">
      <c r="B346" s="10" t="s">
        <v>122</v>
      </c>
      <c r="C346" s="4">
        <v>1</v>
      </c>
    </row>
    <row r="347" spans="2:3" x14ac:dyDescent="0.3">
      <c r="B347" s="10" t="s">
        <v>41</v>
      </c>
      <c r="C347" s="4">
        <v>4</v>
      </c>
    </row>
    <row r="348" spans="2:3" x14ac:dyDescent="0.3">
      <c r="B348" s="8" t="s">
        <v>375</v>
      </c>
      <c r="C348" s="4"/>
    </row>
    <row r="349" spans="2:3" x14ac:dyDescent="0.3">
      <c r="B349" s="10" t="s">
        <v>23</v>
      </c>
      <c r="C349" s="4">
        <v>1</v>
      </c>
    </row>
    <row r="350" spans="2:3" x14ac:dyDescent="0.3">
      <c r="B350" s="8" t="s">
        <v>74</v>
      </c>
      <c r="C350" s="4"/>
    </row>
    <row r="351" spans="2:3" x14ac:dyDescent="0.3">
      <c r="B351" s="10" t="s">
        <v>41</v>
      </c>
      <c r="C351" s="4">
        <v>1</v>
      </c>
    </row>
    <row r="352" spans="2:3" x14ac:dyDescent="0.3">
      <c r="B352" s="8" t="s">
        <v>247</v>
      </c>
      <c r="C352" s="4"/>
    </row>
    <row r="353" spans="2:3" x14ac:dyDescent="0.3">
      <c r="B353" s="10" t="s">
        <v>23</v>
      </c>
      <c r="C353" s="4">
        <v>1</v>
      </c>
    </row>
    <row r="354" spans="2:3" x14ac:dyDescent="0.3">
      <c r="B354" s="8" t="s">
        <v>61</v>
      </c>
      <c r="C354" s="4"/>
    </row>
    <row r="355" spans="2:3" x14ac:dyDescent="0.3">
      <c r="B355" s="10" t="s">
        <v>23</v>
      </c>
      <c r="C355" s="4">
        <v>1</v>
      </c>
    </row>
    <row r="356" spans="2:3" x14ac:dyDescent="0.3">
      <c r="B356" s="8" t="s">
        <v>226</v>
      </c>
      <c r="C356" s="4"/>
    </row>
    <row r="357" spans="2:3" x14ac:dyDescent="0.3">
      <c r="B357" s="10" t="s">
        <v>23</v>
      </c>
      <c r="C357" s="4">
        <v>1</v>
      </c>
    </row>
    <row r="358" spans="2:3" x14ac:dyDescent="0.3">
      <c r="B358" s="10" t="s">
        <v>41</v>
      </c>
      <c r="C358" s="4">
        <v>1</v>
      </c>
    </row>
    <row r="359" spans="2:3" x14ac:dyDescent="0.3">
      <c r="B359" s="8" t="s">
        <v>139</v>
      </c>
      <c r="C359" s="4"/>
    </row>
    <row r="360" spans="2:3" x14ac:dyDescent="0.3">
      <c r="B360" s="10" t="s">
        <v>23</v>
      </c>
      <c r="C360" s="4">
        <v>1</v>
      </c>
    </row>
    <row r="361" spans="2:3" x14ac:dyDescent="0.3">
      <c r="B361" s="3" t="s">
        <v>205</v>
      </c>
      <c r="C361" s="4"/>
    </row>
    <row r="362" spans="2:3" x14ac:dyDescent="0.3">
      <c r="B362" s="8" t="s">
        <v>18</v>
      </c>
      <c r="C362" s="4"/>
    </row>
    <row r="363" spans="2:3" x14ac:dyDescent="0.3">
      <c r="B363" s="10" t="s">
        <v>41</v>
      </c>
      <c r="C363" s="4">
        <v>2</v>
      </c>
    </row>
    <row r="364" spans="2:3" x14ac:dyDescent="0.3">
      <c r="B364" s="8" t="s">
        <v>160</v>
      </c>
      <c r="C364" s="4"/>
    </row>
    <row r="365" spans="2:3" x14ac:dyDescent="0.3">
      <c r="B365" s="10" t="s">
        <v>23</v>
      </c>
      <c r="C365" s="4">
        <v>1</v>
      </c>
    </row>
    <row r="366" spans="2:3" x14ac:dyDescent="0.3">
      <c r="B366" s="10" t="s">
        <v>41</v>
      </c>
      <c r="C366" s="4">
        <v>1</v>
      </c>
    </row>
    <row r="367" spans="2:3" x14ac:dyDescent="0.3">
      <c r="B367" s="8" t="s">
        <v>94</v>
      </c>
      <c r="C367" s="4"/>
    </row>
    <row r="368" spans="2:3" x14ac:dyDescent="0.3">
      <c r="B368" s="10" t="s">
        <v>23</v>
      </c>
      <c r="C368" s="4">
        <v>1</v>
      </c>
    </row>
    <row r="369" spans="2:3" x14ac:dyDescent="0.3">
      <c r="B369" s="8" t="s">
        <v>219</v>
      </c>
      <c r="C369" s="4"/>
    </row>
    <row r="370" spans="2:3" x14ac:dyDescent="0.3">
      <c r="B370" s="10" t="s">
        <v>41</v>
      </c>
      <c r="C370" s="4">
        <v>1</v>
      </c>
    </row>
    <row r="371" spans="2:3" x14ac:dyDescent="0.3">
      <c r="B371" s="3" t="s">
        <v>21</v>
      </c>
      <c r="C371" s="4"/>
    </row>
    <row r="372" spans="2:3" x14ac:dyDescent="0.3">
      <c r="B372" s="8" t="s">
        <v>163</v>
      </c>
      <c r="C372" s="4"/>
    </row>
    <row r="373" spans="2:3" x14ac:dyDescent="0.3">
      <c r="B373" s="10" t="s">
        <v>23</v>
      </c>
      <c r="C373" s="4">
        <v>1</v>
      </c>
    </row>
    <row r="374" spans="2:3" x14ac:dyDescent="0.3">
      <c r="B374" s="8" t="s">
        <v>305</v>
      </c>
      <c r="C374" s="4"/>
    </row>
    <row r="375" spans="2:3" x14ac:dyDescent="0.3">
      <c r="B375" s="10" t="s">
        <v>23</v>
      </c>
      <c r="C375" s="4">
        <v>4</v>
      </c>
    </row>
    <row r="376" spans="2:3" x14ac:dyDescent="0.3">
      <c r="B376" s="10" t="s">
        <v>41</v>
      </c>
      <c r="C376" s="4">
        <v>7</v>
      </c>
    </row>
    <row r="377" spans="2:3" x14ac:dyDescent="0.3">
      <c r="B377" s="8" t="s">
        <v>158</v>
      </c>
      <c r="C377" s="4"/>
    </row>
    <row r="378" spans="2:3" x14ac:dyDescent="0.3">
      <c r="B378" s="10" t="s">
        <v>41</v>
      </c>
      <c r="C378" s="4">
        <v>1</v>
      </c>
    </row>
    <row r="379" spans="2:3" x14ac:dyDescent="0.3">
      <c r="B379" s="8" t="s">
        <v>18</v>
      </c>
      <c r="C379" s="4"/>
    </row>
    <row r="380" spans="2:3" x14ac:dyDescent="0.3">
      <c r="B380" s="10" t="s">
        <v>23</v>
      </c>
      <c r="C380" s="4">
        <v>1</v>
      </c>
    </row>
    <row r="381" spans="2:3" x14ac:dyDescent="0.3">
      <c r="B381" s="8" t="s">
        <v>160</v>
      </c>
      <c r="C381" s="4"/>
    </row>
    <row r="382" spans="2:3" x14ac:dyDescent="0.3">
      <c r="B382" s="10" t="s">
        <v>41</v>
      </c>
      <c r="C382" s="4">
        <v>1</v>
      </c>
    </row>
    <row r="383" spans="2:3" x14ac:dyDescent="0.3">
      <c r="B383" s="8" t="s">
        <v>288</v>
      </c>
      <c r="C383" s="4"/>
    </row>
    <row r="384" spans="2:3" x14ac:dyDescent="0.3">
      <c r="B384" s="10" t="s">
        <v>23</v>
      </c>
      <c r="C384" s="4">
        <v>1</v>
      </c>
    </row>
    <row r="385" spans="2:3" x14ac:dyDescent="0.3">
      <c r="B385" s="10" t="s">
        <v>41</v>
      </c>
      <c r="C385" s="4">
        <v>3</v>
      </c>
    </row>
    <row r="386" spans="2:3" x14ac:dyDescent="0.3">
      <c r="B386" s="8" t="s">
        <v>118</v>
      </c>
      <c r="C386" s="4"/>
    </row>
    <row r="387" spans="2:3" x14ac:dyDescent="0.3">
      <c r="B387" s="10" t="s">
        <v>23</v>
      </c>
      <c r="C387" s="4">
        <v>1</v>
      </c>
    </row>
    <row r="388" spans="2:3" x14ac:dyDescent="0.3">
      <c r="B388" s="8" t="s">
        <v>389</v>
      </c>
      <c r="C388" s="4"/>
    </row>
    <row r="389" spans="2:3" x14ac:dyDescent="0.3">
      <c r="B389" s="10" t="s">
        <v>23</v>
      </c>
      <c r="C389" s="4">
        <v>1</v>
      </c>
    </row>
    <row r="390" spans="2:3" x14ac:dyDescent="0.3">
      <c r="B390" s="8" t="s">
        <v>51</v>
      </c>
      <c r="C390" s="4"/>
    </row>
    <row r="391" spans="2:3" x14ac:dyDescent="0.3">
      <c r="B391" s="10" t="s">
        <v>41</v>
      </c>
      <c r="C391" s="4">
        <v>1</v>
      </c>
    </row>
    <row r="392" spans="2:3" x14ac:dyDescent="0.3">
      <c r="B392" s="8" t="s">
        <v>146</v>
      </c>
      <c r="C392" s="4"/>
    </row>
    <row r="393" spans="2:3" x14ac:dyDescent="0.3">
      <c r="B393" s="10" t="s">
        <v>23</v>
      </c>
      <c r="C393" s="4">
        <v>3</v>
      </c>
    </row>
    <row r="394" spans="2:3" x14ac:dyDescent="0.3">
      <c r="B394" s="10" t="s">
        <v>41</v>
      </c>
      <c r="C394" s="4">
        <v>7</v>
      </c>
    </row>
    <row r="395" spans="2:3" x14ac:dyDescent="0.3">
      <c r="B395" s="8" t="s">
        <v>378</v>
      </c>
      <c r="C395" s="4"/>
    </row>
    <row r="396" spans="2:3" x14ac:dyDescent="0.3">
      <c r="B396" s="10" t="s">
        <v>41</v>
      </c>
      <c r="C396" s="4">
        <v>1</v>
      </c>
    </row>
    <row r="397" spans="2:3" x14ac:dyDescent="0.3">
      <c r="B397" s="8" t="s">
        <v>218</v>
      </c>
      <c r="C397" s="4"/>
    </row>
    <row r="398" spans="2:3" x14ac:dyDescent="0.3">
      <c r="B398" s="10" t="s">
        <v>23</v>
      </c>
      <c r="C398" s="4">
        <v>1</v>
      </c>
    </row>
    <row r="399" spans="2:3" x14ac:dyDescent="0.3">
      <c r="B399" s="10" t="s">
        <v>41</v>
      </c>
      <c r="C399" s="4">
        <v>1</v>
      </c>
    </row>
    <row r="400" spans="2:3" x14ac:dyDescent="0.3">
      <c r="B400" s="8" t="s">
        <v>197</v>
      </c>
      <c r="C400" s="4"/>
    </row>
    <row r="401" spans="2:3" x14ac:dyDescent="0.3">
      <c r="B401" s="10" t="s">
        <v>41</v>
      </c>
      <c r="C401" s="4">
        <v>1</v>
      </c>
    </row>
    <row r="402" spans="2:3" x14ac:dyDescent="0.3">
      <c r="B402" s="8" t="s">
        <v>144</v>
      </c>
      <c r="C402" s="4"/>
    </row>
    <row r="403" spans="2:3" x14ac:dyDescent="0.3">
      <c r="B403" s="10" t="s">
        <v>23</v>
      </c>
      <c r="C403" s="4">
        <v>2</v>
      </c>
    </row>
    <row r="404" spans="2:3" x14ac:dyDescent="0.3">
      <c r="B404" s="10" t="s">
        <v>41</v>
      </c>
      <c r="C404" s="4">
        <v>3</v>
      </c>
    </row>
    <row r="405" spans="2:3" x14ac:dyDescent="0.3">
      <c r="B405" s="8" t="s">
        <v>101</v>
      </c>
      <c r="C405" s="4"/>
    </row>
    <row r="406" spans="2:3" x14ac:dyDescent="0.3">
      <c r="B406" s="10" t="s">
        <v>23</v>
      </c>
      <c r="C406" s="4">
        <v>1</v>
      </c>
    </row>
    <row r="407" spans="2:3" x14ac:dyDescent="0.3">
      <c r="B407" s="8" t="s">
        <v>369</v>
      </c>
      <c r="C407" s="4"/>
    </row>
    <row r="408" spans="2:3" x14ac:dyDescent="0.3">
      <c r="B408" s="10" t="s">
        <v>41</v>
      </c>
      <c r="C408" s="4">
        <v>1</v>
      </c>
    </row>
    <row r="409" spans="2:3" x14ac:dyDescent="0.3">
      <c r="B409" s="8" t="s">
        <v>90</v>
      </c>
      <c r="C409" s="4"/>
    </row>
    <row r="410" spans="2:3" x14ac:dyDescent="0.3">
      <c r="B410" s="10" t="s">
        <v>23</v>
      </c>
      <c r="C410" s="4">
        <v>1</v>
      </c>
    </row>
    <row r="411" spans="2:3" x14ac:dyDescent="0.3">
      <c r="B411" s="10" t="s">
        <v>41</v>
      </c>
      <c r="C411" s="4">
        <v>1</v>
      </c>
    </row>
    <row r="412" spans="2:3" x14ac:dyDescent="0.3">
      <c r="B412" s="8" t="s">
        <v>353</v>
      </c>
      <c r="C412" s="4"/>
    </row>
    <row r="413" spans="2:3" x14ac:dyDescent="0.3">
      <c r="B413" s="10" t="s">
        <v>122</v>
      </c>
      <c r="C413" s="4">
        <v>1</v>
      </c>
    </row>
    <row r="414" spans="2:3" x14ac:dyDescent="0.3">
      <c r="B414" s="8" t="s">
        <v>161</v>
      </c>
      <c r="C414" s="4"/>
    </row>
    <row r="415" spans="2:3" x14ac:dyDescent="0.3">
      <c r="B415" s="10" t="s">
        <v>41</v>
      </c>
      <c r="C415" s="4">
        <v>1</v>
      </c>
    </row>
    <row r="416" spans="2:3" x14ac:dyDescent="0.3">
      <c r="B416" s="8" t="s">
        <v>198</v>
      </c>
      <c r="C416" s="4"/>
    </row>
    <row r="417" spans="2:3" x14ac:dyDescent="0.3">
      <c r="B417" s="10" t="s">
        <v>41</v>
      </c>
      <c r="C417" s="4">
        <v>1</v>
      </c>
    </row>
    <row r="418" spans="2:3" x14ac:dyDescent="0.3">
      <c r="B418" s="8" t="s">
        <v>241</v>
      </c>
      <c r="C418" s="4"/>
    </row>
    <row r="419" spans="2:3" x14ac:dyDescent="0.3">
      <c r="B419" s="10" t="s">
        <v>41</v>
      </c>
      <c r="C419" s="4">
        <v>1</v>
      </c>
    </row>
    <row r="420" spans="2:3" x14ac:dyDescent="0.3">
      <c r="B420" s="8" t="s">
        <v>162</v>
      </c>
      <c r="C420" s="4"/>
    </row>
    <row r="421" spans="2:3" x14ac:dyDescent="0.3">
      <c r="B421" s="10" t="s">
        <v>41</v>
      </c>
      <c r="C421" s="4">
        <v>1</v>
      </c>
    </row>
    <row r="422" spans="2:3" x14ac:dyDescent="0.3">
      <c r="B422" s="8" t="s">
        <v>165</v>
      </c>
      <c r="C422" s="4"/>
    </row>
    <row r="423" spans="2:3" x14ac:dyDescent="0.3">
      <c r="B423" s="10" t="s">
        <v>23</v>
      </c>
      <c r="C423" s="4">
        <v>2</v>
      </c>
    </row>
    <row r="424" spans="2:3" x14ac:dyDescent="0.3">
      <c r="B424" s="10" t="s">
        <v>41</v>
      </c>
      <c r="C424" s="4">
        <v>1</v>
      </c>
    </row>
    <row r="425" spans="2:3" x14ac:dyDescent="0.3">
      <c r="B425" s="8" t="s">
        <v>258</v>
      </c>
      <c r="C425" s="4"/>
    </row>
    <row r="426" spans="2:3" x14ac:dyDescent="0.3">
      <c r="B426" s="10" t="s">
        <v>41</v>
      </c>
      <c r="C426" s="4">
        <v>1</v>
      </c>
    </row>
    <row r="427" spans="2:3" x14ac:dyDescent="0.3">
      <c r="B427" s="8" t="s">
        <v>346</v>
      </c>
      <c r="C427" s="4"/>
    </row>
    <row r="428" spans="2:3" x14ac:dyDescent="0.3">
      <c r="B428" s="10" t="s">
        <v>23</v>
      </c>
      <c r="C428" s="4">
        <v>1</v>
      </c>
    </row>
    <row r="429" spans="2:3" x14ac:dyDescent="0.3">
      <c r="B429" s="10" t="s">
        <v>41</v>
      </c>
      <c r="C429" s="4">
        <v>1</v>
      </c>
    </row>
    <row r="430" spans="2:3" x14ac:dyDescent="0.3">
      <c r="B430" s="8" t="s">
        <v>311</v>
      </c>
      <c r="C430" s="4"/>
    </row>
    <row r="431" spans="2:3" x14ac:dyDescent="0.3">
      <c r="B431" s="10" t="s">
        <v>23</v>
      </c>
      <c r="C431" s="4">
        <v>1</v>
      </c>
    </row>
    <row r="432" spans="2:3" x14ac:dyDescent="0.3">
      <c r="B432" s="10" t="s">
        <v>41</v>
      </c>
      <c r="C432" s="4">
        <v>2</v>
      </c>
    </row>
    <row r="433" spans="2:3" x14ac:dyDescent="0.3">
      <c r="B433" s="8" t="s">
        <v>396</v>
      </c>
      <c r="C433" s="4"/>
    </row>
    <row r="434" spans="2:3" x14ac:dyDescent="0.3">
      <c r="B434" s="10" t="s">
        <v>23</v>
      </c>
      <c r="C434" s="4">
        <v>1</v>
      </c>
    </row>
    <row r="435" spans="2:3" x14ac:dyDescent="0.3">
      <c r="B435" s="8" t="s">
        <v>190</v>
      </c>
      <c r="C435" s="4"/>
    </row>
    <row r="436" spans="2:3" x14ac:dyDescent="0.3">
      <c r="B436" s="10" t="s">
        <v>23</v>
      </c>
      <c r="C436" s="4">
        <v>1</v>
      </c>
    </row>
    <row r="437" spans="2:3" x14ac:dyDescent="0.3">
      <c r="B437" s="8" t="s">
        <v>355</v>
      </c>
      <c r="C437" s="4"/>
    </row>
    <row r="438" spans="2:3" x14ac:dyDescent="0.3">
      <c r="B438" s="10" t="s">
        <v>23</v>
      </c>
      <c r="C438" s="4">
        <v>1</v>
      </c>
    </row>
    <row r="439" spans="2:3" x14ac:dyDescent="0.3">
      <c r="B439" s="8" t="s">
        <v>175</v>
      </c>
      <c r="C439" s="4"/>
    </row>
    <row r="440" spans="2:3" x14ac:dyDescent="0.3">
      <c r="B440" s="10" t="s">
        <v>23</v>
      </c>
      <c r="C440" s="4">
        <v>2</v>
      </c>
    </row>
    <row r="441" spans="2:3" x14ac:dyDescent="0.3">
      <c r="B441" s="10" t="s">
        <v>41</v>
      </c>
      <c r="C441" s="4">
        <v>4</v>
      </c>
    </row>
    <row r="442" spans="2:3" x14ac:dyDescent="0.3">
      <c r="B442" s="8" t="s">
        <v>328</v>
      </c>
      <c r="C442" s="4"/>
    </row>
    <row r="443" spans="2:3" x14ac:dyDescent="0.3">
      <c r="B443" s="10" t="s">
        <v>41</v>
      </c>
      <c r="C443" s="4">
        <v>1</v>
      </c>
    </row>
    <row r="444" spans="2:3" x14ac:dyDescent="0.3">
      <c r="B444" s="8" t="s">
        <v>88</v>
      </c>
      <c r="C444" s="4"/>
    </row>
    <row r="445" spans="2:3" x14ac:dyDescent="0.3">
      <c r="B445" s="10" t="s">
        <v>23</v>
      </c>
      <c r="C445" s="4">
        <v>4</v>
      </c>
    </row>
    <row r="446" spans="2:3" x14ac:dyDescent="0.3">
      <c r="B446" s="8" t="s">
        <v>245</v>
      </c>
      <c r="C446" s="4"/>
    </row>
    <row r="447" spans="2:3" x14ac:dyDescent="0.3">
      <c r="B447" s="10" t="s">
        <v>23</v>
      </c>
      <c r="C447" s="4">
        <v>1</v>
      </c>
    </row>
    <row r="448" spans="2:3" x14ac:dyDescent="0.3">
      <c r="B448" s="10" t="s">
        <v>41</v>
      </c>
      <c r="C448" s="4">
        <v>1</v>
      </c>
    </row>
    <row r="449" spans="2:3" x14ac:dyDescent="0.3">
      <c r="B449" s="8" t="s">
        <v>391</v>
      </c>
      <c r="C449" s="4"/>
    </row>
    <row r="450" spans="2:3" x14ac:dyDescent="0.3">
      <c r="B450" s="10" t="s">
        <v>23</v>
      </c>
      <c r="C450" s="4">
        <v>1</v>
      </c>
    </row>
    <row r="451" spans="2:3" x14ac:dyDescent="0.3">
      <c r="B451" s="8" t="s">
        <v>92</v>
      </c>
      <c r="C451" s="4"/>
    </row>
    <row r="452" spans="2:3" x14ac:dyDescent="0.3">
      <c r="B452" s="10" t="s">
        <v>23</v>
      </c>
      <c r="C452" s="4">
        <v>1</v>
      </c>
    </row>
    <row r="453" spans="2:3" x14ac:dyDescent="0.3">
      <c r="B453" s="8" t="s">
        <v>385</v>
      </c>
      <c r="C453" s="4"/>
    </row>
    <row r="454" spans="2:3" x14ac:dyDescent="0.3">
      <c r="B454" s="10" t="s">
        <v>41</v>
      </c>
      <c r="C454" s="4">
        <v>2</v>
      </c>
    </row>
    <row r="455" spans="2:3" x14ac:dyDescent="0.3">
      <c r="B455" s="8" t="s">
        <v>247</v>
      </c>
      <c r="C455" s="4"/>
    </row>
    <row r="456" spans="2:3" x14ac:dyDescent="0.3">
      <c r="B456" s="10" t="s">
        <v>23</v>
      </c>
      <c r="C456" s="4">
        <v>3</v>
      </c>
    </row>
    <row r="457" spans="2:3" x14ac:dyDescent="0.3">
      <c r="B457" s="10" t="s">
        <v>41</v>
      </c>
      <c r="C457" s="4">
        <v>5</v>
      </c>
    </row>
    <row r="458" spans="2:3" x14ac:dyDescent="0.3">
      <c r="B458" s="8" t="s">
        <v>104</v>
      </c>
      <c r="C458" s="4"/>
    </row>
    <row r="459" spans="2:3" x14ac:dyDescent="0.3">
      <c r="B459" s="10" t="s">
        <v>41</v>
      </c>
      <c r="C459" s="4">
        <v>1</v>
      </c>
    </row>
    <row r="460" spans="2:3" x14ac:dyDescent="0.3">
      <c r="B460" s="8" t="s">
        <v>257</v>
      </c>
      <c r="C460" s="4"/>
    </row>
    <row r="461" spans="2:3" x14ac:dyDescent="0.3">
      <c r="B461" s="10" t="s">
        <v>23</v>
      </c>
      <c r="C461" s="4">
        <v>2</v>
      </c>
    </row>
    <row r="462" spans="2:3" x14ac:dyDescent="0.3">
      <c r="B462" s="10" t="s">
        <v>41</v>
      </c>
      <c r="C462" s="4">
        <v>2</v>
      </c>
    </row>
    <row r="463" spans="2:3" x14ac:dyDescent="0.3">
      <c r="B463" s="8" t="s">
        <v>68</v>
      </c>
      <c r="C463" s="4"/>
    </row>
    <row r="464" spans="2:3" x14ac:dyDescent="0.3">
      <c r="B464" s="10" t="s">
        <v>23</v>
      </c>
      <c r="C464" s="4">
        <v>3</v>
      </c>
    </row>
    <row r="465" spans="2:3" x14ac:dyDescent="0.3">
      <c r="B465" s="10" t="s">
        <v>41</v>
      </c>
      <c r="C465" s="4">
        <v>4</v>
      </c>
    </row>
    <row r="466" spans="2:3" x14ac:dyDescent="0.3">
      <c r="B466" s="3" t="s">
        <v>47</v>
      </c>
      <c r="C466" s="4"/>
    </row>
    <row r="467" spans="2:3" x14ac:dyDescent="0.3">
      <c r="B467" s="8" t="s">
        <v>87</v>
      </c>
      <c r="C467" s="4"/>
    </row>
    <row r="468" spans="2:3" x14ac:dyDescent="0.3">
      <c r="B468" s="10" t="s">
        <v>41</v>
      </c>
      <c r="C468" s="4">
        <v>1</v>
      </c>
    </row>
    <row r="469" spans="2:3" x14ac:dyDescent="0.3">
      <c r="B469" s="8" t="s">
        <v>279</v>
      </c>
      <c r="C469" s="4"/>
    </row>
    <row r="470" spans="2:3" x14ac:dyDescent="0.3">
      <c r="B470" s="10" t="s">
        <v>23</v>
      </c>
      <c r="C470" s="4">
        <v>1</v>
      </c>
    </row>
    <row r="471" spans="2:3" x14ac:dyDescent="0.3">
      <c r="B471" s="8" t="s">
        <v>376</v>
      </c>
      <c r="C471" s="4"/>
    </row>
    <row r="472" spans="2:3" x14ac:dyDescent="0.3">
      <c r="B472" s="10" t="s">
        <v>23</v>
      </c>
      <c r="C472" s="4">
        <v>1</v>
      </c>
    </row>
    <row r="473" spans="2:3" x14ac:dyDescent="0.3">
      <c r="B473" s="8" t="s">
        <v>183</v>
      </c>
      <c r="C473" s="4"/>
    </row>
    <row r="474" spans="2:3" x14ac:dyDescent="0.3">
      <c r="B474" s="10" t="s">
        <v>23</v>
      </c>
      <c r="C474" s="4">
        <v>4</v>
      </c>
    </row>
    <row r="475" spans="2:3" x14ac:dyDescent="0.3">
      <c r="B475" s="10" t="s">
        <v>41</v>
      </c>
      <c r="C475" s="4">
        <v>3</v>
      </c>
    </row>
    <row r="476" spans="2:3" x14ac:dyDescent="0.3">
      <c r="B476" s="8" t="s">
        <v>293</v>
      </c>
      <c r="C476" s="4"/>
    </row>
    <row r="477" spans="2:3" x14ac:dyDescent="0.3">
      <c r="B477" s="10" t="s">
        <v>41</v>
      </c>
      <c r="C477" s="4">
        <v>2</v>
      </c>
    </row>
    <row r="478" spans="2:3" x14ac:dyDescent="0.3">
      <c r="B478" s="8" t="s">
        <v>89</v>
      </c>
      <c r="C478" s="4"/>
    </row>
    <row r="479" spans="2:3" x14ac:dyDescent="0.3">
      <c r="B479" s="10" t="s">
        <v>41</v>
      </c>
      <c r="C479" s="4">
        <v>1</v>
      </c>
    </row>
    <row r="480" spans="2:3" x14ac:dyDescent="0.3">
      <c r="B480" s="8" t="s">
        <v>97</v>
      </c>
      <c r="C480" s="4"/>
    </row>
    <row r="481" spans="2:3" x14ac:dyDescent="0.3">
      <c r="B481" s="10" t="s">
        <v>23</v>
      </c>
      <c r="C481" s="4">
        <v>1</v>
      </c>
    </row>
    <row r="482" spans="2:3" x14ac:dyDescent="0.3">
      <c r="B482" s="8" t="s">
        <v>152</v>
      </c>
      <c r="C482" s="4"/>
    </row>
    <row r="483" spans="2:3" x14ac:dyDescent="0.3">
      <c r="B483" s="10" t="s">
        <v>23</v>
      </c>
      <c r="C483" s="4">
        <v>1</v>
      </c>
    </row>
    <row r="484" spans="2:3" x14ac:dyDescent="0.3">
      <c r="B484" s="10" t="s">
        <v>41</v>
      </c>
      <c r="C484" s="4">
        <v>3</v>
      </c>
    </row>
    <row r="485" spans="2:3" x14ac:dyDescent="0.3">
      <c r="B485" s="8" t="s">
        <v>211</v>
      </c>
      <c r="C485" s="4"/>
    </row>
    <row r="486" spans="2:3" x14ac:dyDescent="0.3">
      <c r="B486" s="10" t="s">
        <v>41</v>
      </c>
      <c r="C486" s="4">
        <v>1</v>
      </c>
    </row>
    <row r="487" spans="2:3" x14ac:dyDescent="0.3">
      <c r="B487" s="8" t="s">
        <v>154</v>
      </c>
      <c r="C487" s="4"/>
    </row>
    <row r="488" spans="2:3" x14ac:dyDescent="0.3">
      <c r="B488" s="10" t="s">
        <v>23</v>
      </c>
      <c r="C488" s="4">
        <v>3</v>
      </c>
    </row>
    <row r="489" spans="2:3" x14ac:dyDescent="0.3">
      <c r="B489" s="10" t="s">
        <v>41</v>
      </c>
      <c r="C489" s="4">
        <v>3</v>
      </c>
    </row>
    <row r="490" spans="2:3" x14ac:dyDescent="0.3">
      <c r="B490" s="8" t="s">
        <v>313</v>
      </c>
      <c r="C490" s="4"/>
    </row>
    <row r="491" spans="2:3" x14ac:dyDescent="0.3">
      <c r="B491" s="10" t="s">
        <v>23</v>
      </c>
      <c r="C491" s="4">
        <v>4</v>
      </c>
    </row>
    <row r="492" spans="2:3" x14ac:dyDescent="0.3">
      <c r="B492" s="10" t="s">
        <v>41</v>
      </c>
      <c r="C492" s="4">
        <v>2</v>
      </c>
    </row>
    <row r="493" spans="2:3" x14ac:dyDescent="0.3">
      <c r="B493" s="8" t="s">
        <v>368</v>
      </c>
      <c r="C493" s="4"/>
    </row>
    <row r="494" spans="2:3" x14ac:dyDescent="0.3">
      <c r="B494" s="10" t="s">
        <v>23</v>
      </c>
      <c r="C494" s="4">
        <v>1</v>
      </c>
    </row>
    <row r="495" spans="2:3" x14ac:dyDescent="0.3">
      <c r="B495" s="10" t="s">
        <v>41</v>
      </c>
      <c r="C495" s="4">
        <v>1</v>
      </c>
    </row>
    <row r="496" spans="2:3" x14ac:dyDescent="0.3">
      <c r="B496" s="8" t="s">
        <v>352</v>
      </c>
      <c r="C496" s="4"/>
    </row>
    <row r="497" spans="2:3" x14ac:dyDescent="0.3">
      <c r="B497" s="10" t="s">
        <v>41</v>
      </c>
      <c r="C497" s="4">
        <v>1</v>
      </c>
    </row>
    <row r="498" spans="2:3" x14ac:dyDescent="0.3">
      <c r="B498" s="8" t="s">
        <v>228</v>
      </c>
      <c r="C498" s="4"/>
    </row>
    <row r="499" spans="2:3" x14ac:dyDescent="0.3">
      <c r="B499" s="10" t="s">
        <v>41</v>
      </c>
      <c r="C499" s="4">
        <v>1</v>
      </c>
    </row>
    <row r="500" spans="2:3" x14ac:dyDescent="0.3">
      <c r="B500" s="8" t="s">
        <v>347</v>
      </c>
      <c r="C500" s="4"/>
    </row>
    <row r="501" spans="2:3" x14ac:dyDescent="0.3">
      <c r="B501" s="10" t="s">
        <v>23</v>
      </c>
      <c r="C501" s="4">
        <v>4</v>
      </c>
    </row>
    <row r="502" spans="2:3" x14ac:dyDescent="0.3">
      <c r="B502" s="10" t="s">
        <v>122</v>
      </c>
      <c r="C502" s="4">
        <v>1</v>
      </c>
    </row>
    <row r="503" spans="2:3" x14ac:dyDescent="0.3">
      <c r="B503" s="10" t="s">
        <v>41</v>
      </c>
      <c r="C503" s="4">
        <v>1</v>
      </c>
    </row>
    <row r="504" spans="2:3" x14ac:dyDescent="0.3">
      <c r="B504" s="8" t="s">
        <v>136</v>
      </c>
      <c r="C504" s="4"/>
    </row>
    <row r="505" spans="2:3" x14ac:dyDescent="0.3">
      <c r="B505" s="10" t="s">
        <v>23</v>
      </c>
      <c r="C505" s="4">
        <v>2</v>
      </c>
    </row>
    <row r="506" spans="2:3" x14ac:dyDescent="0.3">
      <c r="B506" s="8" t="s">
        <v>192</v>
      </c>
      <c r="C506" s="4"/>
    </row>
    <row r="507" spans="2:3" x14ac:dyDescent="0.3">
      <c r="B507" s="10" t="s">
        <v>23</v>
      </c>
      <c r="C507" s="4">
        <v>8</v>
      </c>
    </row>
    <row r="508" spans="2:3" x14ac:dyDescent="0.3">
      <c r="B508" s="10" t="s">
        <v>41</v>
      </c>
      <c r="C508" s="4">
        <v>3</v>
      </c>
    </row>
    <row r="509" spans="2:3" x14ac:dyDescent="0.3">
      <c r="B509" s="8" t="s">
        <v>101</v>
      </c>
      <c r="C509" s="4"/>
    </row>
    <row r="510" spans="2:3" x14ac:dyDescent="0.3">
      <c r="B510" s="10" t="s">
        <v>23</v>
      </c>
      <c r="C510" s="4">
        <v>1</v>
      </c>
    </row>
    <row r="511" spans="2:3" x14ac:dyDescent="0.3">
      <c r="B511" s="8" t="s">
        <v>337</v>
      </c>
      <c r="C511" s="4"/>
    </row>
    <row r="512" spans="2:3" x14ac:dyDescent="0.3">
      <c r="B512" s="10" t="s">
        <v>23</v>
      </c>
      <c r="C512" s="4">
        <v>2</v>
      </c>
    </row>
    <row r="513" spans="2:3" x14ac:dyDescent="0.3">
      <c r="B513" s="10" t="s">
        <v>122</v>
      </c>
      <c r="C513" s="4">
        <v>1</v>
      </c>
    </row>
    <row r="514" spans="2:3" x14ac:dyDescent="0.3">
      <c r="B514" s="10" t="s">
        <v>41</v>
      </c>
      <c r="C514" s="4">
        <v>1</v>
      </c>
    </row>
    <row r="515" spans="2:3" x14ac:dyDescent="0.3">
      <c r="B515" s="8" t="s">
        <v>359</v>
      </c>
      <c r="C515" s="4"/>
    </row>
    <row r="516" spans="2:3" x14ac:dyDescent="0.3">
      <c r="B516" s="10" t="s">
        <v>41</v>
      </c>
      <c r="C516" s="4">
        <v>1</v>
      </c>
    </row>
    <row r="517" spans="2:3" x14ac:dyDescent="0.3">
      <c r="B517" s="8" t="s">
        <v>298</v>
      </c>
      <c r="C517" s="4"/>
    </row>
    <row r="518" spans="2:3" x14ac:dyDescent="0.3">
      <c r="B518" s="10" t="s">
        <v>23</v>
      </c>
      <c r="C518" s="4">
        <v>2</v>
      </c>
    </row>
    <row r="519" spans="2:3" x14ac:dyDescent="0.3">
      <c r="B519" s="10" t="s">
        <v>41</v>
      </c>
      <c r="C519" s="4">
        <v>1</v>
      </c>
    </row>
    <row r="520" spans="2:3" x14ac:dyDescent="0.3">
      <c r="B520" s="8" t="s">
        <v>29</v>
      </c>
      <c r="C520" s="4"/>
    </row>
    <row r="521" spans="2:3" x14ac:dyDescent="0.3">
      <c r="B521" s="10" t="s">
        <v>23</v>
      </c>
      <c r="C521" s="4">
        <v>2</v>
      </c>
    </row>
    <row r="522" spans="2:3" x14ac:dyDescent="0.3">
      <c r="B522" s="8" t="s">
        <v>273</v>
      </c>
      <c r="C522" s="4"/>
    </row>
    <row r="523" spans="2:3" x14ac:dyDescent="0.3">
      <c r="B523" s="10" t="s">
        <v>23</v>
      </c>
      <c r="C523" s="4">
        <v>1</v>
      </c>
    </row>
    <row r="524" spans="2:3" x14ac:dyDescent="0.3">
      <c r="B524" s="10" t="s">
        <v>41</v>
      </c>
      <c r="C524" s="4">
        <v>1</v>
      </c>
    </row>
    <row r="525" spans="2:3" x14ac:dyDescent="0.3">
      <c r="B525" s="8" t="s">
        <v>316</v>
      </c>
      <c r="C525" s="4"/>
    </row>
    <row r="526" spans="2:3" x14ac:dyDescent="0.3">
      <c r="B526" s="10" t="s">
        <v>23</v>
      </c>
      <c r="C526" s="4">
        <v>1</v>
      </c>
    </row>
    <row r="527" spans="2:3" x14ac:dyDescent="0.3">
      <c r="B527" s="10" t="s">
        <v>41</v>
      </c>
      <c r="C527" s="4">
        <v>1</v>
      </c>
    </row>
    <row r="528" spans="2:3" x14ac:dyDescent="0.3">
      <c r="B528" s="8" t="s">
        <v>214</v>
      </c>
      <c r="C528" s="4"/>
    </row>
    <row r="529" spans="2:3" x14ac:dyDescent="0.3">
      <c r="B529" s="10" t="s">
        <v>41</v>
      </c>
      <c r="C529" s="4">
        <v>2</v>
      </c>
    </row>
    <row r="530" spans="2:3" x14ac:dyDescent="0.3">
      <c r="B530" s="8" t="s">
        <v>346</v>
      </c>
      <c r="C530" s="4"/>
    </row>
    <row r="531" spans="2:3" x14ac:dyDescent="0.3">
      <c r="B531" s="10" t="s">
        <v>41</v>
      </c>
      <c r="C531" s="4">
        <v>2</v>
      </c>
    </row>
    <row r="532" spans="2:3" x14ac:dyDescent="0.3">
      <c r="B532" s="8" t="s">
        <v>276</v>
      </c>
      <c r="C532" s="4"/>
    </row>
    <row r="533" spans="2:3" x14ac:dyDescent="0.3">
      <c r="B533" s="10" t="s">
        <v>23</v>
      </c>
      <c r="C533" s="4">
        <v>1</v>
      </c>
    </row>
    <row r="534" spans="2:3" x14ac:dyDescent="0.3">
      <c r="B534" s="8" t="s">
        <v>324</v>
      </c>
      <c r="C534" s="4"/>
    </row>
    <row r="535" spans="2:3" x14ac:dyDescent="0.3">
      <c r="B535" s="10" t="s">
        <v>41</v>
      </c>
      <c r="C535" s="4">
        <v>2</v>
      </c>
    </row>
    <row r="536" spans="2:3" x14ac:dyDescent="0.3">
      <c r="B536" s="8" t="s">
        <v>196</v>
      </c>
      <c r="C536" s="4"/>
    </row>
    <row r="537" spans="2:3" x14ac:dyDescent="0.3">
      <c r="B537" s="10" t="s">
        <v>23</v>
      </c>
      <c r="C537" s="4">
        <v>1</v>
      </c>
    </row>
    <row r="538" spans="2:3" x14ac:dyDescent="0.3">
      <c r="B538" s="8" t="s">
        <v>220</v>
      </c>
      <c r="C538" s="4"/>
    </row>
    <row r="539" spans="2:3" x14ac:dyDescent="0.3">
      <c r="B539" s="10" t="s">
        <v>23</v>
      </c>
      <c r="C539" s="4">
        <v>1</v>
      </c>
    </row>
    <row r="540" spans="2:3" x14ac:dyDescent="0.3">
      <c r="B540" s="8" t="s">
        <v>229</v>
      </c>
      <c r="C540" s="4"/>
    </row>
    <row r="541" spans="2:3" x14ac:dyDescent="0.3">
      <c r="B541" s="10" t="s">
        <v>41</v>
      </c>
      <c r="C541" s="4">
        <v>1</v>
      </c>
    </row>
    <row r="542" spans="2:3" x14ac:dyDescent="0.3">
      <c r="B542" s="8" t="s">
        <v>147</v>
      </c>
      <c r="C542" s="4"/>
    </row>
    <row r="543" spans="2:3" x14ac:dyDescent="0.3">
      <c r="B543" s="10" t="s">
        <v>23</v>
      </c>
      <c r="C543" s="4">
        <v>8</v>
      </c>
    </row>
    <row r="544" spans="2:3" x14ac:dyDescent="0.3">
      <c r="B544" s="10" t="s">
        <v>41</v>
      </c>
      <c r="C544" s="4">
        <v>7</v>
      </c>
    </row>
    <row r="545" spans="2:3" x14ac:dyDescent="0.3">
      <c r="B545" s="8" t="s">
        <v>328</v>
      </c>
      <c r="C545" s="4"/>
    </row>
    <row r="546" spans="2:3" x14ac:dyDescent="0.3">
      <c r="B546" s="10" t="s">
        <v>23</v>
      </c>
      <c r="C546" s="4">
        <v>1</v>
      </c>
    </row>
    <row r="547" spans="2:3" x14ac:dyDescent="0.3">
      <c r="B547" s="10" t="s">
        <v>41</v>
      </c>
      <c r="C547" s="4">
        <v>3</v>
      </c>
    </row>
    <row r="548" spans="2:3" x14ac:dyDescent="0.3">
      <c r="B548" s="8" t="s">
        <v>180</v>
      </c>
      <c r="C548" s="4"/>
    </row>
    <row r="549" spans="2:3" x14ac:dyDescent="0.3">
      <c r="B549" s="10" t="s">
        <v>23</v>
      </c>
      <c r="C549" s="4">
        <v>3</v>
      </c>
    </row>
    <row r="550" spans="2:3" x14ac:dyDescent="0.3">
      <c r="B550" s="10" t="s">
        <v>41</v>
      </c>
      <c r="C550" s="4">
        <v>3</v>
      </c>
    </row>
    <row r="551" spans="2:3" x14ac:dyDescent="0.3">
      <c r="B551" s="8" t="s">
        <v>84</v>
      </c>
      <c r="C551" s="4"/>
    </row>
    <row r="552" spans="2:3" x14ac:dyDescent="0.3">
      <c r="B552" s="10" t="s">
        <v>23</v>
      </c>
      <c r="C552" s="4">
        <v>1</v>
      </c>
    </row>
    <row r="553" spans="2:3" x14ac:dyDescent="0.3">
      <c r="B553" s="10" t="s">
        <v>41</v>
      </c>
      <c r="C553" s="4">
        <v>1</v>
      </c>
    </row>
    <row r="554" spans="2:3" x14ac:dyDescent="0.3">
      <c r="B554" s="8" t="s">
        <v>107</v>
      </c>
      <c r="C554" s="4"/>
    </row>
    <row r="555" spans="2:3" x14ac:dyDescent="0.3">
      <c r="B555" s="10" t="s">
        <v>23</v>
      </c>
      <c r="C555" s="4">
        <v>5</v>
      </c>
    </row>
    <row r="556" spans="2:3" x14ac:dyDescent="0.3">
      <c r="B556" s="10" t="s">
        <v>41</v>
      </c>
      <c r="C556" s="4">
        <v>3</v>
      </c>
    </row>
    <row r="557" spans="2:3" x14ac:dyDescent="0.3">
      <c r="B557" s="8" t="s">
        <v>78</v>
      </c>
      <c r="C557" s="4"/>
    </row>
    <row r="558" spans="2:3" x14ac:dyDescent="0.3">
      <c r="B558" s="10" t="s">
        <v>41</v>
      </c>
      <c r="C558" s="4">
        <v>2</v>
      </c>
    </row>
    <row r="559" spans="2:3" x14ac:dyDescent="0.3">
      <c r="B559" s="8" t="s">
        <v>310</v>
      </c>
      <c r="C559" s="4"/>
    </row>
    <row r="560" spans="2:3" x14ac:dyDescent="0.3">
      <c r="B560" s="10" t="s">
        <v>23</v>
      </c>
      <c r="C560" s="4">
        <v>1</v>
      </c>
    </row>
    <row r="561" spans="2:3" x14ac:dyDescent="0.3">
      <c r="B561" s="10" t="s">
        <v>41</v>
      </c>
      <c r="C561" s="4">
        <v>2</v>
      </c>
    </row>
    <row r="562" spans="2:3" x14ac:dyDescent="0.3">
      <c r="B562" s="8" t="s">
        <v>68</v>
      </c>
      <c r="C562" s="4"/>
    </row>
    <row r="563" spans="2:3" x14ac:dyDescent="0.3">
      <c r="B563" s="10" t="s">
        <v>23</v>
      </c>
      <c r="C563" s="4">
        <v>1</v>
      </c>
    </row>
    <row r="564" spans="2:3" x14ac:dyDescent="0.3">
      <c r="B564" s="3" t="s">
        <v>25</v>
      </c>
      <c r="C564" s="4"/>
    </row>
    <row r="565" spans="2:3" x14ac:dyDescent="0.3">
      <c r="B565" s="8" t="s">
        <v>25</v>
      </c>
      <c r="C565" s="4"/>
    </row>
    <row r="566" spans="2:3" x14ac:dyDescent="0.3">
      <c r="B566" s="10" t="s">
        <v>25</v>
      </c>
      <c r="C566" s="4">
        <v>4</v>
      </c>
    </row>
    <row r="567" spans="2:3" x14ac:dyDescent="0.3">
      <c r="B567" s="3" t="s">
        <v>207</v>
      </c>
      <c r="C567" s="4"/>
    </row>
    <row r="568" spans="2:3" x14ac:dyDescent="0.3">
      <c r="B568" s="8" t="s">
        <v>262</v>
      </c>
      <c r="C568" s="4"/>
    </row>
    <row r="569" spans="2:3" x14ac:dyDescent="0.3">
      <c r="B569" s="10" t="s">
        <v>41</v>
      </c>
      <c r="C569" s="4">
        <v>1</v>
      </c>
    </row>
    <row r="570" spans="2:3" x14ac:dyDescent="0.3">
      <c r="B570" s="8" t="s">
        <v>246</v>
      </c>
      <c r="C570" s="4"/>
    </row>
    <row r="571" spans="2:3" x14ac:dyDescent="0.3">
      <c r="B571" s="10" t="s">
        <v>41</v>
      </c>
      <c r="C571" s="4">
        <v>1</v>
      </c>
    </row>
    <row r="572" spans="2:3" x14ac:dyDescent="0.3">
      <c r="B572" s="8" t="s">
        <v>280</v>
      </c>
      <c r="C572" s="4"/>
    </row>
    <row r="573" spans="2:3" x14ac:dyDescent="0.3">
      <c r="B573" s="10" t="s">
        <v>23</v>
      </c>
      <c r="C573" s="4">
        <v>1</v>
      </c>
    </row>
    <row r="574" spans="2:3" x14ac:dyDescent="0.3">
      <c r="B574" s="8" t="s">
        <v>210</v>
      </c>
      <c r="C574" s="4"/>
    </row>
    <row r="575" spans="2:3" x14ac:dyDescent="0.3">
      <c r="B575" s="10" t="s">
        <v>41</v>
      </c>
      <c r="C575" s="4">
        <v>1</v>
      </c>
    </row>
    <row r="576" spans="2:3" x14ac:dyDescent="0.3">
      <c r="B576" s="8" t="s">
        <v>162</v>
      </c>
      <c r="C576" s="4"/>
    </row>
    <row r="577" spans="2:3" x14ac:dyDescent="0.3">
      <c r="B577" s="10" t="s">
        <v>23</v>
      </c>
      <c r="C577" s="4">
        <v>1</v>
      </c>
    </row>
    <row r="578" spans="2:3" x14ac:dyDescent="0.3">
      <c r="B578" s="8" t="s">
        <v>239</v>
      </c>
      <c r="C578" s="4"/>
    </row>
    <row r="579" spans="2:3" x14ac:dyDescent="0.3">
      <c r="B579" s="10" t="s">
        <v>23</v>
      </c>
      <c r="C579" s="4">
        <v>1</v>
      </c>
    </row>
    <row r="580" spans="2:3" x14ac:dyDescent="0.3">
      <c r="B580" s="8" t="s">
        <v>221</v>
      </c>
      <c r="C580" s="4"/>
    </row>
    <row r="581" spans="2:3" x14ac:dyDescent="0.3">
      <c r="B581" s="10" t="s">
        <v>41</v>
      </c>
      <c r="C581" s="4">
        <v>1</v>
      </c>
    </row>
    <row r="582" spans="2:3" x14ac:dyDescent="0.3">
      <c r="B582" s="8" t="s">
        <v>220</v>
      </c>
      <c r="C582" s="4"/>
    </row>
    <row r="583" spans="2:3" x14ac:dyDescent="0.3">
      <c r="B583" s="10" t="s">
        <v>41</v>
      </c>
      <c r="C583" s="4">
        <v>1</v>
      </c>
    </row>
    <row r="584" spans="2:3" x14ac:dyDescent="0.3">
      <c r="B584" s="8" t="s">
        <v>206</v>
      </c>
      <c r="C584" s="4"/>
    </row>
    <row r="585" spans="2:3" x14ac:dyDescent="0.3">
      <c r="B585" s="10" t="s">
        <v>41</v>
      </c>
      <c r="C585" s="4">
        <v>1</v>
      </c>
    </row>
    <row r="586" spans="2:3" x14ac:dyDescent="0.3">
      <c r="B586" s="8" t="s">
        <v>88</v>
      </c>
      <c r="C586" s="4"/>
    </row>
    <row r="587" spans="2:3" x14ac:dyDescent="0.3">
      <c r="B587" s="10" t="s">
        <v>23</v>
      </c>
      <c r="C587" s="4">
        <v>1</v>
      </c>
    </row>
    <row r="588" spans="2:3" x14ac:dyDescent="0.3">
      <c r="B588" s="8" t="s">
        <v>231</v>
      </c>
      <c r="C588" s="4"/>
    </row>
    <row r="589" spans="2:3" x14ac:dyDescent="0.3">
      <c r="B589" s="10" t="s">
        <v>23</v>
      </c>
      <c r="C589" s="4">
        <v>2</v>
      </c>
    </row>
    <row r="590" spans="2:3" x14ac:dyDescent="0.3">
      <c r="B590" s="3" t="s">
        <v>40</v>
      </c>
      <c r="C590" s="4"/>
    </row>
    <row r="591" spans="2:3" x14ac:dyDescent="0.3">
      <c r="B591" s="8" t="s">
        <v>256</v>
      </c>
      <c r="C591" s="4"/>
    </row>
    <row r="592" spans="2:3" x14ac:dyDescent="0.3">
      <c r="B592" s="10" t="s">
        <v>23</v>
      </c>
      <c r="C592" s="4">
        <v>1</v>
      </c>
    </row>
    <row r="593" spans="2:3" x14ac:dyDescent="0.3">
      <c r="B593" s="8" t="s">
        <v>148</v>
      </c>
      <c r="C593" s="4"/>
    </row>
    <row r="594" spans="2:3" x14ac:dyDescent="0.3">
      <c r="B594" s="10" t="s">
        <v>41</v>
      </c>
      <c r="C594" s="4">
        <v>1</v>
      </c>
    </row>
    <row r="595" spans="2:3" x14ac:dyDescent="0.3">
      <c r="B595" s="8" t="s">
        <v>173</v>
      </c>
      <c r="C595" s="4"/>
    </row>
    <row r="596" spans="2:3" x14ac:dyDescent="0.3">
      <c r="B596" s="10" t="s">
        <v>23</v>
      </c>
      <c r="C596" s="4">
        <v>1</v>
      </c>
    </row>
    <row r="597" spans="2:3" x14ac:dyDescent="0.3">
      <c r="B597" s="8" t="s">
        <v>176</v>
      </c>
      <c r="C597" s="4"/>
    </row>
    <row r="598" spans="2:3" x14ac:dyDescent="0.3">
      <c r="B598" s="10" t="s">
        <v>23</v>
      </c>
      <c r="C598" s="4">
        <v>1</v>
      </c>
    </row>
    <row r="599" spans="2:3" x14ac:dyDescent="0.3">
      <c r="B599" s="8" t="s">
        <v>233</v>
      </c>
      <c r="C599" s="4"/>
    </row>
    <row r="600" spans="2:3" x14ac:dyDescent="0.3">
      <c r="B600" s="10" t="s">
        <v>23</v>
      </c>
      <c r="C600" s="4">
        <v>5</v>
      </c>
    </row>
    <row r="601" spans="2:3" x14ac:dyDescent="0.3">
      <c r="B601" s="10" t="s">
        <v>41</v>
      </c>
      <c r="C601" s="4">
        <v>5</v>
      </c>
    </row>
    <row r="602" spans="2:3" x14ac:dyDescent="0.3">
      <c r="B602" s="8" t="s">
        <v>350</v>
      </c>
      <c r="C602" s="4"/>
    </row>
    <row r="603" spans="2:3" x14ac:dyDescent="0.3">
      <c r="B603" s="10" t="s">
        <v>41</v>
      </c>
      <c r="C603" s="4">
        <v>2</v>
      </c>
    </row>
    <row r="604" spans="2:3" x14ac:dyDescent="0.3">
      <c r="B604" s="8" t="s">
        <v>160</v>
      </c>
      <c r="C604" s="4"/>
    </row>
    <row r="605" spans="2:3" x14ac:dyDescent="0.3">
      <c r="B605" s="10" t="s">
        <v>23</v>
      </c>
      <c r="C605" s="4">
        <v>1</v>
      </c>
    </row>
    <row r="606" spans="2:3" x14ac:dyDescent="0.3">
      <c r="B606" s="10" t="s">
        <v>41</v>
      </c>
      <c r="C606" s="4">
        <v>2</v>
      </c>
    </row>
    <row r="607" spans="2:3" x14ac:dyDescent="0.3">
      <c r="B607" s="8" t="s">
        <v>302</v>
      </c>
      <c r="C607" s="4"/>
    </row>
    <row r="608" spans="2:3" x14ac:dyDescent="0.3">
      <c r="B608" s="10" t="s">
        <v>41</v>
      </c>
      <c r="C608" s="4">
        <v>1</v>
      </c>
    </row>
    <row r="609" spans="2:3" x14ac:dyDescent="0.3">
      <c r="B609" s="8" t="s">
        <v>96</v>
      </c>
      <c r="C609" s="4"/>
    </row>
    <row r="610" spans="2:3" x14ac:dyDescent="0.3">
      <c r="B610" s="10" t="s">
        <v>23</v>
      </c>
      <c r="C610" s="4">
        <v>2</v>
      </c>
    </row>
    <row r="611" spans="2:3" x14ac:dyDescent="0.3">
      <c r="B611" s="8" t="s">
        <v>217</v>
      </c>
      <c r="C611" s="4"/>
    </row>
    <row r="612" spans="2:3" x14ac:dyDescent="0.3">
      <c r="B612" s="10" t="s">
        <v>41</v>
      </c>
      <c r="C612" s="4">
        <v>1</v>
      </c>
    </row>
    <row r="613" spans="2:3" x14ac:dyDescent="0.3">
      <c r="B613" s="8" t="s">
        <v>102</v>
      </c>
      <c r="C613" s="4"/>
    </row>
    <row r="614" spans="2:3" x14ac:dyDescent="0.3">
      <c r="B614" s="10" t="s">
        <v>23</v>
      </c>
      <c r="C614" s="4">
        <v>1</v>
      </c>
    </row>
    <row r="615" spans="2:3" x14ac:dyDescent="0.3">
      <c r="B615" s="8" t="s">
        <v>364</v>
      </c>
      <c r="C615" s="4"/>
    </row>
    <row r="616" spans="2:3" x14ac:dyDescent="0.3">
      <c r="B616" s="10" t="s">
        <v>41</v>
      </c>
      <c r="C616" s="4">
        <v>1</v>
      </c>
    </row>
    <row r="617" spans="2:3" x14ac:dyDescent="0.3">
      <c r="B617" s="8" t="s">
        <v>352</v>
      </c>
      <c r="C617" s="4"/>
    </row>
    <row r="618" spans="2:3" x14ac:dyDescent="0.3">
      <c r="B618" s="10" t="s">
        <v>23</v>
      </c>
      <c r="C618" s="4">
        <v>1</v>
      </c>
    </row>
    <row r="619" spans="2:3" x14ac:dyDescent="0.3">
      <c r="B619" s="10" t="s">
        <v>41</v>
      </c>
      <c r="C619" s="4">
        <v>4</v>
      </c>
    </row>
    <row r="620" spans="2:3" x14ac:dyDescent="0.3">
      <c r="B620" s="8" t="s">
        <v>197</v>
      </c>
      <c r="C620" s="4"/>
    </row>
    <row r="621" spans="2:3" x14ac:dyDescent="0.3">
      <c r="B621" s="10" t="s">
        <v>41</v>
      </c>
      <c r="C621" s="4">
        <v>1</v>
      </c>
    </row>
    <row r="622" spans="2:3" x14ac:dyDescent="0.3">
      <c r="B622" s="8" t="s">
        <v>265</v>
      </c>
      <c r="C622" s="4"/>
    </row>
    <row r="623" spans="2:3" x14ac:dyDescent="0.3">
      <c r="B623" s="10" t="s">
        <v>23</v>
      </c>
      <c r="C623" s="4">
        <v>1</v>
      </c>
    </row>
    <row r="624" spans="2:3" x14ac:dyDescent="0.3">
      <c r="B624" s="10" t="s">
        <v>122</v>
      </c>
      <c r="C624" s="4">
        <v>1</v>
      </c>
    </row>
    <row r="625" spans="2:3" x14ac:dyDescent="0.3">
      <c r="B625" s="10" t="s">
        <v>41</v>
      </c>
      <c r="C625" s="4">
        <v>3</v>
      </c>
    </row>
    <row r="626" spans="2:3" x14ac:dyDescent="0.3">
      <c r="B626" s="8" t="s">
        <v>275</v>
      </c>
      <c r="C626" s="4"/>
    </row>
    <row r="627" spans="2:3" x14ac:dyDescent="0.3">
      <c r="B627" s="10" t="s">
        <v>41</v>
      </c>
      <c r="C627" s="4">
        <v>1</v>
      </c>
    </row>
    <row r="628" spans="2:3" x14ac:dyDescent="0.3">
      <c r="B628" s="8" t="s">
        <v>294</v>
      </c>
      <c r="C628" s="4"/>
    </row>
    <row r="629" spans="2:3" x14ac:dyDescent="0.3">
      <c r="B629" s="10" t="s">
        <v>41</v>
      </c>
      <c r="C629" s="4">
        <v>1</v>
      </c>
    </row>
    <row r="630" spans="2:3" x14ac:dyDescent="0.3">
      <c r="B630" s="8" t="s">
        <v>153</v>
      </c>
      <c r="C630" s="4"/>
    </row>
    <row r="631" spans="2:3" x14ac:dyDescent="0.3">
      <c r="B631" s="10" t="s">
        <v>41</v>
      </c>
      <c r="C631" s="4">
        <v>1</v>
      </c>
    </row>
    <row r="632" spans="2:3" x14ac:dyDescent="0.3">
      <c r="B632" s="8" t="s">
        <v>187</v>
      </c>
      <c r="C632" s="4"/>
    </row>
    <row r="633" spans="2:3" x14ac:dyDescent="0.3">
      <c r="B633" s="10" t="s">
        <v>41</v>
      </c>
      <c r="C633" s="4">
        <v>1</v>
      </c>
    </row>
    <row r="634" spans="2:3" x14ac:dyDescent="0.3">
      <c r="B634" s="8" t="s">
        <v>178</v>
      </c>
      <c r="C634" s="4"/>
    </row>
    <row r="635" spans="2:3" x14ac:dyDescent="0.3">
      <c r="B635" s="10" t="s">
        <v>23</v>
      </c>
      <c r="C635" s="4">
        <v>1</v>
      </c>
    </row>
    <row r="636" spans="2:3" x14ac:dyDescent="0.3">
      <c r="B636" s="8" t="s">
        <v>290</v>
      </c>
      <c r="C636" s="4"/>
    </row>
    <row r="637" spans="2:3" x14ac:dyDescent="0.3">
      <c r="B637" s="10" t="s">
        <v>23</v>
      </c>
      <c r="C637" s="4">
        <v>1</v>
      </c>
    </row>
    <row r="638" spans="2:3" x14ac:dyDescent="0.3">
      <c r="B638" s="10" t="s">
        <v>41</v>
      </c>
      <c r="C638" s="4">
        <v>1</v>
      </c>
    </row>
    <row r="639" spans="2:3" x14ac:dyDescent="0.3">
      <c r="B639" s="8" t="s">
        <v>109</v>
      </c>
      <c r="C639" s="4"/>
    </row>
    <row r="640" spans="2:3" x14ac:dyDescent="0.3">
      <c r="B640" s="10" t="s">
        <v>23</v>
      </c>
      <c r="C640" s="4">
        <v>1</v>
      </c>
    </row>
    <row r="641" spans="2:3" x14ac:dyDescent="0.3">
      <c r="B641" s="8" t="s">
        <v>394</v>
      </c>
      <c r="C641" s="4"/>
    </row>
    <row r="642" spans="2:3" x14ac:dyDescent="0.3">
      <c r="B642" s="10" t="s">
        <v>41</v>
      </c>
      <c r="C642" s="4">
        <v>1</v>
      </c>
    </row>
    <row r="643" spans="2:3" x14ac:dyDescent="0.3">
      <c r="B643" s="8" t="s">
        <v>370</v>
      </c>
      <c r="C643" s="4"/>
    </row>
    <row r="644" spans="2:3" x14ac:dyDescent="0.3">
      <c r="B644" s="10" t="s">
        <v>23</v>
      </c>
      <c r="C644" s="4">
        <v>1</v>
      </c>
    </row>
    <row r="645" spans="2:3" x14ac:dyDescent="0.3">
      <c r="B645" s="10" t="s">
        <v>41</v>
      </c>
      <c r="C645" s="4">
        <v>1</v>
      </c>
    </row>
    <row r="646" spans="2:3" x14ac:dyDescent="0.3">
      <c r="B646" s="8" t="s">
        <v>81</v>
      </c>
      <c r="C646" s="4"/>
    </row>
    <row r="647" spans="2:3" x14ac:dyDescent="0.3">
      <c r="B647" s="10" t="s">
        <v>23</v>
      </c>
      <c r="C647" s="4">
        <v>1</v>
      </c>
    </row>
    <row r="648" spans="2:3" x14ac:dyDescent="0.3">
      <c r="B648" s="8" t="s">
        <v>202</v>
      </c>
      <c r="C648" s="4"/>
    </row>
    <row r="649" spans="2:3" x14ac:dyDescent="0.3">
      <c r="B649" s="10" t="s">
        <v>23</v>
      </c>
      <c r="C649" s="4">
        <v>1</v>
      </c>
    </row>
    <row r="650" spans="2:3" x14ac:dyDescent="0.3">
      <c r="B650" s="10" t="s">
        <v>41</v>
      </c>
      <c r="C650" s="4">
        <v>1</v>
      </c>
    </row>
    <row r="651" spans="2:3" x14ac:dyDescent="0.3">
      <c r="B651" s="8" t="s">
        <v>156</v>
      </c>
      <c r="C651" s="4"/>
    </row>
    <row r="652" spans="2:3" x14ac:dyDescent="0.3">
      <c r="B652" s="10" t="s">
        <v>23</v>
      </c>
      <c r="C652" s="4">
        <v>2</v>
      </c>
    </row>
    <row r="653" spans="2:3" x14ac:dyDescent="0.3">
      <c r="B653" s="10" t="s">
        <v>41</v>
      </c>
      <c r="C653" s="4">
        <v>2</v>
      </c>
    </row>
    <row r="654" spans="2:3" x14ac:dyDescent="0.3">
      <c r="B654" s="8" t="s">
        <v>85</v>
      </c>
      <c r="C654" s="4"/>
    </row>
    <row r="655" spans="2:3" x14ac:dyDescent="0.3">
      <c r="B655" s="10" t="s">
        <v>41</v>
      </c>
      <c r="C655" s="4">
        <v>2</v>
      </c>
    </row>
    <row r="656" spans="2:3" x14ac:dyDescent="0.3">
      <c r="B656" s="8" t="s">
        <v>231</v>
      </c>
      <c r="C656" s="4"/>
    </row>
    <row r="657" spans="2:3" x14ac:dyDescent="0.3">
      <c r="B657" s="10" t="s">
        <v>41</v>
      </c>
      <c r="C657" s="4">
        <v>2</v>
      </c>
    </row>
    <row r="658" spans="2:3" x14ac:dyDescent="0.3">
      <c r="B658" s="8" t="s">
        <v>57</v>
      </c>
      <c r="C658" s="4"/>
    </row>
    <row r="659" spans="2:3" x14ac:dyDescent="0.3">
      <c r="B659" s="10" t="s">
        <v>23</v>
      </c>
      <c r="C659" s="4">
        <v>3</v>
      </c>
    </row>
    <row r="660" spans="2:3" x14ac:dyDescent="0.3">
      <c r="B660" s="10" t="s">
        <v>41</v>
      </c>
      <c r="C660" s="4">
        <v>6</v>
      </c>
    </row>
    <row r="661" spans="2:3" x14ac:dyDescent="0.3">
      <c r="B661" s="8" t="s">
        <v>271</v>
      </c>
      <c r="C661" s="4"/>
    </row>
    <row r="662" spans="2:3" x14ac:dyDescent="0.3">
      <c r="B662" s="10" t="s">
        <v>23</v>
      </c>
      <c r="C662" s="4">
        <v>3</v>
      </c>
    </row>
    <row r="663" spans="2:3" x14ac:dyDescent="0.3">
      <c r="B663" s="10" t="s">
        <v>41</v>
      </c>
      <c r="C663" s="4">
        <v>2</v>
      </c>
    </row>
    <row r="664" spans="2:3" x14ac:dyDescent="0.3">
      <c r="B664" s="8" t="s">
        <v>309</v>
      </c>
      <c r="C664" s="4"/>
    </row>
    <row r="665" spans="2:3" x14ac:dyDescent="0.3">
      <c r="B665" s="10" t="s">
        <v>41</v>
      </c>
      <c r="C665" s="4">
        <v>1</v>
      </c>
    </row>
    <row r="666" spans="2:3" x14ac:dyDescent="0.3">
      <c r="B666" s="8" t="s">
        <v>68</v>
      </c>
      <c r="C666" s="4"/>
    </row>
    <row r="667" spans="2:3" x14ac:dyDescent="0.3">
      <c r="B667" s="10" t="s">
        <v>122</v>
      </c>
      <c r="C667" s="4">
        <v>1</v>
      </c>
    </row>
    <row r="668" spans="2:3" x14ac:dyDescent="0.3">
      <c r="B668" s="10" t="s">
        <v>41</v>
      </c>
      <c r="C668" s="4">
        <v>7</v>
      </c>
    </row>
    <row r="669" spans="2:3" x14ac:dyDescent="0.3">
      <c r="B669" s="3" t="s">
        <v>317</v>
      </c>
      <c r="C669" s="4"/>
    </row>
    <row r="670" spans="2:3" x14ac:dyDescent="0.3">
      <c r="B670" s="8" t="s">
        <v>329</v>
      </c>
      <c r="C670" s="4"/>
    </row>
    <row r="671" spans="2:3" x14ac:dyDescent="0.3">
      <c r="B671" s="10" t="s">
        <v>23</v>
      </c>
      <c r="C671" s="4">
        <v>2</v>
      </c>
    </row>
    <row r="672" spans="2:3" x14ac:dyDescent="0.3">
      <c r="B672" s="8" t="s">
        <v>233</v>
      </c>
      <c r="C672" s="4"/>
    </row>
    <row r="673" spans="2:3" x14ac:dyDescent="0.3">
      <c r="B673" s="10" t="s">
        <v>41</v>
      </c>
      <c r="C673" s="4">
        <v>2</v>
      </c>
    </row>
    <row r="674" spans="2:3" x14ac:dyDescent="0.3">
      <c r="B674" s="8" t="s">
        <v>350</v>
      </c>
      <c r="C674" s="4"/>
    </row>
    <row r="675" spans="2:3" x14ac:dyDescent="0.3">
      <c r="B675" s="10" t="s">
        <v>23</v>
      </c>
      <c r="C675" s="4">
        <v>2</v>
      </c>
    </row>
    <row r="676" spans="2:3" x14ac:dyDescent="0.3">
      <c r="B676" s="10" t="s">
        <v>41</v>
      </c>
      <c r="C676" s="4">
        <v>1</v>
      </c>
    </row>
    <row r="677" spans="2:3" x14ac:dyDescent="0.3">
      <c r="B677" s="8" t="s">
        <v>197</v>
      </c>
      <c r="C677" s="4"/>
    </row>
    <row r="678" spans="2:3" x14ac:dyDescent="0.3">
      <c r="B678" s="10" t="s">
        <v>23</v>
      </c>
      <c r="C678" s="4">
        <v>1</v>
      </c>
    </row>
    <row r="679" spans="2:3" x14ac:dyDescent="0.3">
      <c r="B679" s="10" t="s">
        <v>41</v>
      </c>
      <c r="C679" s="4">
        <v>1</v>
      </c>
    </row>
    <row r="680" spans="2:3" x14ac:dyDescent="0.3">
      <c r="B680" s="8" t="s">
        <v>353</v>
      </c>
      <c r="C680" s="4"/>
    </row>
    <row r="681" spans="2:3" x14ac:dyDescent="0.3">
      <c r="B681" s="10" t="s">
        <v>23</v>
      </c>
      <c r="C681" s="4">
        <v>1</v>
      </c>
    </row>
    <row r="682" spans="2:3" x14ac:dyDescent="0.3">
      <c r="B682" s="8" t="s">
        <v>76</v>
      </c>
      <c r="C682" s="4"/>
    </row>
    <row r="683" spans="2:3" x14ac:dyDescent="0.3">
      <c r="B683" s="10" t="s">
        <v>41</v>
      </c>
      <c r="C683" s="4">
        <v>2</v>
      </c>
    </row>
    <row r="684" spans="2:3" x14ac:dyDescent="0.3">
      <c r="B684" s="8" t="s">
        <v>355</v>
      </c>
      <c r="C684" s="4"/>
    </row>
    <row r="685" spans="2:3" x14ac:dyDescent="0.3">
      <c r="B685" s="10" t="s">
        <v>41</v>
      </c>
      <c r="C685" s="4">
        <v>1</v>
      </c>
    </row>
    <row r="686" spans="2:3" x14ac:dyDescent="0.3">
      <c r="B686" s="8" t="s">
        <v>231</v>
      </c>
      <c r="C686" s="4"/>
    </row>
    <row r="687" spans="2:3" x14ac:dyDescent="0.3">
      <c r="B687" s="10" t="s">
        <v>41</v>
      </c>
      <c r="C687" s="4">
        <v>1</v>
      </c>
    </row>
    <row r="688" spans="2:3" x14ac:dyDescent="0.3">
      <c r="B688" s="8" t="s">
        <v>358</v>
      </c>
      <c r="C688" s="4"/>
    </row>
    <row r="689" spans="2:3" x14ac:dyDescent="0.3">
      <c r="B689" s="10" t="s">
        <v>23</v>
      </c>
      <c r="C689" s="4">
        <v>1</v>
      </c>
    </row>
    <row r="690" spans="2:3" x14ac:dyDescent="0.3">
      <c r="B690" s="3" t="s">
        <v>20</v>
      </c>
      <c r="C690" s="4"/>
    </row>
    <row r="691" spans="2:3" x14ac:dyDescent="0.3">
      <c r="B691" s="8" t="s">
        <v>100</v>
      </c>
      <c r="C691" s="4"/>
    </row>
    <row r="692" spans="2:3" x14ac:dyDescent="0.3">
      <c r="B692" s="10" t="s">
        <v>23</v>
      </c>
      <c r="C692" s="4">
        <v>1</v>
      </c>
    </row>
    <row r="693" spans="2:3" x14ac:dyDescent="0.3">
      <c r="B693" s="10" t="s">
        <v>41</v>
      </c>
      <c r="C693" s="4">
        <v>1</v>
      </c>
    </row>
    <row r="694" spans="2:3" x14ac:dyDescent="0.3">
      <c r="B694" s="8" t="s">
        <v>121</v>
      </c>
      <c r="C694" s="4"/>
    </row>
    <row r="695" spans="2:3" x14ac:dyDescent="0.3">
      <c r="B695" s="10" t="s">
        <v>23</v>
      </c>
      <c r="C695" s="4">
        <v>11</v>
      </c>
    </row>
    <row r="696" spans="2:3" x14ac:dyDescent="0.3">
      <c r="B696" s="10" t="s">
        <v>122</v>
      </c>
      <c r="C696" s="4">
        <v>1</v>
      </c>
    </row>
    <row r="697" spans="2:3" x14ac:dyDescent="0.3">
      <c r="B697" s="10" t="s">
        <v>41</v>
      </c>
      <c r="C697" s="4">
        <v>9</v>
      </c>
    </row>
    <row r="698" spans="2:3" x14ac:dyDescent="0.3">
      <c r="B698" s="8" t="s">
        <v>118</v>
      </c>
      <c r="C698" s="4"/>
    </row>
    <row r="699" spans="2:3" x14ac:dyDescent="0.3">
      <c r="B699" s="10" t="s">
        <v>23</v>
      </c>
      <c r="C699" s="4">
        <v>8</v>
      </c>
    </row>
    <row r="700" spans="2:3" x14ac:dyDescent="0.3">
      <c r="B700" s="10" t="s">
        <v>41</v>
      </c>
      <c r="C700" s="4">
        <v>9</v>
      </c>
    </row>
    <row r="701" spans="2:3" x14ac:dyDescent="0.3">
      <c r="B701" s="8" t="s">
        <v>357</v>
      </c>
      <c r="C701" s="4"/>
    </row>
    <row r="702" spans="2:3" x14ac:dyDescent="0.3">
      <c r="B702" s="10" t="s">
        <v>23</v>
      </c>
      <c r="C702" s="4">
        <v>1</v>
      </c>
    </row>
    <row r="703" spans="2:3" x14ac:dyDescent="0.3">
      <c r="B703" s="8" t="s">
        <v>197</v>
      </c>
      <c r="C703" s="4"/>
    </row>
    <row r="704" spans="2:3" x14ac:dyDescent="0.3">
      <c r="B704" s="10" t="s">
        <v>23</v>
      </c>
      <c r="C704" s="4">
        <v>1</v>
      </c>
    </row>
    <row r="705" spans="2:3" x14ac:dyDescent="0.3">
      <c r="B705" s="8" t="s">
        <v>144</v>
      </c>
      <c r="C705" s="4"/>
    </row>
    <row r="706" spans="2:3" x14ac:dyDescent="0.3">
      <c r="B706" s="10" t="s">
        <v>41</v>
      </c>
      <c r="C706" s="4">
        <v>5</v>
      </c>
    </row>
    <row r="707" spans="2:3" x14ac:dyDescent="0.3">
      <c r="B707" s="8" t="s">
        <v>177</v>
      </c>
      <c r="C707" s="4"/>
    </row>
    <row r="708" spans="2:3" x14ac:dyDescent="0.3">
      <c r="B708" s="10" t="s">
        <v>23</v>
      </c>
      <c r="C708" s="4">
        <v>1</v>
      </c>
    </row>
    <row r="709" spans="2:3" x14ac:dyDescent="0.3">
      <c r="B709" s="8" t="s">
        <v>182</v>
      </c>
      <c r="C709" s="4"/>
    </row>
    <row r="710" spans="2:3" x14ac:dyDescent="0.3">
      <c r="B710" s="10" t="s">
        <v>41</v>
      </c>
      <c r="C710" s="4">
        <v>2</v>
      </c>
    </row>
    <row r="711" spans="2:3" x14ac:dyDescent="0.3">
      <c r="B711" s="8" t="s">
        <v>153</v>
      </c>
      <c r="C711" s="4"/>
    </row>
    <row r="712" spans="2:3" x14ac:dyDescent="0.3">
      <c r="B712" s="10" t="s">
        <v>41</v>
      </c>
      <c r="C712" s="4">
        <v>2</v>
      </c>
    </row>
    <row r="713" spans="2:3" x14ac:dyDescent="0.3">
      <c r="B713" s="8" t="s">
        <v>308</v>
      </c>
      <c r="C713" s="4"/>
    </row>
    <row r="714" spans="2:3" x14ac:dyDescent="0.3">
      <c r="B714" s="10" t="s">
        <v>41</v>
      </c>
      <c r="C714" s="4">
        <v>1</v>
      </c>
    </row>
    <row r="715" spans="2:3" x14ac:dyDescent="0.3">
      <c r="B715" s="8" t="s">
        <v>251</v>
      </c>
      <c r="C715" s="4"/>
    </row>
    <row r="716" spans="2:3" x14ac:dyDescent="0.3">
      <c r="B716" s="10" t="s">
        <v>41</v>
      </c>
      <c r="C716" s="4">
        <v>1</v>
      </c>
    </row>
    <row r="717" spans="2:3" x14ac:dyDescent="0.3">
      <c r="B717" s="8" t="s">
        <v>162</v>
      </c>
      <c r="C717" s="4"/>
    </row>
    <row r="718" spans="2:3" x14ac:dyDescent="0.3">
      <c r="B718" s="10" t="s">
        <v>23</v>
      </c>
      <c r="C718" s="4">
        <v>1</v>
      </c>
    </row>
    <row r="719" spans="2:3" x14ac:dyDescent="0.3">
      <c r="B719" s="10" t="s">
        <v>41</v>
      </c>
      <c r="C719" s="4">
        <v>1</v>
      </c>
    </row>
    <row r="720" spans="2:3" x14ac:dyDescent="0.3">
      <c r="B720" s="8" t="s">
        <v>356</v>
      </c>
      <c r="C720" s="4"/>
    </row>
    <row r="721" spans="2:3" x14ac:dyDescent="0.3">
      <c r="B721" s="10" t="s">
        <v>41</v>
      </c>
      <c r="C721" s="4">
        <v>1</v>
      </c>
    </row>
    <row r="722" spans="2:3" x14ac:dyDescent="0.3">
      <c r="B722" s="8" t="s">
        <v>45</v>
      </c>
      <c r="C722" s="4"/>
    </row>
    <row r="723" spans="2:3" x14ac:dyDescent="0.3">
      <c r="B723" s="10" t="s">
        <v>41</v>
      </c>
      <c r="C723" s="4">
        <v>2</v>
      </c>
    </row>
    <row r="724" spans="2:3" x14ac:dyDescent="0.3">
      <c r="B724" s="8" t="s">
        <v>103</v>
      </c>
      <c r="C724" s="4"/>
    </row>
    <row r="725" spans="2:3" x14ac:dyDescent="0.3">
      <c r="B725" s="10" t="s">
        <v>23</v>
      </c>
      <c r="C725" s="4">
        <v>1</v>
      </c>
    </row>
    <row r="726" spans="2:3" x14ac:dyDescent="0.3">
      <c r="B726" s="8" t="s">
        <v>276</v>
      </c>
      <c r="C726" s="4"/>
    </row>
    <row r="727" spans="2:3" x14ac:dyDescent="0.3">
      <c r="B727" s="10" t="s">
        <v>23</v>
      </c>
      <c r="C727" s="4">
        <v>1</v>
      </c>
    </row>
    <row r="728" spans="2:3" x14ac:dyDescent="0.3">
      <c r="B728" s="10" t="s">
        <v>41</v>
      </c>
      <c r="C728" s="4">
        <v>1</v>
      </c>
    </row>
    <row r="729" spans="2:3" x14ac:dyDescent="0.3">
      <c r="B729" s="8" t="s">
        <v>109</v>
      </c>
      <c r="C729" s="4"/>
    </row>
    <row r="730" spans="2:3" x14ac:dyDescent="0.3">
      <c r="B730" s="10" t="s">
        <v>23</v>
      </c>
      <c r="C730" s="4">
        <v>1</v>
      </c>
    </row>
    <row r="731" spans="2:3" x14ac:dyDescent="0.3">
      <c r="B731" s="8" t="s">
        <v>82</v>
      </c>
      <c r="C731" s="4"/>
    </row>
    <row r="732" spans="2:3" x14ac:dyDescent="0.3">
      <c r="B732" s="10" t="s">
        <v>41</v>
      </c>
      <c r="C732" s="4">
        <v>3</v>
      </c>
    </row>
    <row r="733" spans="2:3" x14ac:dyDescent="0.3">
      <c r="B733" s="8" t="s">
        <v>175</v>
      </c>
      <c r="C733" s="4"/>
    </row>
    <row r="734" spans="2:3" x14ac:dyDescent="0.3">
      <c r="B734" s="10" t="s">
        <v>23</v>
      </c>
      <c r="C734" s="4">
        <v>1</v>
      </c>
    </row>
    <row r="735" spans="2:3" x14ac:dyDescent="0.3">
      <c r="B735" s="8" t="s">
        <v>223</v>
      </c>
      <c r="C735" s="4"/>
    </row>
    <row r="736" spans="2:3" x14ac:dyDescent="0.3">
      <c r="B736" s="10" t="s">
        <v>41</v>
      </c>
      <c r="C736" s="4">
        <v>1</v>
      </c>
    </row>
    <row r="737" spans="2:3" x14ac:dyDescent="0.3">
      <c r="B737" s="8" t="s">
        <v>386</v>
      </c>
      <c r="C737" s="4"/>
    </row>
    <row r="738" spans="2:3" x14ac:dyDescent="0.3">
      <c r="B738" s="10" t="s">
        <v>41</v>
      </c>
      <c r="C738" s="4">
        <v>1</v>
      </c>
    </row>
    <row r="739" spans="2:3" x14ac:dyDescent="0.3">
      <c r="B739" s="8" t="s">
        <v>57</v>
      </c>
      <c r="C739" s="4"/>
    </row>
    <row r="740" spans="2:3" x14ac:dyDescent="0.3">
      <c r="B740" s="10" t="s">
        <v>23</v>
      </c>
      <c r="C740" s="4">
        <v>1</v>
      </c>
    </row>
    <row r="741" spans="2:3" x14ac:dyDescent="0.3">
      <c r="B741" s="8" t="s">
        <v>366</v>
      </c>
      <c r="C741" s="4"/>
    </row>
    <row r="742" spans="2:3" x14ac:dyDescent="0.3">
      <c r="B742" s="10" t="s">
        <v>23</v>
      </c>
      <c r="C742" s="4">
        <v>1</v>
      </c>
    </row>
    <row r="743" spans="2:3" x14ac:dyDescent="0.3">
      <c r="B743" s="8" t="s">
        <v>257</v>
      </c>
      <c r="C743" s="4"/>
    </row>
    <row r="744" spans="2:3" x14ac:dyDescent="0.3">
      <c r="B744" s="10" t="s">
        <v>41</v>
      </c>
      <c r="C744" s="4">
        <v>2</v>
      </c>
    </row>
    <row r="745" spans="2:3" x14ac:dyDescent="0.3">
      <c r="B745" s="8" t="s">
        <v>215</v>
      </c>
      <c r="C745" s="4"/>
    </row>
    <row r="746" spans="2:3" x14ac:dyDescent="0.3">
      <c r="B746" s="10" t="s">
        <v>23</v>
      </c>
      <c r="C746" s="4">
        <v>5</v>
      </c>
    </row>
    <row r="747" spans="2:3" x14ac:dyDescent="0.3">
      <c r="B747" s="10" t="s">
        <v>122</v>
      </c>
      <c r="C747" s="4">
        <v>1</v>
      </c>
    </row>
    <row r="748" spans="2:3" x14ac:dyDescent="0.3">
      <c r="B748" s="10" t="s">
        <v>41</v>
      </c>
      <c r="C748" s="4">
        <v>6</v>
      </c>
    </row>
    <row r="749" spans="2:3" x14ac:dyDescent="0.3">
      <c r="B749" s="8" t="s">
        <v>309</v>
      </c>
      <c r="C749" s="4"/>
    </row>
    <row r="750" spans="2:3" x14ac:dyDescent="0.3">
      <c r="B750" s="10" t="s">
        <v>41</v>
      </c>
      <c r="C750" s="4">
        <v>1</v>
      </c>
    </row>
    <row r="751" spans="2:3" x14ac:dyDescent="0.3">
      <c r="B751" s="8" t="s">
        <v>284</v>
      </c>
      <c r="C751" s="4"/>
    </row>
    <row r="752" spans="2:3" x14ac:dyDescent="0.3">
      <c r="B752" s="10" t="s">
        <v>23</v>
      </c>
      <c r="C752" s="4">
        <v>1</v>
      </c>
    </row>
    <row r="753" spans="2:3" x14ac:dyDescent="0.3">
      <c r="B753" s="10" t="s">
        <v>41</v>
      </c>
      <c r="C753" s="4">
        <v>2</v>
      </c>
    </row>
    <row r="754" spans="2:3" x14ac:dyDescent="0.3">
      <c r="B754" s="8" t="s">
        <v>139</v>
      </c>
      <c r="C754" s="4"/>
    </row>
    <row r="755" spans="2:3" x14ac:dyDescent="0.3">
      <c r="B755" s="10" t="s">
        <v>23</v>
      </c>
      <c r="C755" s="4">
        <v>2</v>
      </c>
    </row>
    <row r="756" spans="2:3" x14ac:dyDescent="0.3">
      <c r="B756" s="3" t="s">
        <v>259</v>
      </c>
      <c r="C756" s="4"/>
    </row>
    <row r="757" spans="2:3" x14ac:dyDescent="0.3">
      <c r="B757" s="8" t="s">
        <v>93</v>
      </c>
      <c r="C757" s="4"/>
    </row>
    <row r="758" spans="2:3" x14ac:dyDescent="0.3">
      <c r="B758" s="10" t="s">
        <v>23</v>
      </c>
      <c r="C758" s="4">
        <v>3</v>
      </c>
    </row>
    <row r="759" spans="2:3" x14ac:dyDescent="0.3">
      <c r="B759" s="10" t="s">
        <v>41</v>
      </c>
      <c r="C759" s="4">
        <v>1</v>
      </c>
    </row>
    <row r="760" spans="2:3" x14ac:dyDescent="0.3">
      <c r="B760" s="8" t="s">
        <v>87</v>
      </c>
      <c r="C760" s="4"/>
    </row>
    <row r="761" spans="2:3" x14ac:dyDescent="0.3">
      <c r="B761" s="10" t="s">
        <v>23</v>
      </c>
      <c r="C761" s="4">
        <v>1</v>
      </c>
    </row>
    <row r="762" spans="2:3" x14ac:dyDescent="0.3">
      <c r="B762" s="8" t="s">
        <v>336</v>
      </c>
      <c r="C762" s="4"/>
    </row>
    <row r="763" spans="2:3" x14ac:dyDescent="0.3">
      <c r="B763" s="10" t="s">
        <v>23</v>
      </c>
      <c r="C763" s="4">
        <v>1</v>
      </c>
    </row>
    <row r="764" spans="2:3" x14ac:dyDescent="0.3">
      <c r="B764" s="8" t="s">
        <v>262</v>
      </c>
      <c r="C764" s="4"/>
    </row>
    <row r="765" spans="2:3" x14ac:dyDescent="0.3">
      <c r="B765" s="10" t="s">
        <v>23</v>
      </c>
      <c r="C765" s="4">
        <v>1</v>
      </c>
    </row>
    <row r="766" spans="2:3" x14ac:dyDescent="0.3">
      <c r="B766" s="8" t="s">
        <v>365</v>
      </c>
      <c r="C766" s="4"/>
    </row>
    <row r="767" spans="2:3" x14ac:dyDescent="0.3">
      <c r="B767" s="10" t="s">
        <v>23</v>
      </c>
      <c r="C767" s="4">
        <v>1</v>
      </c>
    </row>
    <row r="768" spans="2:3" x14ac:dyDescent="0.3">
      <c r="B768" s="8" t="s">
        <v>292</v>
      </c>
      <c r="C768" s="4"/>
    </row>
    <row r="769" spans="2:3" x14ac:dyDescent="0.3">
      <c r="B769" s="10" t="s">
        <v>23</v>
      </c>
      <c r="C769" s="4">
        <v>3</v>
      </c>
    </row>
    <row r="770" spans="2:3" x14ac:dyDescent="0.3">
      <c r="B770" s="10" t="s">
        <v>41</v>
      </c>
      <c r="C770" s="4">
        <v>2</v>
      </c>
    </row>
    <row r="771" spans="2:3" x14ac:dyDescent="0.3">
      <c r="B771" s="8" t="s">
        <v>363</v>
      </c>
      <c r="C771" s="4"/>
    </row>
    <row r="772" spans="2:3" x14ac:dyDescent="0.3">
      <c r="B772" s="10" t="s">
        <v>41</v>
      </c>
      <c r="C772" s="4">
        <v>1</v>
      </c>
    </row>
    <row r="773" spans="2:3" x14ac:dyDescent="0.3">
      <c r="B773" s="8" t="s">
        <v>341</v>
      </c>
      <c r="C773" s="4"/>
    </row>
    <row r="774" spans="2:3" x14ac:dyDescent="0.3">
      <c r="B774" s="10" t="s">
        <v>23</v>
      </c>
      <c r="C774" s="4">
        <v>1</v>
      </c>
    </row>
    <row r="775" spans="2:3" x14ac:dyDescent="0.3">
      <c r="B775" s="8" t="s">
        <v>179</v>
      </c>
      <c r="C775" s="4"/>
    </row>
    <row r="776" spans="2:3" x14ac:dyDescent="0.3">
      <c r="B776" s="10" t="s">
        <v>23</v>
      </c>
      <c r="C776" s="4">
        <v>6</v>
      </c>
    </row>
    <row r="777" spans="2:3" x14ac:dyDescent="0.3">
      <c r="B777" s="10" t="s">
        <v>41</v>
      </c>
      <c r="C777" s="4">
        <v>6</v>
      </c>
    </row>
    <row r="778" spans="2:3" x14ac:dyDescent="0.3">
      <c r="B778" s="8" t="s">
        <v>272</v>
      </c>
      <c r="C778" s="4"/>
    </row>
    <row r="779" spans="2:3" x14ac:dyDescent="0.3">
      <c r="B779" s="10" t="s">
        <v>41</v>
      </c>
      <c r="C779" s="4">
        <v>1</v>
      </c>
    </row>
    <row r="780" spans="2:3" x14ac:dyDescent="0.3">
      <c r="B780" s="8" t="s">
        <v>211</v>
      </c>
      <c r="C780" s="4"/>
    </row>
    <row r="781" spans="2:3" x14ac:dyDescent="0.3">
      <c r="B781" s="10" t="s">
        <v>41</v>
      </c>
      <c r="C781" s="4">
        <v>1</v>
      </c>
    </row>
    <row r="782" spans="2:3" x14ac:dyDescent="0.3">
      <c r="B782" s="8" t="s">
        <v>312</v>
      </c>
      <c r="C782" s="4"/>
    </row>
    <row r="783" spans="2:3" x14ac:dyDescent="0.3">
      <c r="B783" s="10" t="s">
        <v>23</v>
      </c>
      <c r="C783" s="4">
        <v>1</v>
      </c>
    </row>
    <row r="784" spans="2:3" x14ac:dyDescent="0.3">
      <c r="B784" s="8" t="s">
        <v>261</v>
      </c>
      <c r="C784" s="4"/>
    </row>
    <row r="785" spans="2:3" x14ac:dyDescent="0.3">
      <c r="B785" s="10" t="s">
        <v>122</v>
      </c>
      <c r="C785" s="4">
        <v>1</v>
      </c>
    </row>
    <row r="786" spans="2:3" x14ac:dyDescent="0.3">
      <c r="B786" s="10" t="s">
        <v>41</v>
      </c>
      <c r="C786" s="4">
        <v>1</v>
      </c>
    </row>
    <row r="787" spans="2:3" x14ac:dyDescent="0.3">
      <c r="B787" s="8" t="s">
        <v>338</v>
      </c>
      <c r="C787" s="4"/>
    </row>
    <row r="788" spans="2:3" x14ac:dyDescent="0.3">
      <c r="B788" s="10" t="s">
        <v>41</v>
      </c>
      <c r="C788" s="4">
        <v>1</v>
      </c>
    </row>
    <row r="789" spans="2:3" x14ac:dyDescent="0.3">
      <c r="B789" s="8" t="s">
        <v>216</v>
      </c>
      <c r="C789" s="4"/>
    </row>
    <row r="790" spans="2:3" x14ac:dyDescent="0.3">
      <c r="B790" s="10" t="s">
        <v>41</v>
      </c>
      <c r="C790" s="4">
        <v>1</v>
      </c>
    </row>
    <row r="791" spans="2:3" x14ac:dyDescent="0.3">
      <c r="B791" s="8" t="s">
        <v>374</v>
      </c>
      <c r="C791" s="4"/>
    </row>
    <row r="792" spans="2:3" x14ac:dyDescent="0.3">
      <c r="B792" s="10" t="s">
        <v>23</v>
      </c>
      <c r="C792" s="4">
        <v>2</v>
      </c>
    </row>
    <row r="793" spans="2:3" x14ac:dyDescent="0.3">
      <c r="B793" s="10" t="s">
        <v>41</v>
      </c>
      <c r="C793" s="4">
        <v>1</v>
      </c>
    </row>
    <row r="794" spans="2:3" x14ac:dyDescent="0.3">
      <c r="B794" s="8" t="s">
        <v>384</v>
      </c>
      <c r="C794" s="4"/>
    </row>
    <row r="795" spans="2:3" x14ac:dyDescent="0.3">
      <c r="B795" s="10" t="s">
        <v>41</v>
      </c>
      <c r="C795" s="4">
        <v>1</v>
      </c>
    </row>
    <row r="796" spans="2:3" x14ac:dyDescent="0.3">
      <c r="B796" s="8" t="s">
        <v>351</v>
      </c>
      <c r="C796" s="4"/>
    </row>
    <row r="797" spans="2:3" x14ac:dyDescent="0.3">
      <c r="B797" s="10" t="s">
        <v>23</v>
      </c>
      <c r="C797" s="4">
        <v>3</v>
      </c>
    </row>
    <row r="798" spans="2:3" x14ac:dyDescent="0.3">
      <c r="B798" s="10" t="s">
        <v>41</v>
      </c>
      <c r="C798" s="4">
        <v>1</v>
      </c>
    </row>
    <row r="799" spans="2:3" x14ac:dyDescent="0.3">
      <c r="B799" s="8" t="s">
        <v>314</v>
      </c>
      <c r="C799" s="4"/>
    </row>
    <row r="800" spans="2:3" x14ac:dyDescent="0.3">
      <c r="B800" s="10" t="s">
        <v>23</v>
      </c>
      <c r="C800" s="4">
        <v>2</v>
      </c>
    </row>
    <row r="801" spans="2:3" x14ac:dyDescent="0.3">
      <c r="B801" s="8" t="s">
        <v>162</v>
      </c>
      <c r="C801" s="4"/>
    </row>
    <row r="802" spans="2:3" x14ac:dyDescent="0.3">
      <c r="B802" s="10" t="s">
        <v>41</v>
      </c>
      <c r="C802" s="4">
        <v>1</v>
      </c>
    </row>
    <row r="803" spans="2:3" x14ac:dyDescent="0.3">
      <c r="B803" s="8" t="s">
        <v>356</v>
      </c>
      <c r="C803" s="4"/>
    </row>
    <row r="804" spans="2:3" x14ac:dyDescent="0.3">
      <c r="B804" s="10" t="s">
        <v>41</v>
      </c>
      <c r="C804" s="4">
        <v>1</v>
      </c>
    </row>
    <row r="805" spans="2:3" x14ac:dyDescent="0.3">
      <c r="B805" s="8" t="s">
        <v>327</v>
      </c>
      <c r="C805" s="4"/>
    </row>
    <row r="806" spans="2:3" x14ac:dyDescent="0.3">
      <c r="B806" s="10" t="s">
        <v>41</v>
      </c>
      <c r="C806" s="4">
        <v>1</v>
      </c>
    </row>
    <row r="807" spans="2:3" x14ac:dyDescent="0.3">
      <c r="B807" s="8" t="s">
        <v>276</v>
      </c>
      <c r="C807" s="4"/>
    </row>
    <row r="808" spans="2:3" x14ac:dyDescent="0.3">
      <c r="B808" s="10" t="s">
        <v>23</v>
      </c>
      <c r="C808" s="4">
        <v>1</v>
      </c>
    </row>
    <row r="809" spans="2:3" x14ac:dyDescent="0.3">
      <c r="B809" s="10" t="s">
        <v>41</v>
      </c>
      <c r="C809" s="4">
        <v>1</v>
      </c>
    </row>
    <row r="810" spans="2:3" x14ac:dyDescent="0.3">
      <c r="B810" s="8" t="s">
        <v>395</v>
      </c>
      <c r="C810" s="4"/>
    </row>
    <row r="811" spans="2:3" x14ac:dyDescent="0.3">
      <c r="B811" s="10" t="s">
        <v>23</v>
      </c>
      <c r="C811" s="4">
        <v>1</v>
      </c>
    </row>
    <row r="812" spans="2:3" x14ac:dyDescent="0.3">
      <c r="B812" s="8" t="s">
        <v>344</v>
      </c>
      <c r="C812" s="4"/>
    </row>
    <row r="813" spans="2:3" x14ac:dyDescent="0.3">
      <c r="B813" s="10" t="s">
        <v>23</v>
      </c>
      <c r="C813" s="4">
        <v>4</v>
      </c>
    </row>
    <row r="814" spans="2:3" x14ac:dyDescent="0.3">
      <c r="B814" s="10" t="s">
        <v>41</v>
      </c>
      <c r="C814" s="4">
        <v>4</v>
      </c>
    </row>
    <row r="815" spans="2:3" x14ac:dyDescent="0.3">
      <c r="B815" s="8" t="s">
        <v>227</v>
      </c>
      <c r="C815" s="4"/>
    </row>
    <row r="816" spans="2:3" x14ac:dyDescent="0.3">
      <c r="B816" s="10" t="s">
        <v>41</v>
      </c>
      <c r="C816" s="4">
        <v>3</v>
      </c>
    </row>
    <row r="817" spans="2:3" x14ac:dyDescent="0.3">
      <c r="B817" s="8" t="s">
        <v>248</v>
      </c>
      <c r="C817" s="4"/>
    </row>
    <row r="818" spans="2:3" x14ac:dyDescent="0.3">
      <c r="B818" s="10" t="s">
        <v>41</v>
      </c>
      <c r="C818" s="4">
        <v>1</v>
      </c>
    </row>
    <row r="819" spans="2:3" x14ac:dyDescent="0.3">
      <c r="B819" s="8" t="s">
        <v>291</v>
      </c>
      <c r="C819" s="4"/>
    </row>
    <row r="820" spans="2:3" x14ac:dyDescent="0.3">
      <c r="B820" s="10" t="s">
        <v>41</v>
      </c>
      <c r="C820" s="4">
        <v>1</v>
      </c>
    </row>
    <row r="821" spans="2:3" x14ac:dyDescent="0.3">
      <c r="B821" s="8" t="s">
        <v>310</v>
      </c>
      <c r="C821" s="4"/>
    </row>
    <row r="822" spans="2:3" x14ac:dyDescent="0.3">
      <c r="B822" s="10" t="s">
        <v>23</v>
      </c>
      <c r="C822" s="4">
        <v>1</v>
      </c>
    </row>
    <row r="823" spans="2:3" x14ac:dyDescent="0.3">
      <c r="B823" s="8" t="s">
        <v>226</v>
      </c>
      <c r="C823" s="4"/>
    </row>
    <row r="824" spans="2:3" x14ac:dyDescent="0.3">
      <c r="B824" s="10" t="s">
        <v>23</v>
      </c>
      <c r="C824" s="4">
        <v>1</v>
      </c>
    </row>
    <row r="825" spans="2:3" x14ac:dyDescent="0.3">
      <c r="B825" s="8" t="s">
        <v>139</v>
      </c>
      <c r="C825" s="4"/>
    </row>
    <row r="826" spans="2:3" x14ac:dyDescent="0.3">
      <c r="B826" s="10" t="s">
        <v>23</v>
      </c>
      <c r="C826" s="4">
        <v>1</v>
      </c>
    </row>
    <row r="827" spans="2:3" x14ac:dyDescent="0.3">
      <c r="B827" s="3" t="s">
        <v>397</v>
      </c>
      <c r="C827" s="4">
        <v>816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A4FD3-2C82-4A17-BEE4-07CA10E715C8}">
  <dimension ref="B3:C382"/>
  <sheetViews>
    <sheetView showGridLines="0" workbookViewId="0">
      <selection activeCell="M5" sqref="M5"/>
    </sheetView>
  </sheetViews>
  <sheetFormatPr defaultRowHeight="14.4" x14ac:dyDescent="0.3"/>
  <cols>
    <col min="2" max="2" width="25.77734375" bestFit="1" customWidth="1"/>
    <col min="3" max="3" width="15.88671875" bestFit="1" customWidth="1"/>
  </cols>
  <sheetData>
    <row r="3" spans="2:3" x14ac:dyDescent="0.3">
      <c r="B3" s="2" t="s">
        <v>398</v>
      </c>
      <c r="C3" t="s">
        <v>414</v>
      </c>
    </row>
    <row r="4" spans="2:3" x14ac:dyDescent="0.3">
      <c r="B4" s="3" t="s">
        <v>345</v>
      </c>
      <c r="C4" s="4"/>
    </row>
    <row r="5" spans="2:3" x14ac:dyDescent="0.3">
      <c r="B5" s="8" t="s">
        <v>325</v>
      </c>
      <c r="C5" s="4">
        <v>1</v>
      </c>
    </row>
    <row r="6" spans="2:3" x14ac:dyDescent="0.3">
      <c r="B6" s="8" t="s">
        <v>274</v>
      </c>
      <c r="C6" s="4">
        <v>2</v>
      </c>
    </row>
    <row r="7" spans="2:3" x14ac:dyDescent="0.3">
      <c r="B7" s="8" t="s">
        <v>140</v>
      </c>
      <c r="C7" s="4">
        <v>2</v>
      </c>
    </row>
    <row r="8" spans="2:3" x14ac:dyDescent="0.3">
      <c r="B8" s="3" t="s">
        <v>325</v>
      </c>
      <c r="C8" s="4"/>
    </row>
    <row r="9" spans="2:3" x14ac:dyDescent="0.3">
      <c r="B9" s="8" t="s">
        <v>242</v>
      </c>
      <c r="C9" s="4">
        <v>3</v>
      </c>
    </row>
    <row r="10" spans="2:3" x14ac:dyDescent="0.3">
      <c r="B10" s="8" t="s">
        <v>267</v>
      </c>
      <c r="C10" s="4">
        <v>2</v>
      </c>
    </row>
    <row r="11" spans="2:3" x14ac:dyDescent="0.3">
      <c r="B11" s="8" t="s">
        <v>140</v>
      </c>
      <c r="C11" s="4">
        <v>8</v>
      </c>
    </row>
    <row r="12" spans="2:3" x14ac:dyDescent="0.3">
      <c r="B12" s="8" t="s">
        <v>320</v>
      </c>
      <c r="C12" s="4">
        <v>1</v>
      </c>
    </row>
    <row r="13" spans="2:3" x14ac:dyDescent="0.3">
      <c r="B13" s="3" t="s">
        <v>232</v>
      </c>
      <c r="C13" s="4"/>
    </row>
    <row r="14" spans="2:3" x14ac:dyDescent="0.3">
      <c r="B14" s="8" t="s">
        <v>325</v>
      </c>
      <c r="C14" s="4">
        <v>2</v>
      </c>
    </row>
    <row r="15" spans="2:3" x14ac:dyDescent="0.3">
      <c r="B15" s="8" t="s">
        <v>242</v>
      </c>
      <c r="C15" s="4">
        <v>1</v>
      </c>
    </row>
    <row r="16" spans="2:3" x14ac:dyDescent="0.3">
      <c r="B16" s="8" t="s">
        <v>252</v>
      </c>
      <c r="C16" s="4">
        <v>4</v>
      </c>
    </row>
    <row r="17" spans="2:3" x14ac:dyDescent="0.3">
      <c r="B17" s="8" t="s">
        <v>301</v>
      </c>
      <c r="C17" s="4">
        <v>3</v>
      </c>
    </row>
    <row r="18" spans="2:3" x14ac:dyDescent="0.3">
      <c r="B18" s="8" t="s">
        <v>267</v>
      </c>
      <c r="C18" s="4">
        <v>6</v>
      </c>
    </row>
    <row r="19" spans="2:3" x14ac:dyDescent="0.3">
      <c r="B19" s="8" t="s">
        <v>127</v>
      </c>
      <c r="C19" s="4">
        <v>7</v>
      </c>
    </row>
    <row r="20" spans="2:3" x14ac:dyDescent="0.3">
      <c r="B20" s="8" t="s">
        <v>230</v>
      </c>
      <c r="C20" s="4">
        <v>1</v>
      </c>
    </row>
    <row r="21" spans="2:3" x14ac:dyDescent="0.3">
      <c r="B21" s="8" t="s">
        <v>304</v>
      </c>
      <c r="C21" s="4">
        <v>2</v>
      </c>
    </row>
    <row r="22" spans="2:3" x14ac:dyDescent="0.3">
      <c r="B22" s="8" t="s">
        <v>120</v>
      </c>
      <c r="C22" s="4">
        <v>6</v>
      </c>
    </row>
    <row r="23" spans="2:3" x14ac:dyDescent="0.3">
      <c r="B23" s="8" t="s">
        <v>321</v>
      </c>
      <c r="C23" s="4">
        <v>8</v>
      </c>
    </row>
    <row r="24" spans="2:3" x14ac:dyDescent="0.3">
      <c r="B24" s="8" t="s">
        <v>274</v>
      </c>
      <c r="C24" s="4">
        <v>5</v>
      </c>
    </row>
    <row r="25" spans="2:3" x14ac:dyDescent="0.3">
      <c r="B25" s="8" t="s">
        <v>201</v>
      </c>
      <c r="C25" s="4">
        <v>4</v>
      </c>
    </row>
    <row r="26" spans="2:3" x14ac:dyDescent="0.3">
      <c r="B26" s="8" t="s">
        <v>140</v>
      </c>
      <c r="C26" s="4">
        <v>2</v>
      </c>
    </row>
    <row r="27" spans="2:3" x14ac:dyDescent="0.3">
      <c r="B27" s="8" t="s">
        <v>300</v>
      </c>
      <c r="C27" s="4">
        <v>1</v>
      </c>
    </row>
    <row r="28" spans="2:3" x14ac:dyDescent="0.3">
      <c r="B28" s="8" t="s">
        <v>116</v>
      </c>
      <c r="C28" s="4">
        <v>2</v>
      </c>
    </row>
    <row r="29" spans="2:3" x14ac:dyDescent="0.3">
      <c r="B29" s="8" t="s">
        <v>237</v>
      </c>
      <c r="C29" s="4">
        <v>2</v>
      </c>
    </row>
    <row r="30" spans="2:3" x14ac:dyDescent="0.3">
      <c r="B30" s="3" t="s">
        <v>42</v>
      </c>
      <c r="C30" s="4"/>
    </row>
    <row r="31" spans="2:3" x14ac:dyDescent="0.3">
      <c r="B31" s="8" t="s">
        <v>232</v>
      </c>
      <c r="C31" s="4">
        <v>3</v>
      </c>
    </row>
    <row r="32" spans="2:3" x14ac:dyDescent="0.3">
      <c r="B32" s="8" t="s">
        <v>64</v>
      </c>
      <c r="C32" s="4">
        <v>1</v>
      </c>
    </row>
    <row r="33" spans="2:3" x14ac:dyDescent="0.3">
      <c r="B33" s="8" t="s">
        <v>242</v>
      </c>
      <c r="C33" s="4">
        <v>6</v>
      </c>
    </row>
    <row r="34" spans="2:3" x14ac:dyDescent="0.3">
      <c r="B34" s="8" t="s">
        <v>252</v>
      </c>
      <c r="C34" s="4">
        <v>6</v>
      </c>
    </row>
    <row r="35" spans="2:3" x14ac:dyDescent="0.3">
      <c r="B35" s="8" t="s">
        <v>43</v>
      </c>
      <c r="C35" s="4">
        <v>1</v>
      </c>
    </row>
    <row r="36" spans="2:3" x14ac:dyDescent="0.3">
      <c r="B36" s="8" t="s">
        <v>75</v>
      </c>
      <c r="C36" s="4">
        <v>1</v>
      </c>
    </row>
    <row r="37" spans="2:3" x14ac:dyDescent="0.3">
      <c r="B37" s="8" t="s">
        <v>59</v>
      </c>
      <c r="C37" s="4">
        <v>8</v>
      </c>
    </row>
    <row r="38" spans="2:3" x14ac:dyDescent="0.3">
      <c r="B38" s="8" t="s">
        <v>213</v>
      </c>
      <c r="C38" s="4">
        <v>1</v>
      </c>
    </row>
    <row r="39" spans="2:3" x14ac:dyDescent="0.3">
      <c r="B39" s="8" t="s">
        <v>169</v>
      </c>
      <c r="C39" s="4">
        <v>2</v>
      </c>
    </row>
    <row r="40" spans="2:3" x14ac:dyDescent="0.3">
      <c r="B40" s="8" t="s">
        <v>140</v>
      </c>
      <c r="C40" s="4">
        <v>1</v>
      </c>
    </row>
    <row r="41" spans="2:3" x14ac:dyDescent="0.3">
      <c r="B41" s="8" t="s">
        <v>116</v>
      </c>
      <c r="C41" s="4">
        <v>1</v>
      </c>
    </row>
    <row r="42" spans="2:3" x14ac:dyDescent="0.3">
      <c r="B42" s="8" t="s">
        <v>145</v>
      </c>
      <c r="C42" s="4">
        <v>3</v>
      </c>
    </row>
    <row r="43" spans="2:3" x14ac:dyDescent="0.3">
      <c r="B43" s="8" t="s">
        <v>264</v>
      </c>
      <c r="C43" s="4">
        <v>1</v>
      </c>
    </row>
    <row r="44" spans="2:3" x14ac:dyDescent="0.3">
      <c r="B44" s="8" t="s">
        <v>237</v>
      </c>
      <c r="C44" s="4">
        <v>3</v>
      </c>
    </row>
    <row r="45" spans="2:3" x14ac:dyDescent="0.3">
      <c r="B45" s="3" t="s">
        <v>64</v>
      </c>
      <c r="C45" s="4"/>
    </row>
    <row r="46" spans="2:3" x14ac:dyDescent="0.3">
      <c r="B46" s="8" t="s">
        <v>59</v>
      </c>
      <c r="C46" s="4">
        <v>1</v>
      </c>
    </row>
    <row r="47" spans="2:3" x14ac:dyDescent="0.3">
      <c r="B47" s="8" t="s">
        <v>35</v>
      </c>
      <c r="C47" s="4">
        <v>2</v>
      </c>
    </row>
    <row r="48" spans="2:3" x14ac:dyDescent="0.3">
      <c r="B48" s="3" t="s">
        <v>26</v>
      </c>
      <c r="C48" s="4"/>
    </row>
    <row r="49" spans="2:3" x14ac:dyDescent="0.3">
      <c r="B49" s="8" t="s">
        <v>232</v>
      </c>
      <c r="C49" s="4">
        <v>8</v>
      </c>
    </row>
    <row r="50" spans="2:3" x14ac:dyDescent="0.3">
      <c r="B50" s="8" t="s">
        <v>64</v>
      </c>
      <c r="C50" s="4">
        <v>7</v>
      </c>
    </row>
    <row r="51" spans="2:3" x14ac:dyDescent="0.3">
      <c r="B51" s="8" t="s">
        <v>71</v>
      </c>
      <c r="C51" s="4">
        <v>1</v>
      </c>
    </row>
    <row r="52" spans="2:3" x14ac:dyDescent="0.3">
      <c r="B52" s="8" t="s">
        <v>77</v>
      </c>
      <c r="C52" s="4">
        <v>2</v>
      </c>
    </row>
    <row r="53" spans="2:3" x14ac:dyDescent="0.3">
      <c r="B53" s="8" t="s">
        <v>49</v>
      </c>
      <c r="C53" s="4">
        <v>1</v>
      </c>
    </row>
    <row r="54" spans="2:3" x14ac:dyDescent="0.3">
      <c r="B54" s="8" t="s">
        <v>63</v>
      </c>
      <c r="C54" s="4">
        <v>2</v>
      </c>
    </row>
    <row r="55" spans="2:3" x14ac:dyDescent="0.3">
      <c r="B55" s="8" t="s">
        <v>55</v>
      </c>
      <c r="C55" s="4">
        <v>1</v>
      </c>
    </row>
    <row r="56" spans="2:3" x14ac:dyDescent="0.3">
      <c r="B56" s="8" t="s">
        <v>34</v>
      </c>
      <c r="C56" s="4">
        <v>1</v>
      </c>
    </row>
    <row r="57" spans="2:3" x14ac:dyDescent="0.3">
      <c r="B57" s="8" t="s">
        <v>201</v>
      </c>
      <c r="C57" s="4">
        <v>1</v>
      </c>
    </row>
    <row r="58" spans="2:3" x14ac:dyDescent="0.3">
      <c r="B58" s="8" t="s">
        <v>27</v>
      </c>
      <c r="C58" s="4">
        <v>2</v>
      </c>
    </row>
    <row r="59" spans="2:3" x14ac:dyDescent="0.3">
      <c r="B59" s="8" t="s">
        <v>129</v>
      </c>
      <c r="C59" s="4">
        <v>11</v>
      </c>
    </row>
    <row r="60" spans="2:3" x14ac:dyDescent="0.3">
      <c r="B60" s="8" t="s">
        <v>169</v>
      </c>
      <c r="C60" s="4">
        <v>2</v>
      </c>
    </row>
    <row r="61" spans="2:3" x14ac:dyDescent="0.3">
      <c r="B61" s="8" t="s">
        <v>48</v>
      </c>
      <c r="C61" s="4">
        <v>1</v>
      </c>
    </row>
    <row r="62" spans="2:3" x14ac:dyDescent="0.3">
      <c r="B62" s="8" t="s">
        <v>116</v>
      </c>
      <c r="C62" s="4">
        <v>4</v>
      </c>
    </row>
    <row r="63" spans="2:3" x14ac:dyDescent="0.3">
      <c r="B63" s="8" t="s">
        <v>138</v>
      </c>
      <c r="C63" s="4">
        <v>2</v>
      </c>
    </row>
    <row r="64" spans="2:3" x14ac:dyDescent="0.3">
      <c r="B64" s="8" t="s">
        <v>35</v>
      </c>
      <c r="C64" s="4">
        <v>5</v>
      </c>
    </row>
    <row r="65" spans="2:3" x14ac:dyDescent="0.3">
      <c r="B65" s="3" t="s">
        <v>71</v>
      </c>
      <c r="C65" s="4"/>
    </row>
    <row r="66" spans="2:3" x14ac:dyDescent="0.3">
      <c r="B66" s="8" t="s">
        <v>91</v>
      </c>
      <c r="C66" s="4">
        <v>1</v>
      </c>
    </row>
    <row r="67" spans="2:3" x14ac:dyDescent="0.3">
      <c r="B67" s="8" t="s">
        <v>27</v>
      </c>
      <c r="C67" s="4">
        <v>1</v>
      </c>
    </row>
    <row r="68" spans="2:3" x14ac:dyDescent="0.3">
      <c r="B68" s="3" t="s">
        <v>330</v>
      </c>
      <c r="C68" s="4"/>
    </row>
    <row r="69" spans="2:3" x14ac:dyDescent="0.3">
      <c r="B69" s="8" t="s">
        <v>345</v>
      </c>
      <c r="C69" s="4">
        <v>3</v>
      </c>
    </row>
    <row r="70" spans="2:3" x14ac:dyDescent="0.3">
      <c r="B70" s="8" t="s">
        <v>242</v>
      </c>
      <c r="C70" s="4">
        <v>1</v>
      </c>
    </row>
    <row r="71" spans="2:3" x14ac:dyDescent="0.3">
      <c r="B71" s="8" t="s">
        <v>252</v>
      </c>
      <c r="C71" s="4">
        <v>4</v>
      </c>
    </row>
    <row r="72" spans="2:3" x14ac:dyDescent="0.3">
      <c r="B72" s="8" t="s">
        <v>267</v>
      </c>
      <c r="C72" s="4">
        <v>1</v>
      </c>
    </row>
    <row r="73" spans="2:3" x14ac:dyDescent="0.3">
      <c r="B73" s="8" t="s">
        <v>383</v>
      </c>
      <c r="C73" s="4">
        <v>2</v>
      </c>
    </row>
    <row r="74" spans="2:3" x14ac:dyDescent="0.3">
      <c r="B74" s="8" t="s">
        <v>120</v>
      </c>
      <c r="C74" s="4">
        <v>2</v>
      </c>
    </row>
    <row r="75" spans="2:3" x14ac:dyDescent="0.3">
      <c r="B75" s="8" t="s">
        <v>321</v>
      </c>
      <c r="C75" s="4">
        <v>5</v>
      </c>
    </row>
    <row r="76" spans="2:3" x14ac:dyDescent="0.3">
      <c r="B76" s="8" t="s">
        <v>274</v>
      </c>
      <c r="C76" s="4">
        <v>3</v>
      </c>
    </row>
    <row r="77" spans="2:3" x14ac:dyDescent="0.3">
      <c r="B77" s="8" t="s">
        <v>201</v>
      </c>
      <c r="C77" s="4">
        <v>1</v>
      </c>
    </row>
    <row r="78" spans="2:3" x14ac:dyDescent="0.3">
      <c r="B78" s="8" t="s">
        <v>213</v>
      </c>
      <c r="C78" s="4">
        <v>1</v>
      </c>
    </row>
    <row r="79" spans="2:3" x14ac:dyDescent="0.3">
      <c r="B79" s="8" t="s">
        <v>140</v>
      </c>
      <c r="C79" s="4">
        <v>4</v>
      </c>
    </row>
    <row r="80" spans="2:3" x14ac:dyDescent="0.3">
      <c r="B80" s="8" t="s">
        <v>320</v>
      </c>
      <c r="C80" s="4">
        <v>1</v>
      </c>
    </row>
    <row r="81" spans="2:3" x14ac:dyDescent="0.3">
      <c r="B81" s="3" t="s">
        <v>54</v>
      </c>
      <c r="C81" s="4"/>
    </row>
    <row r="82" spans="2:3" x14ac:dyDescent="0.3">
      <c r="B82" s="8" t="s">
        <v>64</v>
      </c>
      <c r="C82" s="4">
        <v>3</v>
      </c>
    </row>
    <row r="83" spans="2:3" x14ac:dyDescent="0.3">
      <c r="B83" s="8" t="s">
        <v>71</v>
      </c>
      <c r="C83" s="4">
        <v>3</v>
      </c>
    </row>
    <row r="84" spans="2:3" x14ac:dyDescent="0.3">
      <c r="B84" s="8" t="s">
        <v>252</v>
      </c>
      <c r="C84" s="4">
        <v>2</v>
      </c>
    </row>
    <row r="85" spans="2:3" x14ac:dyDescent="0.3">
      <c r="B85" s="8" t="s">
        <v>43</v>
      </c>
      <c r="C85" s="4">
        <v>1</v>
      </c>
    </row>
    <row r="86" spans="2:3" x14ac:dyDescent="0.3">
      <c r="B86" s="8" t="s">
        <v>127</v>
      </c>
      <c r="C86" s="4">
        <v>1</v>
      </c>
    </row>
    <row r="87" spans="2:3" x14ac:dyDescent="0.3">
      <c r="B87" s="8" t="s">
        <v>55</v>
      </c>
      <c r="C87" s="4">
        <v>4</v>
      </c>
    </row>
    <row r="88" spans="2:3" x14ac:dyDescent="0.3">
      <c r="B88" s="8" t="s">
        <v>120</v>
      </c>
      <c r="C88" s="4">
        <v>6</v>
      </c>
    </row>
    <row r="89" spans="2:3" x14ac:dyDescent="0.3">
      <c r="B89" s="8" t="s">
        <v>27</v>
      </c>
      <c r="C89" s="4">
        <v>2</v>
      </c>
    </row>
    <row r="90" spans="2:3" x14ac:dyDescent="0.3">
      <c r="B90" s="8" t="s">
        <v>283</v>
      </c>
      <c r="C90" s="4">
        <v>1</v>
      </c>
    </row>
    <row r="91" spans="2:3" x14ac:dyDescent="0.3">
      <c r="B91" s="8" t="s">
        <v>140</v>
      </c>
      <c r="C91" s="4">
        <v>1</v>
      </c>
    </row>
    <row r="92" spans="2:3" x14ac:dyDescent="0.3">
      <c r="B92" s="8" t="s">
        <v>116</v>
      </c>
      <c r="C92" s="4">
        <v>1</v>
      </c>
    </row>
    <row r="93" spans="2:3" x14ac:dyDescent="0.3">
      <c r="B93" s="8" t="s">
        <v>138</v>
      </c>
      <c r="C93" s="4">
        <v>8</v>
      </c>
    </row>
    <row r="94" spans="2:3" x14ac:dyDescent="0.3">
      <c r="B94" s="8" t="s">
        <v>35</v>
      </c>
      <c r="C94" s="4">
        <v>1</v>
      </c>
    </row>
    <row r="95" spans="2:3" x14ac:dyDescent="0.3">
      <c r="B95" s="8" t="s">
        <v>237</v>
      </c>
      <c r="C95" s="4">
        <v>3</v>
      </c>
    </row>
    <row r="96" spans="2:3" x14ac:dyDescent="0.3">
      <c r="B96" s="3" t="s">
        <v>91</v>
      </c>
      <c r="C96" s="4"/>
    </row>
    <row r="97" spans="2:3" x14ac:dyDescent="0.3">
      <c r="B97" s="8" t="s">
        <v>64</v>
      </c>
      <c r="C97" s="4">
        <v>1</v>
      </c>
    </row>
    <row r="98" spans="2:3" x14ac:dyDescent="0.3">
      <c r="B98" s="8" t="s">
        <v>43</v>
      </c>
      <c r="C98" s="4">
        <v>1</v>
      </c>
    </row>
    <row r="99" spans="2:3" x14ac:dyDescent="0.3">
      <c r="B99" s="8" t="s">
        <v>59</v>
      </c>
      <c r="C99" s="4">
        <v>2</v>
      </c>
    </row>
    <row r="100" spans="2:3" x14ac:dyDescent="0.3">
      <c r="B100" s="8" t="s">
        <v>27</v>
      </c>
      <c r="C100" s="4">
        <v>6</v>
      </c>
    </row>
    <row r="101" spans="2:3" x14ac:dyDescent="0.3">
      <c r="B101" s="8" t="s">
        <v>116</v>
      </c>
      <c r="C101" s="4">
        <v>3</v>
      </c>
    </row>
    <row r="102" spans="2:3" x14ac:dyDescent="0.3">
      <c r="B102" s="3" t="s">
        <v>242</v>
      </c>
      <c r="C102" s="4"/>
    </row>
    <row r="103" spans="2:3" x14ac:dyDescent="0.3">
      <c r="B103" s="8" t="s">
        <v>325</v>
      </c>
      <c r="C103" s="4">
        <v>1</v>
      </c>
    </row>
    <row r="104" spans="2:3" x14ac:dyDescent="0.3">
      <c r="B104" s="8" t="s">
        <v>232</v>
      </c>
      <c r="C104" s="4">
        <v>1</v>
      </c>
    </row>
    <row r="105" spans="2:3" x14ac:dyDescent="0.3">
      <c r="B105" s="8" t="s">
        <v>252</v>
      </c>
      <c r="C105" s="4">
        <v>6</v>
      </c>
    </row>
    <row r="106" spans="2:3" x14ac:dyDescent="0.3">
      <c r="B106" s="8" t="s">
        <v>267</v>
      </c>
      <c r="C106" s="4">
        <v>1</v>
      </c>
    </row>
    <row r="107" spans="2:3" x14ac:dyDescent="0.3">
      <c r="B107" s="8" t="s">
        <v>274</v>
      </c>
      <c r="C107" s="4">
        <v>1</v>
      </c>
    </row>
    <row r="108" spans="2:3" x14ac:dyDescent="0.3">
      <c r="B108" s="8" t="s">
        <v>140</v>
      </c>
      <c r="C108" s="4">
        <v>2</v>
      </c>
    </row>
    <row r="109" spans="2:3" x14ac:dyDescent="0.3">
      <c r="B109" s="8" t="s">
        <v>320</v>
      </c>
      <c r="C109" s="4">
        <v>4</v>
      </c>
    </row>
    <row r="110" spans="2:3" x14ac:dyDescent="0.3">
      <c r="B110" s="3" t="s">
        <v>77</v>
      </c>
      <c r="C110" s="4"/>
    </row>
    <row r="111" spans="2:3" x14ac:dyDescent="0.3">
      <c r="B111" s="8" t="s">
        <v>64</v>
      </c>
      <c r="C111" s="4">
        <v>1</v>
      </c>
    </row>
    <row r="112" spans="2:3" x14ac:dyDescent="0.3">
      <c r="B112" s="8" t="s">
        <v>91</v>
      </c>
      <c r="C112" s="4">
        <v>1</v>
      </c>
    </row>
    <row r="113" spans="2:3" x14ac:dyDescent="0.3">
      <c r="B113" s="8" t="s">
        <v>49</v>
      </c>
      <c r="C113" s="4">
        <v>5</v>
      </c>
    </row>
    <row r="114" spans="2:3" x14ac:dyDescent="0.3">
      <c r="B114" s="8" t="s">
        <v>75</v>
      </c>
      <c r="C114" s="4">
        <v>1</v>
      </c>
    </row>
    <row r="115" spans="2:3" x14ac:dyDescent="0.3">
      <c r="B115" s="8" t="s">
        <v>55</v>
      </c>
      <c r="C115" s="4">
        <v>1</v>
      </c>
    </row>
    <row r="116" spans="2:3" x14ac:dyDescent="0.3">
      <c r="B116" s="8" t="s">
        <v>120</v>
      </c>
      <c r="C116" s="4">
        <v>1</v>
      </c>
    </row>
    <row r="117" spans="2:3" x14ac:dyDescent="0.3">
      <c r="B117" s="8" t="s">
        <v>201</v>
      </c>
      <c r="C117" s="4">
        <v>3</v>
      </c>
    </row>
    <row r="118" spans="2:3" x14ac:dyDescent="0.3">
      <c r="B118" s="8" t="s">
        <v>59</v>
      </c>
      <c r="C118" s="4">
        <v>5</v>
      </c>
    </row>
    <row r="119" spans="2:3" x14ac:dyDescent="0.3">
      <c r="B119" s="8" t="s">
        <v>140</v>
      </c>
      <c r="C119" s="4">
        <v>4</v>
      </c>
    </row>
    <row r="120" spans="2:3" x14ac:dyDescent="0.3">
      <c r="B120" s="8" t="s">
        <v>116</v>
      </c>
      <c r="C120" s="4">
        <v>3</v>
      </c>
    </row>
    <row r="121" spans="2:3" x14ac:dyDescent="0.3">
      <c r="B121" s="8" t="s">
        <v>138</v>
      </c>
      <c r="C121" s="4">
        <v>7</v>
      </c>
    </row>
    <row r="122" spans="2:3" x14ac:dyDescent="0.3">
      <c r="B122" s="8" t="s">
        <v>35</v>
      </c>
      <c r="C122" s="4">
        <v>1</v>
      </c>
    </row>
    <row r="123" spans="2:3" x14ac:dyDescent="0.3">
      <c r="B123" s="8" t="s">
        <v>125</v>
      </c>
      <c r="C123" s="4">
        <v>1</v>
      </c>
    </row>
    <row r="124" spans="2:3" x14ac:dyDescent="0.3">
      <c r="B124" s="3" t="s">
        <v>252</v>
      </c>
      <c r="C124" s="4"/>
    </row>
    <row r="125" spans="2:3" x14ac:dyDescent="0.3">
      <c r="B125" s="8" t="s">
        <v>345</v>
      </c>
      <c r="C125" s="4">
        <v>2</v>
      </c>
    </row>
    <row r="126" spans="2:3" x14ac:dyDescent="0.3">
      <c r="B126" s="8" t="s">
        <v>242</v>
      </c>
      <c r="C126" s="4">
        <v>3</v>
      </c>
    </row>
    <row r="127" spans="2:3" x14ac:dyDescent="0.3">
      <c r="B127" s="8" t="s">
        <v>263</v>
      </c>
      <c r="C127" s="4">
        <v>1</v>
      </c>
    </row>
    <row r="128" spans="2:3" x14ac:dyDescent="0.3">
      <c r="B128" s="8" t="s">
        <v>120</v>
      </c>
      <c r="C128" s="4">
        <v>1</v>
      </c>
    </row>
    <row r="129" spans="2:3" x14ac:dyDescent="0.3">
      <c r="B129" s="8" t="s">
        <v>213</v>
      </c>
      <c r="C129" s="4">
        <v>4</v>
      </c>
    </row>
    <row r="130" spans="2:3" x14ac:dyDescent="0.3">
      <c r="B130" s="8" t="s">
        <v>283</v>
      </c>
      <c r="C130" s="4">
        <v>4</v>
      </c>
    </row>
    <row r="131" spans="2:3" x14ac:dyDescent="0.3">
      <c r="B131" s="8" t="s">
        <v>140</v>
      </c>
      <c r="C131" s="4">
        <v>4</v>
      </c>
    </row>
    <row r="132" spans="2:3" x14ac:dyDescent="0.3">
      <c r="B132" s="8" t="s">
        <v>116</v>
      </c>
      <c r="C132" s="4">
        <v>1</v>
      </c>
    </row>
    <row r="133" spans="2:3" x14ac:dyDescent="0.3">
      <c r="B133" s="8" t="s">
        <v>237</v>
      </c>
      <c r="C133" s="4">
        <v>2</v>
      </c>
    </row>
    <row r="134" spans="2:3" x14ac:dyDescent="0.3">
      <c r="B134" s="3" t="s">
        <v>301</v>
      </c>
      <c r="C134" s="4"/>
    </row>
    <row r="135" spans="2:3" x14ac:dyDescent="0.3">
      <c r="B135" s="8" t="s">
        <v>325</v>
      </c>
      <c r="C135" s="4">
        <v>3</v>
      </c>
    </row>
    <row r="136" spans="2:3" x14ac:dyDescent="0.3">
      <c r="B136" s="8" t="s">
        <v>232</v>
      </c>
      <c r="C136" s="4">
        <v>5</v>
      </c>
    </row>
    <row r="137" spans="2:3" x14ac:dyDescent="0.3">
      <c r="B137" s="8" t="s">
        <v>242</v>
      </c>
      <c r="C137" s="4">
        <v>3</v>
      </c>
    </row>
    <row r="138" spans="2:3" x14ac:dyDescent="0.3">
      <c r="B138" s="8" t="s">
        <v>252</v>
      </c>
      <c r="C138" s="4">
        <v>1</v>
      </c>
    </row>
    <row r="139" spans="2:3" x14ac:dyDescent="0.3">
      <c r="B139" s="8" t="s">
        <v>267</v>
      </c>
      <c r="C139" s="4">
        <v>3</v>
      </c>
    </row>
    <row r="140" spans="2:3" x14ac:dyDescent="0.3">
      <c r="B140" s="8" t="s">
        <v>263</v>
      </c>
      <c r="C140" s="4">
        <v>2</v>
      </c>
    </row>
    <row r="141" spans="2:3" x14ac:dyDescent="0.3">
      <c r="B141" s="8" t="s">
        <v>321</v>
      </c>
      <c r="C141" s="4">
        <v>4</v>
      </c>
    </row>
    <row r="142" spans="2:3" x14ac:dyDescent="0.3">
      <c r="B142" s="8" t="s">
        <v>274</v>
      </c>
      <c r="C142" s="4">
        <v>1</v>
      </c>
    </row>
    <row r="143" spans="2:3" x14ac:dyDescent="0.3">
      <c r="B143" s="8" t="s">
        <v>296</v>
      </c>
      <c r="C143" s="4">
        <v>1</v>
      </c>
    </row>
    <row r="144" spans="2:3" x14ac:dyDescent="0.3">
      <c r="B144" s="8" t="s">
        <v>140</v>
      </c>
      <c r="C144" s="4">
        <v>5</v>
      </c>
    </row>
    <row r="145" spans="2:3" x14ac:dyDescent="0.3">
      <c r="B145" s="8" t="s">
        <v>320</v>
      </c>
      <c r="C145" s="4">
        <v>6</v>
      </c>
    </row>
    <row r="146" spans="2:3" x14ac:dyDescent="0.3">
      <c r="B146" s="3" t="s">
        <v>267</v>
      </c>
      <c r="C146" s="4"/>
    </row>
    <row r="147" spans="2:3" x14ac:dyDescent="0.3">
      <c r="B147" s="8" t="s">
        <v>252</v>
      </c>
      <c r="C147" s="4">
        <v>2</v>
      </c>
    </row>
    <row r="148" spans="2:3" x14ac:dyDescent="0.3">
      <c r="B148" s="8" t="s">
        <v>140</v>
      </c>
      <c r="C148" s="4">
        <v>5</v>
      </c>
    </row>
    <row r="149" spans="2:3" x14ac:dyDescent="0.3">
      <c r="B149" s="8" t="s">
        <v>116</v>
      </c>
      <c r="C149" s="4">
        <v>1</v>
      </c>
    </row>
    <row r="150" spans="2:3" x14ac:dyDescent="0.3">
      <c r="B150" s="3" t="s">
        <v>49</v>
      </c>
      <c r="C150" s="4"/>
    </row>
    <row r="151" spans="2:3" x14ac:dyDescent="0.3">
      <c r="B151" s="8" t="s">
        <v>43</v>
      </c>
      <c r="C151" s="4">
        <v>1</v>
      </c>
    </row>
    <row r="152" spans="2:3" x14ac:dyDescent="0.3">
      <c r="B152" s="8" t="s">
        <v>75</v>
      </c>
      <c r="C152" s="4">
        <v>2</v>
      </c>
    </row>
    <row r="153" spans="2:3" x14ac:dyDescent="0.3">
      <c r="B153" s="8" t="s">
        <v>27</v>
      </c>
      <c r="C153" s="4">
        <v>2</v>
      </c>
    </row>
    <row r="154" spans="2:3" x14ac:dyDescent="0.3">
      <c r="B154" s="8" t="s">
        <v>111</v>
      </c>
      <c r="C154" s="4">
        <v>1</v>
      </c>
    </row>
    <row r="155" spans="2:3" x14ac:dyDescent="0.3">
      <c r="B155" s="8" t="s">
        <v>35</v>
      </c>
      <c r="C155" s="4">
        <v>2</v>
      </c>
    </row>
    <row r="156" spans="2:3" x14ac:dyDescent="0.3">
      <c r="B156" s="8" t="s">
        <v>125</v>
      </c>
      <c r="C156" s="4">
        <v>1</v>
      </c>
    </row>
    <row r="157" spans="2:3" x14ac:dyDescent="0.3">
      <c r="B157" s="3" t="s">
        <v>133</v>
      </c>
      <c r="C157" s="4"/>
    </row>
    <row r="158" spans="2:3" x14ac:dyDescent="0.3">
      <c r="B158" s="8" t="s">
        <v>64</v>
      </c>
      <c r="C158" s="4">
        <v>2</v>
      </c>
    </row>
    <row r="159" spans="2:3" x14ac:dyDescent="0.3">
      <c r="B159" s="8" t="s">
        <v>127</v>
      </c>
      <c r="C159" s="4">
        <v>2</v>
      </c>
    </row>
    <row r="160" spans="2:3" x14ac:dyDescent="0.3">
      <c r="B160" s="8" t="s">
        <v>63</v>
      </c>
      <c r="C160" s="4">
        <v>1</v>
      </c>
    </row>
    <row r="161" spans="2:3" x14ac:dyDescent="0.3">
      <c r="B161" s="8" t="s">
        <v>27</v>
      </c>
      <c r="C161" s="4">
        <v>2</v>
      </c>
    </row>
    <row r="162" spans="2:3" x14ac:dyDescent="0.3">
      <c r="B162" s="3" t="s">
        <v>127</v>
      </c>
      <c r="C162" s="4"/>
    </row>
    <row r="163" spans="2:3" x14ac:dyDescent="0.3">
      <c r="B163" s="8" t="s">
        <v>345</v>
      </c>
      <c r="C163" s="4">
        <v>2</v>
      </c>
    </row>
    <row r="164" spans="2:3" x14ac:dyDescent="0.3">
      <c r="B164" s="8" t="s">
        <v>232</v>
      </c>
      <c r="C164" s="4">
        <v>1</v>
      </c>
    </row>
    <row r="165" spans="2:3" x14ac:dyDescent="0.3">
      <c r="B165" s="8" t="s">
        <v>208</v>
      </c>
      <c r="C165" s="4">
        <v>5</v>
      </c>
    </row>
    <row r="166" spans="2:3" x14ac:dyDescent="0.3">
      <c r="B166" s="8" t="s">
        <v>64</v>
      </c>
      <c r="C166" s="4">
        <v>2</v>
      </c>
    </row>
    <row r="167" spans="2:3" x14ac:dyDescent="0.3">
      <c r="B167" s="8" t="s">
        <v>242</v>
      </c>
      <c r="C167" s="4">
        <v>7</v>
      </c>
    </row>
    <row r="168" spans="2:3" x14ac:dyDescent="0.3">
      <c r="B168" s="8" t="s">
        <v>252</v>
      </c>
      <c r="C168" s="4">
        <v>3</v>
      </c>
    </row>
    <row r="169" spans="2:3" x14ac:dyDescent="0.3">
      <c r="B169" s="8" t="s">
        <v>301</v>
      </c>
      <c r="C169" s="4">
        <v>4</v>
      </c>
    </row>
    <row r="170" spans="2:3" x14ac:dyDescent="0.3">
      <c r="B170" s="8" t="s">
        <v>267</v>
      </c>
      <c r="C170" s="4">
        <v>11</v>
      </c>
    </row>
    <row r="171" spans="2:3" x14ac:dyDescent="0.3">
      <c r="B171" s="8" t="s">
        <v>63</v>
      </c>
      <c r="C171" s="4">
        <v>1</v>
      </c>
    </row>
    <row r="172" spans="2:3" x14ac:dyDescent="0.3">
      <c r="B172" s="8" t="s">
        <v>55</v>
      </c>
      <c r="C172" s="4">
        <v>2</v>
      </c>
    </row>
    <row r="173" spans="2:3" x14ac:dyDescent="0.3">
      <c r="B173" s="8" t="s">
        <v>304</v>
      </c>
      <c r="C173" s="4">
        <v>1</v>
      </c>
    </row>
    <row r="174" spans="2:3" x14ac:dyDescent="0.3">
      <c r="B174" s="8" t="s">
        <v>120</v>
      </c>
      <c r="C174" s="4">
        <v>1</v>
      </c>
    </row>
    <row r="175" spans="2:3" x14ac:dyDescent="0.3">
      <c r="B175" s="8" t="s">
        <v>321</v>
      </c>
      <c r="C175" s="4">
        <v>2</v>
      </c>
    </row>
    <row r="176" spans="2:3" x14ac:dyDescent="0.3">
      <c r="B176" s="8" t="s">
        <v>296</v>
      </c>
      <c r="C176" s="4">
        <v>3</v>
      </c>
    </row>
    <row r="177" spans="2:3" x14ac:dyDescent="0.3">
      <c r="B177" s="8" t="s">
        <v>201</v>
      </c>
      <c r="C177" s="4">
        <v>1</v>
      </c>
    </row>
    <row r="178" spans="2:3" x14ac:dyDescent="0.3">
      <c r="B178" s="8" t="s">
        <v>27</v>
      </c>
      <c r="C178" s="4">
        <v>1</v>
      </c>
    </row>
    <row r="179" spans="2:3" x14ac:dyDescent="0.3">
      <c r="B179" s="8" t="s">
        <v>213</v>
      </c>
      <c r="C179" s="4">
        <v>2</v>
      </c>
    </row>
    <row r="180" spans="2:3" x14ac:dyDescent="0.3">
      <c r="B180" s="8" t="s">
        <v>283</v>
      </c>
      <c r="C180" s="4">
        <v>4</v>
      </c>
    </row>
    <row r="181" spans="2:3" x14ac:dyDescent="0.3">
      <c r="B181" s="8" t="s">
        <v>140</v>
      </c>
      <c r="C181" s="4">
        <v>7</v>
      </c>
    </row>
    <row r="182" spans="2:3" x14ac:dyDescent="0.3">
      <c r="B182" s="8" t="s">
        <v>116</v>
      </c>
      <c r="C182" s="4">
        <v>8</v>
      </c>
    </row>
    <row r="183" spans="2:3" x14ac:dyDescent="0.3">
      <c r="B183" s="8" t="s">
        <v>145</v>
      </c>
      <c r="C183" s="4">
        <v>2</v>
      </c>
    </row>
    <row r="184" spans="2:3" x14ac:dyDescent="0.3">
      <c r="B184" s="8" t="s">
        <v>237</v>
      </c>
      <c r="C184" s="4">
        <v>5</v>
      </c>
    </row>
    <row r="185" spans="2:3" x14ac:dyDescent="0.3">
      <c r="B185" s="8" t="s">
        <v>320</v>
      </c>
      <c r="C185" s="4">
        <v>3</v>
      </c>
    </row>
    <row r="186" spans="2:3" x14ac:dyDescent="0.3">
      <c r="B186" s="3" t="s">
        <v>383</v>
      </c>
      <c r="C186" s="4"/>
    </row>
    <row r="187" spans="2:3" x14ac:dyDescent="0.3">
      <c r="B187" s="8" t="s">
        <v>321</v>
      </c>
      <c r="C187" s="4">
        <v>3</v>
      </c>
    </row>
    <row r="188" spans="2:3" x14ac:dyDescent="0.3">
      <c r="B188" s="3" t="s">
        <v>63</v>
      </c>
      <c r="C188" s="4"/>
    </row>
    <row r="189" spans="2:3" x14ac:dyDescent="0.3">
      <c r="B189" s="8" t="s">
        <v>64</v>
      </c>
      <c r="C189" s="4">
        <v>2</v>
      </c>
    </row>
    <row r="190" spans="2:3" x14ac:dyDescent="0.3">
      <c r="B190" s="8" t="s">
        <v>59</v>
      </c>
      <c r="C190" s="4">
        <v>1</v>
      </c>
    </row>
    <row r="191" spans="2:3" x14ac:dyDescent="0.3">
      <c r="B191" s="8" t="s">
        <v>27</v>
      </c>
      <c r="C191" s="4">
        <v>1</v>
      </c>
    </row>
    <row r="192" spans="2:3" x14ac:dyDescent="0.3">
      <c r="B192" s="8" t="s">
        <v>140</v>
      </c>
      <c r="C192" s="4">
        <v>2</v>
      </c>
    </row>
    <row r="193" spans="2:3" x14ac:dyDescent="0.3">
      <c r="B193" s="8" t="s">
        <v>125</v>
      </c>
      <c r="C193" s="4">
        <v>1</v>
      </c>
    </row>
    <row r="194" spans="2:3" x14ac:dyDescent="0.3">
      <c r="B194" s="3" t="s">
        <v>230</v>
      </c>
      <c r="C194" s="4"/>
    </row>
    <row r="195" spans="2:3" x14ac:dyDescent="0.3">
      <c r="B195" s="8" t="s">
        <v>252</v>
      </c>
      <c r="C195" s="4">
        <v>5</v>
      </c>
    </row>
    <row r="196" spans="2:3" x14ac:dyDescent="0.3">
      <c r="B196" s="8" t="s">
        <v>127</v>
      </c>
      <c r="C196" s="4">
        <v>1</v>
      </c>
    </row>
    <row r="197" spans="2:3" x14ac:dyDescent="0.3">
      <c r="B197" s="8" t="s">
        <v>296</v>
      </c>
      <c r="C197" s="4">
        <v>2</v>
      </c>
    </row>
    <row r="198" spans="2:3" x14ac:dyDescent="0.3">
      <c r="B198" s="8" t="s">
        <v>213</v>
      </c>
      <c r="C198" s="4">
        <v>2</v>
      </c>
    </row>
    <row r="199" spans="2:3" x14ac:dyDescent="0.3">
      <c r="B199" s="8" t="s">
        <v>140</v>
      </c>
      <c r="C199" s="4">
        <v>1</v>
      </c>
    </row>
    <row r="200" spans="2:3" x14ac:dyDescent="0.3">
      <c r="B200" s="8" t="s">
        <v>116</v>
      </c>
      <c r="C200" s="4">
        <v>5</v>
      </c>
    </row>
    <row r="201" spans="2:3" x14ac:dyDescent="0.3">
      <c r="B201" s="3" t="s">
        <v>326</v>
      </c>
      <c r="C201" s="4"/>
    </row>
    <row r="202" spans="2:3" x14ac:dyDescent="0.3">
      <c r="B202" s="8" t="s">
        <v>242</v>
      </c>
      <c r="C202" s="4">
        <v>1</v>
      </c>
    </row>
    <row r="203" spans="2:3" x14ac:dyDescent="0.3">
      <c r="B203" s="8" t="s">
        <v>127</v>
      </c>
      <c r="C203" s="4">
        <v>1</v>
      </c>
    </row>
    <row r="204" spans="2:3" x14ac:dyDescent="0.3">
      <c r="B204" s="8" t="s">
        <v>120</v>
      </c>
      <c r="C204" s="4">
        <v>1</v>
      </c>
    </row>
    <row r="205" spans="2:3" x14ac:dyDescent="0.3">
      <c r="B205" s="3" t="s">
        <v>55</v>
      </c>
      <c r="C205" s="4"/>
    </row>
    <row r="206" spans="2:3" x14ac:dyDescent="0.3">
      <c r="B206" s="8" t="s">
        <v>208</v>
      </c>
      <c r="C206" s="4">
        <v>1</v>
      </c>
    </row>
    <row r="207" spans="2:3" x14ac:dyDescent="0.3">
      <c r="B207" s="8" t="s">
        <v>49</v>
      </c>
      <c r="C207" s="4">
        <v>6</v>
      </c>
    </row>
    <row r="208" spans="2:3" x14ac:dyDescent="0.3">
      <c r="B208" s="8" t="s">
        <v>27</v>
      </c>
      <c r="C208" s="4">
        <v>1</v>
      </c>
    </row>
    <row r="209" spans="2:3" x14ac:dyDescent="0.3">
      <c r="B209" s="8" t="s">
        <v>116</v>
      </c>
      <c r="C209" s="4">
        <v>2</v>
      </c>
    </row>
    <row r="210" spans="2:3" x14ac:dyDescent="0.3">
      <c r="B210" s="3" t="s">
        <v>263</v>
      </c>
      <c r="C210" s="4"/>
    </row>
    <row r="211" spans="2:3" x14ac:dyDescent="0.3">
      <c r="B211" s="8" t="s">
        <v>213</v>
      </c>
      <c r="C211" s="4">
        <v>2</v>
      </c>
    </row>
    <row r="212" spans="2:3" x14ac:dyDescent="0.3">
      <c r="B212" s="3" t="s">
        <v>333</v>
      </c>
      <c r="C212" s="4"/>
    </row>
    <row r="213" spans="2:3" x14ac:dyDescent="0.3">
      <c r="B213" s="8" t="s">
        <v>325</v>
      </c>
      <c r="C213" s="4">
        <v>1</v>
      </c>
    </row>
    <row r="214" spans="2:3" x14ac:dyDescent="0.3">
      <c r="B214" s="8" t="s">
        <v>232</v>
      </c>
      <c r="C214" s="4">
        <v>3</v>
      </c>
    </row>
    <row r="215" spans="2:3" x14ac:dyDescent="0.3">
      <c r="B215" s="8" t="s">
        <v>242</v>
      </c>
      <c r="C215" s="4">
        <v>1</v>
      </c>
    </row>
    <row r="216" spans="2:3" x14ac:dyDescent="0.3">
      <c r="B216" s="8" t="s">
        <v>252</v>
      </c>
      <c r="C216" s="4">
        <v>7</v>
      </c>
    </row>
    <row r="217" spans="2:3" x14ac:dyDescent="0.3">
      <c r="B217" s="8" t="s">
        <v>267</v>
      </c>
      <c r="C217" s="4">
        <v>1</v>
      </c>
    </row>
    <row r="218" spans="2:3" x14ac:dyDescent="0.3">
      <c r="B218" s="8" t="s">
        <v>127</v>
      </c>
      <c r="C218" s="4">
        <v>1</v>
      </c>
    </row>
    <row r="219" spans="2:3" x14ac:dyDescent="0.3">
      <c r="B219" s="8" t="s">
        <v>304</v>
      </c>
      <c r="C219" s="4">
        <v>1</v>
      </c>
    </row>
    <row r="220" spans="2:3" x14ac:dyDescent="0.3">
      <c r="B220" s="8" t="s">
        <v>120</v>
      </c>
      <c r="C220" s="4">
        <v>6</v>
      </c>
    </row>
    <row r="221" spans="2:3" x14ac:dyDescent="0.3">
      <c r="B221" s="8" t="s">
        <v>321</v>
      </c>
      <c r="C221" s="4">
        <v>3</v>
      </c>
    </row>
    <row r="222" spans="2:3" x14ac:dyDescent="0.3">
      <c r="B222" s="8" t="s">
        <v>213</v>
      </c>
      <c r="C222" s="4">
        <v>3</v>
      </c>
    </row>
    <row r="223" spans="2:3" x14ac:dyDescent="0.3">
      <c r="B223" s="8" t="s">
        <v>283</v>
      </c>
      <c r="C223" s="4">
        <v>5</v>
      </c>
    </row>
    <row r="224" spans="2:3" x14ac:dyDescent="0.3">
      <c r="B224" s="8" t="s">
        <v>140</v>
      </c>
      <c r="C224" s="4">
        <v>1</v>
      </c>
    </row>
    <row r="225" spans="2:3" x14ac:dyDescent="0.3">
      <c r="B225" s="3" t="s">
        <v>120</v>
      </c>
      <c r="C225" s="4"/>
    </row>
    <row r="226" spans="2:3" x14ac:dyDescent="0.3">
      <c r="B226" s="8" t="s">
        <v>64</v>
      </c>
      <c r="C226" s="4">
        <v>3</v>
      </c>
    </row>
    <row r="227" spans="2:3" x14ac:dyDescent="0.3">
      <c r="B227" s="8" t="s">
        <v>252</v>
      </c>
      <c r="C227" s="4">
        <v>3</v>
      </c>
    </row>
    <row r="228" spans="2:3" x14ac:dyDescent="0.3">
      <c r="B228" s="8" t="s">
        <v>267</v>
      </c>
      <c r="C228" s="4">
        <v>2</v>
      </c>
    </row>
    <row r="229" spans="2:3" x14ac:dyDescent="0.3">
      <c r="B229" s="8" t="s">
        <v>55</v>
      </c>
      <c r="C229" s="4">
        <v>1</v>
      </c>
    </row>
    <row r="230" spans="2:3" x14ac:dyDescent="0.3">
      <c r="B230" s="8" t="s">
        <v>263</v>
      </c>
      <c r="C230" s="4">
        <v>3</v>
      </c>
    </row>
    <row r="231" spans="2:3" x14ac:dyDescent="0.3">
      <c r="B231" s="8" t="s">
        <v>321</v>
      </c>
      <c r="C231" s="4">
        <v>6</v>
      </c>
    </row>
    <row r="232" spans="2:3" x14ac:dyDescent="0.3">
      <c r="B232" s="8" t="s">
        <v>213</v>
      </c>
      <c r="C232" s="4">
        <v>1</v>
      </c>
    </row>
    <row r="233" spans="2:3" x14ac:dyDescent="0.3">
      <c r="B233" s="8" t="s">
        <v>283</v>
      </c>
      <c r="C233" s="4">
        <v>1</v>
      </c>
    </row>
    <row r="234" spans="2:3" x14ac:dyDescent="0.3">
      <c r="B234" s="8" t="s">
        <v>140</v>
      </c>
      <c r="C234" s="4">
        <v>9</v>
      </c>
    </row>
    <row r="235" spans="2:3" x14ac:dyDescent="0.3">
      <c r="B235" s="8" t="s">
        <v>138</v>
      </c>
      <c r="C235" s="4">
        <v>2</v>
      </c>
    </row>
    <row r="236" spans="2:3" x14ac:dyDescent="0.3">
      <c r="B236" s="8" t="s">
        <v>145</v>
      </c>
      <c r="C236" s="4">
        <v>1</v>
      </c>
    </row>
    <row r="237" spans="2:3" x14ac:dyDescent="0.3">
      <c r="B237" s="8" t="s">
        <v>237</v>
      </c>
      <c r="C237" s="4">
        <v>6</v>
      </c>
    </row>
    <row r="238" spans="2:3" x14ac:dyDescent="0.3">
      <c r="B238" s="8" t="s">
        <v>349</v>
      </c>
      <c r="C238" s="4">
        <v>2</v>
      </c>
    </row>
    <row r="239" spans="2:3" x14ac:dyDescent="0.3">
      <c r="B239" s="3" t="s">
        <v>34</v>
      </c>
      <c r="C239" s="4"/>
    </row>
    <row r="240" spans="2:3" x14ac:dyDescent="0.3">
      <c r="B240" s="8" t="s">
        <v>64</v>
      </c>
      <c r="C240" s="4">
        <v>1</v>
      </c>
    </row>
    <row r="241" spans="2:3" x14ac:dyDescent="0.3">
      <c r="B241" s="8" t="s">
        <v>77</v>
      </c>
      <c r="C241" s="4">
        <v>1</v>
      </c>
    </row>
    <row r="242" spans="2:3" x14ac:dyDescent="0.3">
      <c r="B242" s="8" t="s">
        <v>127</v>
      </c>
      <c r="C242" s="4">
        <v>1</v>
      </c>
    </row>
    <row r="243" spans="2:3" x14ac:dyDescent="0.3">
      <c r="B243" s="8" t="s">
        <v>63</v>
      </c>
      <c r="C243" s="4">
        <v>1</v>
      </c>
    </row>
    <row r="244" spans="2:3" x14ac:dyDescent="0.3">
      <c r="B244" s="8" t="s">
        <v>120</v>
      </c>
      <c r="C244" s="4">
        <v>1</v>
      </c>
    </row>
    <row r="245" spans="2:3" x14ac:dyDescent="0.3">
      <c r="B245" s="8" t="s">
        <v>59</v>
      </c>
      <c r="C245" s="4">
        <v>1</v>
      </c>
    </row>
    <row r="246" spans="2:3" x14ac:dyDescent="0.3">
      <c r="B246" s="8" t="s">
        <v>111</v>
      </c>
      <c r="C246" s="4">
        <v>1</v>
      </c>
    </row>
    <row r="247" spans="2:3" x14ac:dyDescent="0.3">
      <c r="B247" s="8" t="s">
        <v>35</v>
      </c>
      <c r="C247" s="4">
        <v>2</v>
      </c>
    </row>
    <row r="248" spans="2:3" x14ac:dyDescent="0.3">
      <c r="B248" s="8" t="s">
        <v>125</v>
      </c>
      <c r="C248" s="4">
        <v>1</v>
      </c>
    </row>
    <row r="249" spans="2:3" x14ac:dyDescent="0.3">
      <c r="B249" s="3" t="s">
        <v>321</v>
      </c>
      <c r="C249" s="4"/>
    </row>
    <row r="250" spans="2:3" x14ac:dyDescent="0.3">
      <c r="B250" s="8" t="s">
        <v>325</v>
      </c>
      <c r="C250" s="4">
        <v>1</v>
      </c>
    </row>
    <row r="251" spans="2:3" x14ac:dyDescent="0.3">
      <c r="B251" s="8" t="s">
        <v>252</v>
      </c>
      <c r="C251" s="4">
        <v>1</v>
      </c>
    </row>
    <row r="252" spans="2:3" x14ac:dyDescent="0.3">
      <c r="B252" s="8" t="s">
        <v>267</v>
      </c>
      <c r="C252" s="4">
        <v>7</v>
      </c>
    </row>
    <row r="253" spans="2:3" x14ac:dyDescent="0.3">
      <c r="B253" s="8" t="s">
        <v>201</v>
      </c>
      <c r="C253" s="4">
        <v>4</v>
      </c>
    </row>
    <row r="254" spans="2:3" x14ac:dyDescent="0.3">
      <c r="B254" s="8" t="s">
        <v>213</v>
      </c>
      <c r="C254" s="4">
        <v>2</v>
      </c>
    </row>
    <row r="255" spans="2:3" x14ac:dyDescent="0.3">
      <c r="B255" s="8" t="s">
        <v>140</v>
      </c>
      <c r="C255" s="4">
        <v>2</v>
      </c>
    </row>
    <row r="256" spans="2:3" x14ac:dyDescent="0.3">
      <c r="B256" s="8" t="s">
        <v>349</v>
      </c>
      <c r="C256" s="4">
        <v>3</v>
      </c>
    </row>
    <row r="257" spans="2:3" x14ac:dyDescent="0.3">
      <c r="B257" s="3" t="s">
        <v>274</v>
      </c>
      <c r="C257" s="4"/>
    </row>
    <row r="258" spans="2:3" x14ac:dyDescent="0.3">
      <c r="B258" s="8" t="s">
        <v>232</v>
      </c>
      <c r="C258" s="4">
        <v>5</v>
      </c>
    </row>
    <row r="259" spans="2:3" x14ac:dyDescent="0.3">
      <c r="B259" s="8" t="s">
        <v>267</v>
      </c>
      <c r="C259" s="4">
        <v>4</v>
      </c>
    </row>
    <row r="260" spans="2:3" x14ac:dyDescent="0.3">
      <c r="B260" s="8" t="s">
        <v>263</v>
      </c>
      <c r="C260" s="4">
        <v>3</v>
      </c>
    </row>
    <row r="261" spans="2:3" x14ac:dyDescent="0.3">
      <c r="B261" s="8" t="s">
        <v>321</v>
      </c>
      <c r="C261" s="4">
        <v>3</v>
      </c>
    </row>
    <row r="262" spans="2:3" x14ac:dyDescent="0.3">
      <c r="B262" s="8" t="s">
        <v>213</v>
      </c>
      <c r="C262" s="4">
        <v>1</v>
      </c>
    </row>
    <row r="263" spans="2:3" x14ac:dyDescent="0.3">
      <c r="B263" s="8" t="s">
        <v>140</v>
      </c>
      <c r="C263" s="4">
        <v>3</v>
      </c>
    </row>
    <row r="264" spans="2:3" x14ac:dyDescent="0.3">
      <c r="B264" s="8" t="s">
        <v>116</v>
      </c>
      <c r="C264" s="4">
        <v>1</v>
      </c>
    </row>
    <row r="265" spans="2:3" x14ac:dyDescent="0.3">
      <c r="B265" s="8" t="s">
        <v>320</v>
      </c>
      <c r="C265" s="4">
        <v>1</v>
      </c>
    </row>
    <row r="266" spans="2:3" x14ac:dyDescent="0.3">
      <c r="B266" s="3" t="s">
        <v>296</v>
      </c>
      <c r="C266" s="4"/>
    </row>
    <row r="267" spans="2:3" x14ac:dyDescent="0.3">
      <c r="B267" s="8" t="s">
        <v>140</v>
      </c>
      <c r="C267" s="4">
        <v>3</v>
      </c>
    </row>
    <row r="268" spans="2:3" x14ac:dyDescent="0.3">
      <c r="B268" s="8" t="s">
        <v>320</v>
      </c>
      <c r="C268" s="4">
        <v>1</v>
      </c>
    </row>
    <row r="269" spans="2:3" x14ac:dyDescent="0.3">
      <c r="B269" s="3" t="s">
        <v>201</v>
      </c>
      <c r="C269" s="4"/>
    </row>
    <row r="270" spans="2:3" x14ac:dyDescent="0.3">
      <c r="B270" s="8" t="s">
        <v>213</v>
      </c>
      <c r="C270" s="4">
        <v>3</v>
      </c>
    </row>
    <row r="271" spans="2:3" x14ac:dyDescent="0.3">
      <c r="B271" s="8" t="s">
        <v>140</v>
      </c>
      <c r="C271" s="4">
        <v>2</v>
      </c>
    </row>
    <row r="272" spans="2:3" x14ac:dyDescent="0.3">
      <c r="B272" s="3" t="s">
        <v>27</v>
      </c>
      <c r="C272" s="4"/>
    </row>
    <row r="273" spans="2:3" x14ac:dyDescent="0.3">
      <c r="B273" s="8" t="s">
        <v>43</v>
      </c>
      <c r="C273" s="4">
        <v>1</v>
      </c>
    </row>
    <row r="274" spans="2:3" x14ac:dyDescent="0.3">
      <c r="B274" s="8" t="s">
        <v>75</v>
      </c>
      <c r="C274" s="4">
        <v>1</v>
      </c>
    </row>
    <row r="275" spans="2:3" x14ac:dyDescent="0.3">
      <c r="B275" s="8" t="s">
        <v>201</v>
      </c>
      <c r="C275" s="4">
        <v>1</v>
      </c>
    </row>
    <row r="276" spans="2:3" x14ac:dyDescent="0.3">
      <c r="B276" s="8" t="s">
        <v>59</v>
      </c>
      <c r="C276" s="4">
        <v>7</v>
      </c>
    </row>
    <row r="277" spans="2:3" x14ac:dyDescent="0.3">
      <c r="B277" s="8" t="s">
        <v>140</v>
      </c>
      <c r="C277" s="4">
        <v>3</v>
      </c>
    </row>
    <row r="278" spans="2:3" x14ac:dyDescent="0.3">
      <c r="B278" s="8" t="s">
        <v>116</v>
      </c>
      <c r="C278" s="4">
        <v>4</v>
      </c>
    </row>
    <row r="279" spans="2:3" x14ac:dyDescent="0.3">
      <c r="B279" s="8" t="s">
        <v>138</v>
      </c>
      <c r="C279" s="4">
        <v>2</v>
      </c>
    </row>
    <row r="280" spans="2:3" x14ac:dyDescent="0.3">
      <c r="B280" s="8" t="s">
        <v>125</v>
      </c>
      <c r="C280" s="4">
        <v>1</v>
      </c>
    </row>
    <row r="281" spans="2:3" x14ac:dyDescent="0.3">
      <c r="B281" s="3" t="s">
        <v>213</v>
      </c>
      <c r="C281" s="4"/>
    </row>
    <row r="282" spans="2:3" x14ac:dyDescent="0.3">
      <c r="B282" s="8" t="s">
        <v>242</v>
      </c>
      <c r="C282" s="4">
        <v>1</v>
      </c>
    </row>
    <row r="283" spans="2:3" x14ac:dyDescent="0.3">
      <c r="B283" s="8" t="s">
        <v>252</v>
      </c>
      <c r="C283" s="4">
        <v>1</v>
      </c>
    </row>
    <row r="284" spans="2:3" x14ac:dyDescent="0.3">
      <c r="B284" s="8" t="s">
        <v>267</v>
      </c>
      <c r="C284" s="4">
        <v>1</v>
      </c>
    </row>
    <row r="285" spans="2:3" x14ac:dyDescent="0.3">
      <c r="B285" s="8" t="s">
        <v>321</v>
      </c>
      <c r="C285" s="4">
        <v>1</v>
      </c>
    </row>
    <row r="286" spans="2:3" x14ac:dyDescent="0.3">
      <c r="B286" s="8" t="s">
        <v>237</v>
      </c>
      <c r="C286" s="4">
        <v>1</v>
      </c>
    </row>
    <row r="287" spans="2:3" x14ac:dyDescent="0.3">
      <c r="B287" s="3" t="s">
        <v>283</v>
      </c>
      <c r="C287" s="4"/>
    </row>
    <row r="288" spans="2:3" x14ac:dyDescent="0.3">
      <c r="B288" s="8" t="s">
        <v>252</v>
      </c>
      <c r="C288" s="4">
        <v>2</v>
      </c>
    </row>
    <row r="289" spans="2:3" x14ac:dyDescent="0.3">
      <c r="B289" s="8" t="s">
        <v>304</v>
      </c>
      <c r="C289" s="4">
        <v>2</v>
      </c>
    </row>
    <row r="290" spans="2:3" x14ac:dyDescent="0.3">
      <c r="B290" s="8" t="s">
        <v>140</v>
      </c>
      <c r="C290" s="4">
        <v>1</v>
      </c>
    </row>
    <row r="291" spans="2:3" x14ac:dyDescent="0.3">
      <c r="B291" s="8" t="s">
        <v>237</v>
      </c>
      <c r="C291" s="4">
        <v>8</v>
      </c>
    </row>
    <row r="292" spans="2:3" x14ac:dyDescent="0.3">
      <c r="B292" s="3" t="s">
        <v>295</v>
      </c>
      <c r="C292" s="4"/>
    </row>
    <row r="293" spans="2:3" x14ac:dyDescent="0.3">
      <c r="B293" s="8" t="s">
        <v>242</v>
      </c>
      <c r="C293" s="4">
        <v>3</v>
      </c>
    </row>
    <row r="294" spans="2:3" x14ac:dyDescent="0.3">
      <c r="B294" s="8" t="s">
        <v>252</v>
      </c>
      <c r="C294" s="4">
        <v>1</v>
      </c>
    </row>
    <row r="295" spans="2:3" x14ac:dyDescent="0.3">
      <c r="B295" s="8" t="s">
        <v>283</v>
      </c>
      <c r="C295" s="4">
        <v>2</v>
      </c>
    </row>
    <row r="296" spans="2:3" x14ac:dyDescent="0.3">
      <c r="B296" s="8" t="s">
        <v>237</v>
      </c>
      <c r="C296" s="4">
        <v>1</v>
      </c>
    </row>
    <row r="297" spans="2:3" x14ac:dyDescent="0.3">
      <c r="B297" s="3" t="s">
        <v>129</v>
      </c>
      <c r="C297" s="4"/>
    </row>
    <row r="298" spans="2:3" x14ac:dyDescent="0.3">
      <c r="B298" s="8" t="s">
        <v>232</v>
      </c>
      <c r="C298" s="4">
        <v>1</v>
      </c>
    </row>
    <row r="299" spans="2:3" x14ac:dyDescent="0.3">
      <c r="B299" s="8" t="s">
        <v>91</v>
      </c>
      <c r="C299" s="4">
        <v>2</v>
      </c>
    </row>
    <row r="300" spans="2:3" x14ac:dyDescent="0.3">
      <c r="B300" s="8" t="s">
        <v>77</v>
      </c>
      <c r="C300" s="4">
        <v>1</v>
      </c>
    </row>
    <row r="301" spans="2:3" x14ac:dyDescent="0.3">
      <c r="B301" s="8" t="s">
        <v>49</v>
      </c>
      <c r="C301" s="4">
        <v>4</v>
      </c>
    </row>
    <row r="302" spans="2:3" x14ac:dyDescent="0.3">
      <c r="B302" s="8" t="s">
        <v>127</v>
      </c>
      <c r="C302" s="4">
        <v>1</v>
      </c>
    </row>
    <row r="303" spans="2:3" x14ac:dyDescent="0.3">
      <c r="B303" s="8" t="s">
        <v>34</v>
      </c>
      <c r="C303" s="4">
        <v>1</v>
      </c>
    </row>
    <row r="304" spans="2:3" x14ac:dyDescent="0.3">
      <c r="B304" s="8" t="s">
        <v>201</v>
      </c>
      <c r="C304" s="4">
        <v>2</v>
      </c>
    </row>
    <row r="305" spans="2:3" x14ac:dyDescent="0.3">
      <c r="B305" s="8" t="s">
        <v>27</v>
      </c>
      <c r="C305" s="4">
        <v>1</v>
      </c>
    </row>
    <row r="306" spans="2:3" x14ac:dyDescent="0.3">
      <c r="B306" s="8" t="s">
        <v>213</v>
      </c>
      <c r="C306" s="4">
        <v>3</v>
      </c>
    </row>
    <row r="307" spans="2:3" x14ac:dyDescent="0.3">
      <c r="B307" s="8" t="s">
        <v>169</v>
      </c>
      <c r="C307" s="4">
        <v>1</v>
      </c>
    </row>
    <row r="308" spans="2:3" x14ac:dyDescent="0.3">
      <c r="B308" s="8" t="s">
        <v>140</v>
      </c>
      <c r="C308" s="4">
        <v>1</v>
      </c>
    </row>
    <row r="309" spans="2:3" x14ac:dyDescent="0.3">
      <c r="B309" s="8" t="s">
        <v>116</v>
      </c>
      <c r="C309" s="4">
        <v>1</v>
      </c>
    </row>
    <row r="310" spans="2:3" x14ac:dyDescent="0.3">
      <c r="B310" s="3" t="s">
        <v>169</v>
      </c>
      <c r="C310" s="4"/>
    </row>
    <row r="311" spans="2:3" x14ac:dyDescent="0.3">
      <c r="B311" s="8" t="s">
        <v>77</v>
      </c>
      <c r="C311" s="4">
        <v>3</v>
      </c>
    </row>
    <row r="312" spans="2:3" x14ac:dyDescent="0.3">
      <c r="B312" s="8" t="s">
        <v>252</v>
      </c>
      <c r="C312" s="4">
        <v>1</v>
      </c>
    </row>
    <row r="313" spans="2:3" x14ac:dyDescent="0.3">
      <c r="B313" s="8" t="s">
        <v>49</v>
      </c>
      <c r="C313" s="4">
        <v>1</v>
      </c>
    </row>
    <row r="314" spans="2:3" x14ac:dyDescent="0.3">
      <c r="B314" s="8" t="s">
        <v>55</v>
      </c>
      <c r="C314" s="4">
        <v>1</v>
      </c>
    </row>
    <row r="315" spans="2:3" x14ac:dyDescent="0.3">
      <c r="B315" s="8" t="s">
        <v>274</v>
      </c>
      <c r="C315" s="4">
        <v>1</v>
      </c>
    </row>
    <row r="316" spans="2:3" x14ac:dyDescent="0.3">
      <c r="B316" s="8" t="s">
        <v>213</v>
      </c>
      <c r="C316" s="4">
        <v>1</v>
      </c>
    </row>
    <row r="317" spans="2:3" x14ac:dyDescent="0.3">
      <c r="B317" s="8" t="s">
        <v>116</v>
      </c>
      <c r="C317" s="4">
        <v>2</v>
      </c>
    </row>
    <row r="318" spans="2:3" x14ac:dyDescent="0.3">
      <c r="B318" s="3" t="s">
        <v>140</v>
      </c>
      <c r="C318" s="4"/>
    </row>
    <row r="319" spans="2:3" x14ac:dyDescent="0.3">
      <c r="B319" s="8" t="s">
        <v>252</v>
      </c>
      <c r="C319" s="4">
        <v>9</v>
      </c>
    </row>
    <row r="320" spans="2:3" x14ac:dyDescent="0.3">
      <c r="B320" s="8" t="s">
        <v>263</v>
      </c>
      <c r="C320" s="4">
        <v>2</v>
      </c>
    </row>
    <row r="321" spans="2:3" x14ac:dyDescent="0.3">
      <c r="B321" s="8" t="s">
        <v>59</v>
      </c>
      <c r="C321" s="4">
        <v>1</v>
      </c>
    </row>
    <row r="322" spans="2:3" x14ac:dyDescent="0.3">
      <c r="B322" s="8" t="s">
        <v>213</v>
      </c>
      <c r="C322" s="4">
        <v>12</v>
      </c>
    </row>
    <row r="323" spans="2:3" x14ac:dyDescent="0.3">
      <c r="B323" s="8" t="s">
        <v>116</v>
      </c>
      <c r="C323" s="4">
        <v>8</v>
      </c>
    </row>
    <row r="324" spans="2:3" x14ac:dyDescent="0.3">
      <c r="B324" s="8" t="s">
        <v>138</v>
      </c>
      <c r="C324" s="4">
        <v>3</v>
      </c>
    </row>
    <row r="325" spans="2:3" x14ac:dyDescent="0.3">
      <c r="B325" s="8" t="s">
        <v>320</v>
      </c>
      <c r="C325" s="4">
        <v>2</v>
      </c>
    </row>
    <row r="326" spans="2:3" x14ac:dyDescent="0.3">
      <c r="B326" s="3" t="s">
        <v>300</v>
      </c>
      <c r="C326" s="4"/>
    </row>
    <row r="327" spans="2:3" x14ac:dyDescent="0.3">
      <c r="B327" s="8" t="s">
        <v>301</v>
      </c>
      <c r="C327" s="4">
        <v>3</v>
      </c>
    </row>
    <row r="328" spans="2:3" x14ac:dyDescent="0.3">
      <c r="B328" s="8" t="s">
        <v>267</v>
      </c>
      <c r="C328" s="4">
        <v>2</v>
      </c>
    </row>
    <row r="329" spans="2:3" x14ac:dyDescent="0.3">
      <c r="B329" s="3" t="s">
        <v>48</v>
      </c>
      <c r="C329" s="4"/>
    </row>
    <row r="330" spans="2:3" x14ac:dyDescent="0.3">
      <c r="B330" s="8" t="s">
        <v>77</v>
      </c>
      <c r="C330" s="4">
        <v>1</v>
      </c>
    </row>
    <row r="331" spans="2:3" x14ac:dyDescent="0.3">
      <c r="B331" s="8" t="s">
        <v>49</v>
      </c>
      <c r="C331" s="4">
        <v>1</v>
      </c>
    </row>
    <row r="332" spans="2:3" x14ac:dyDescent="0.3">
      <c r="B332" s="8" t="s">
        <v>43</v>
      </c>
      <c r="C332" s="4">
        <v>1</v>
      </c>
    </row>
    <row r="333" spans="2:3" x14ac:dyDescent="0.3">
      <c r="B333" s="8" t="s">
        <v>75</v>
      </c>
      <c r="C333" s="4">
        <v>1</v>
      </c>
    </row>
    <row r="334" spans="2:3" x14ac:dyDescent="0.3">
      <c r="B334" s="8" t="s">
        <v>55</v>
      </c>
      <c r="C334" s="4">
        <v>1</v>
      </c>
    </row>
    <row r="335" spans="2:3" x14ac:dyDescent="0.3">
      <c r="B335" s="8" t="s">
        <v>27</v>
      </c>
      <c r="C335" s="4">
        <v>1</v>
      </c>
    </row>
    <row r="336" spans="2:3" x14ac:dyDescent="0.3">
      <c r="B336" s="3" t="s">
        <v>116</v>
      </c>
      <c r="C336" s="4"/>
    </row>
    <row r="337" spans="2:3" x14ac:dyDescent="0.3">
      <c r="B337" s="8" t="s">
        <v>59</v>
      </c>
      <c r="C337" s="4">
        <v>1</v>
      </c>
    </row>
    <row r="338" spans="2:3" x14ac:dyDescent="0.3">
      <c r="B338" s="3" t="s">
        <v>138</v>
      </c>
      <c r="C338" s="4"/>
    </row>
    <row r="339" spans="2:3" x14ac:dyDescent="0.3">
      <c r="B339" s="8" t="s">
        <v>213</v>
      </c>
      <c r="C339" s="4">
        <v>2</v>
      </c>
    </row>
    <row r="340" spans="2:3" x14ac:dyDescent="0.3">
      <c r="B340" s="8" t="s">
        <v>116</v>
      </c>
      <c r="C340" s="4">
        <v>3</v>
      </c>
    </row>
    <row r="341" spans="2:3" x14ac:dyDescent="0.3">
      <c r="B341" s="3" t="s">
        <v>35</v>
      </c>
      <c r="C341" s="4"/>
    </row>
    <row r="342" spans="2:3" x14ac:dyDescent="0.3">
      <c r="B342" s="8" t="s">
        <v>59</v>
      </c>
      <c r="C342" s="4">
        <v>1</v>
      </c>
    </row>
    <row r="343" spans="2:3" x14ac:dyDescent="0.3">
      <c r="B343" s="3" t="s">
        <v>145</v>
      </c>
      <c r="C343" s="4"/>
    </row>
    <row r="344" spans="2:3" x14ac:dyDescent="0.3">
      <c r="B344" s="8" t="s">
        <v>63</v>
      </c>
      <c r="C344" s="4">
        <v>2</v>
      </c>
    </row>
    <row r="345" spans="2:3" x14ac:dyDescent="0.3">
      <c r="B345" s="8" t="s">
        <v>59</v>
      </c>
      <c r="C345" s="4">
        <v>2</v>
      </c>
    </row>
    <row r="346" spans="2:3" x14ac:dyDescent="0.3">
      <c r="B346" s="8" t="s">
        <v>27</v>
      </c>
      <c r="C346" s="4">
        <v>1</v>
      </c>
    </row>
    <row r="347" spans="2:3" x14ac:dyDescent="0.3">
      <c r="B347" s="8" t="s">
        <v>213</v>
      </c>
      <c r="C347" s="4">
        <v>1</v>
      </c>
    </row>
    <row r="348" spans="2:3" x14ac:dyDescent="0.3">
      <c r="B348" s="8" t="s">
        <v>140</v>
      </c>
      <c r="C348" s="4">
        <v>1</v>
      </c>
    </row>
    <row r="349" spans="2:3" x14ac:dyDescent="0.3">
      <c r="B349" s="8" t="s">
        <v>116</v>
      </c>
      <c r="C349" s="4">
        <v>4</v>
      </c>
    </row>
    <row r="350" spans="2:3" x14ac:dyDescent="0.3">
      <c r="B350" s="3" t="s">
        <v>380</v>
      </c>
      <c r="C350" s="4"/>
    </row>
    <row r="351" spans="2:3" x14ac:dyDescent="0.3">
      <c r="B351" s="8" t="s">
        <v>242</v>
      </c>
      <c r="C351" s="4">
        <v>1</v>
      </c>
    </row>
    <row r="352" spans="2:3" x14ac:dyDescent="0.3">
      <c r="B352" s="8" t="s">
        <v>252</v>
      </c>
      <c r="C352" s="4">
        <v>1</v>
      </c>
    </row>
    <row r="353" spans="2:3" x14ac:dyDescent="0.3">
      <c r="B353" s="8" t="s">
        <v>301</v>
      </c>
      <c r="C353" s="4">
        <v>2</v>
      </c>
    </row>
    <row r="354" spans="2:3" x14ac:dyDescent="0.3">
      <c r="B354" s="8" t="s">
        <v>383</v>
      </c>
      <c r="C354" s="4">
        <v>1</v>
      </c>
    </row>
    <row r="355" spans="2:3" x14ac:dyDescent="0.3">
      <c r="B355" s="8" t="s">
        <v>274</v>
      </c>
      <c r="C355" s="4">
        <v>1</v>
      </c>
    </row>
    <row r="356" spans="2:3" x14ac:dyDescent="0.3">
      <c r="B356" s="8" t="s">
        <v>140</v>
      </c>
      <c r="C356" s="4">
        <v>1</v>
      </c>
    </row>
    <row r="357" spans="2:3" x14ac:dyDescent="0.3">
      <c r="B357" s="8" t="s">
        <v>320</v>
      </c>
      <c r="C357" s="4">
        <v>1</v>
      </c>
    </row>
    <row r="358" spans="2:3" x14ac:dyDescent="0.3">
      <c r="B358" s="3" t="s">
        <v>237</v>
      </c>
      <c r="C358" s="4"/>
    </row>
    <row r="359" spans="2:3" x14ac:dyDescent="0.3">
      <c r="B359" s="8" t="s">
        <v>325</v>
      </c>
      <c r="C359" s="4">
        <v>1</v>
      </c>
    </row>
    <row r="360" spans="2:3" x14ac:dyDescent="0.3">
      <c r="B360" s="8" t="s">
        <v>232</v>
      </c>
      <c r="C360" s="4">
        <v>3</v>
      </c>
    </row>
    <row r="361" spans="2:3" x14ac:dyDescent="0.3">
      <c r="B361" s="8" t="s">
        <v>242</v>
      </c>
      <c r="C361" s="4">
        <v>1</v>
      </c>
    </row>
    <row r="362" spans="2:3" x14ac:dyDescent="0.3">
      <c r="B362" s="8" t="s">
        <v>252</v>
      </c>
      <c r="C362" s="4">
        <v>1</v>
      </c>
    </row>
    <row r="363" spans="2:3" x14ac:dyDescent="0.3">
      <c r="B363" s="8" t="s">
        <v>301</v>
      </c>
      <c r="C363" s="4">
        <v>1</v>
      </c>
    </row>
    <row r="364" spans="2:3" x14ac:dyDescent="0.3">
      <c r="B364" s="8" t="s">
        <v>267</v>
      </c>
      <c r="C364" s="4">
        <v>2</v>
      </c>
    </row>
    <row r="365" spans="2:3" x14ac:dyDescent="0.3">
      <c r="B365" s="8" t="s">
        <v>127</v>
      </c>
      <c r="C365" s="4">
        <v>1</v>
      </c>
    </row>
    <row r="366" spans="2:3" x14ac:dyDescent="0.3">
      <c r="B366" s="8" t="s">
        <v>263</v>
      </c>
      <c r="C366" s="4">
        <v>2</v>
      </c>
    </row>
    <row r="367" spans="2:3" x14ac:dyDescent="0.3">
      <c r="B367" s="8" t="s">
        <v>274</v>
      </c>
      <c r="C367" s="4">
        <v>2</v>
      </c>
    </row>
    <row r="368" spans="2:3" x14ac:dyDescent="0.3">
      <c r="B368" s="8" t="s">
        <v>296</v>
      </c>
      <c r="C368" s="4">
        <v>1</v>
      </c>
    </row>
    <row r="369" spans="2:3" x14ac:dyDescent="0.3">
      <c r="B369" s="8" t="s">
        <v>283</v>
      </c>
      <c r="C369" s="4">
        <v>1</v>
      </c>
    </row>
    <row r="370" spans="2:3" x14ac:dyDescent="0.3">
      <c r="B370" s="8" t="s">
        <v>140</v>
      </c>
      <c r="C370" s="4">
        <v>1</v>
      </c>
    </row>
    <row r="371" spans="2:3" x14ac:dyDescent="0.3">
      <c r="B371" s="8" t="s">
        <v>138</v>
      </c>
      <c r="C371" s="4">
        <v>2</v>
      </c>
    </row>
    <row r="372" spans="2:3" x14ac:dyDescent="0.3">
      <c r="B372" s="3" t="s">
        <v>320</v>
      </c>
      <c r="C372" s="4"/>
    </row>
    <row r="373" spans="2:3" x14ac:dyDescent="0.3">
      <c r="B373" s="8" t="s">
        <v>267</v>
      </c>
      <c r="C373" s="4">
        <v>2</v>
      </c>
    </row>
    <row r="374" spans="2:3" x14ac:dyDescent="0.3">
      <c r="B374" s="8" t="s">
        <v>140</v>
      </c>
      <c r="C374" s="4">
        <v>4</v>
      </c>
    </row>
    <row r="375" spans="2:3" x14ac:dyDescent="0.3">
      <c r="B375" s="3" t="s">
        <v>349</v>
      </c>
      <c r="C375" s="4"/>
    </row>
    <row r="376" spans="2:3" x14ac:dyDescent="0.3">
      <c r="B376" s="8" t="s">
        <v>325</v>
      </c>
      <c r="C376" s="4">
        <v>1</v>
      </c>
    </row>
    <row r="377" spans="2:3" x14ac:dyDescent="0.3">
      <c r="B377" s="8" t="s">
        <v>232</v>
      </c>
      <c r="C377" s="4">
        <v>1</v>
      </c>
    </row>
    <row r="378" spans="2:3" x14ac:dyDescent="0.3">
      <c r="B378" s="8" t="s">
        <v>267</v>
      </c>
      <c r="C378" s="4">
        <v>4</v>
      </c>
    </row>
    <row r="379" spans="2:3" x14ac:dyDescent="0.3">
      <c r="B379" s="8" t="s">
        <v>321</v>
      </c>
      <c r="C379" s="4">
        <v>2</v>
      </c>
    </row>
    <row r="380" spans="2:3" x14ac:dyDescent="0.3">
      <c r="B380" s="8" t="s">
        <v>201</v>
      </c>
      <c r="C380" s="4">
        <v>2</v>
      </c>
    </row>
    <row r="381" spans="2:3" x14ac:dyDescent="0.3">
      <c r="B381" s="8" t="s">
        <v>140</v>
      </c>
      <c r="C381" s="4">
        <v>4</v>
      </c>
    </row>
    <row r="382" spans="2:3" x14ac:dyDescent="0.3">
      <c r="B382" s="3" t="s">
        <v>397</v>
      </c>
      <c r="C382" s="4">
        <v>816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X238"/>
  <sheetViews>
    <sheetView showGridLines="0" workbookViewId="0">
      <selection activeCell="J21" sqref="J21"/>
    </sheetView>
  </sheetViews>
  <sheetFormatPr defaultRowHeight="14.4" x14ac:dyDescent="0.3"/>
  <cols>
    <col min="1" max="1" width="24.33203125" bestFit="1" customWidth="1"/>
    <col min="2" max="2" width="14.33203125" bestFit="1" customWidth="1"/>
    <col min="3" max="4" width="13.88671875" bestFit="1" customWidth="1"/>
    <col min="5" max="5" width="13.88671875" customWidth="1"/>
    <col min="6" max="6" width="24.33203125" bestFit="1" customWidth="1"/>
    <col min="7" max="7" width="14.33203125" bestFit="1" customWidth="1"/>
    <col min="11" max="11" width="24.33203125" bestFit="1" customWidth="1"/>
    <col min="12" max="12" width="15.5546875" bestFit="1" customWidth="1"/>
    <col min="13" max="13" width="4.6640625" bestFit="1" customWidth="1"/>
    <col min="14" max="14" width="10.6640625" bestFit="1" customWidth="1"/>
    <col min="15" max="16" width="10.6640625" customWidth="1"/>
    <col min="17" max="17" width="24.33203125" bestFit="1" customWidth="1"/>
    <col min="18" max="18" width="14.6640625" bestFit="1" customWidth="1"/>
    <col min="20" max="20" width="17.44140625" bestFit="1" customWidth="1"/>
    <col min="21" max="21" width="23.44140625" bestFit="1" customWidth="1"/>
    <col min="23" max="23" width="13.5546875" bestFit="1" customWidth="1"/>
    <col min="24" max="24" width="11.6640625" bestFit="1" customWidth="1"/>
  </cols>
  <sheetData>
    <row r="2" spans="1:24" x14ac:dyDescent="0.3">
      <c r="K2" s="26" t="s">
        <v>404</v>
      </c>
      <c r="L2" s="26"/>
    </row>
    <row r="3" spans="1:24" x14ac:dyDescent="0.3">
      <c r="A3" s="2" t="s">
        <v>398</v>
      </c>
      <c r="B3" t="s">
        <v>400</v>
      </c>
      <c r="F3" s="2" t="s">
        <v>398</v>
      </c>
      <c r="G3" t="s">
        <v>401</v>
      </c>
      <c r="K3" s="2" t="s">
        <v>403</v>
      </c>
      <c r="L3" s="2" t="s">
        <v>409</v>
      </c>
      <c r="Q3" s="2" t="s">
        <v>398</v>
      </c>
      <c r="R3" t="s">
        <v>405</v>
      </c>
      <c r="T3" s="2" t="s">
        <v>398</v>
      </c>
      <c r="U3" t="s">
        <v>410</v>
      </c>
      <c r="W3" s="2" t="s">
        <v>398</v>
      </c>
      <c r="X3" t="s">
        <v>411</v>
      </c>
    </row>
    <row r="4" spans="1:24" x14ac:dyDescent="0.3">
      <c r="A4" s="3" t="s">
        <v>32</v>
      </c>
      <c r="B4" s="4">
        <v>94</v>
      </c>
      <c r="F4" s="3" t="s">
        <v>32</v>
      </c>
      <c r="G4" s="4">
        <v>84</v>
      </c>
      <c r="H4">
        <f>GETPIVOTDATA("[Measures].[Count of team1]",$A$3,"[Range].[team1]","[Range].[team1].&amp;[Chennai Super Kings]")+GETPIVOTDATA("[Measures].[Count of team2]",$F$3,"[Range].[team2]","[Range].[team2].&amp;[Chennai Super Kings]")</f>
        <v>178</v>
      </c>
      <c r="K4" s="2" t="s">
        <v>398</v>
      </c>
      <c r="L4" t="s">
        <v>33</v>
      </c>
      <c r="M4" t="s">
        <v>22</v>
      </c>
      <c r="N4" t="s">
        <v>397</v>
      </c>
      <c r="Q4" s="6" t="s">
        <v>47</v>
      </c>
      <c r="R4" s="4">
        <v>120</v>
      </c>
      <c r="T4" s="3" t="s">
        <v>121</v>
      </c>
      <c r="U4" s="4">
        <v>23</v>
      </c>
      <c r="W4" s="3" t="s">
        <v>44</v>
      </c>
      <c r="X4" s="4">
        <v>101</v>
      </c>
    </row>
    <row r="5" spans="1:24" x14ac:dyDescent="0.3">
      <c r="A5" s="3" t="s">
        <v>53</v>
      </c>
      <c r="B5" s="4">
        <v>39</v>
      </c>
      <c r="F5" s="3" t="s">
        <v>53</v>
      </c>
      <c r="G5" s="4">
        <v>36</v>
      </c>
      <c r="H5">
        <f>GETPIVOTDATA("[Measures].[Count of team1]",$A$3,"[Range].[team1]","[Range].[team1].&amp;[Deccan Chargers]")+GETPIVOTDATA("[Measures].[Count of team2]",$F$3,"[Range].[team2]","[Range].[team2].&amp;[Deccan Chargers]")</f>
        <v>75</v>
      </c>
      <c r="K5" s="3" t="s">
        <v>47</v>
      </c>
      <c r="L5" s="4">
        <v>48</v>
      </c>
      <c r="M5" s="4">
        <v>58</v>
      </c>
      <c r="N5" s="4">
        <v>106</v>
      </c>
      <c r="O5" s="4"/>
      <c r="P5" s="4"/>
      <c r="Q5" s="6" t="s">
        <v>32</v>
      </c>
      <c r="R5" s="4">
        <v>106</v>
      </c>
      <c r="T5" s="3" t="s">
        <v>118</v>
      </c>
      <c r="U5" s="4">
        <v>22</v>
      </c>
      <c r="W5" s="3" t="s">
        <v>50</v>
      </c>
      <c r="X5" s="4">
        <v>77</v>
      </c>
    </row>
    <row r="6" spans="1:24" x14ac:dyDescent="0.3">
      <c r="A6" s="3" t="s">
        <v>372</v>
      </c>
      <c r="B6" s="4">
        <v>19</v>
      </c>
      <c r="F6" s="3" t="s">
        <v>372</v>
      </c>
      <c r="G6" s="4">
        <v>14</v>
      </c>
      <c r="H6">
        <f>GETPIVOTDATA("[Measures].[Count of team1]",$A$3,"[Range].[team1]","[Range].[team1].&amp;[Delhi Capitals]")+GETPIVOTDATA("[Measures].[Count of team2]",$F$3,"[Range].[team2]","[Range].[team2].&amp;[Delhi Capitals]")</f>
        <v>33</v>
      </c>
      <c r="K6" s="3" t="s">
        <v>21</v>
      </c>
      <c r="L6" s="4">
        <v>34</v>
      </c>
      <c r="M6" s="4">
        <v>64</v>
      </c>
      <c r="N6" s="4">
        <v>98</v>
      </c>
      <c r="O6" s="4"/>
      <c r="P6" s="4"/>
      <c r="Q6" s="6" t="s">
        <v>21</v>
      </c>
      <c r="R6" s="4">
        <v>99</v>
      </c>
      <c r="T6" s="3" t="s">
        <v>147</v>
      </c>
      <c r="U6" s="4">
        <v>18</v>
      </c>
      <c r="W6" s="3" t="s">
        <v>36</v>
      </c>
      <c r="X6" s="4">
        <v>74</v>
      </c>
    </row>
    <row r="7" spans="1:24" x14ac:dyDescent="0.3">
      <c r="A7" s="3" t="s">
        <v>39</v>
      </c>
      <c r="B7" s="4">
        <v>83</v>
      </c>
      <c r="F7" s="3" t="s">
        <v>39</v>
      </c>
      <c r="G7" s="4">
        <v>78</v>
      </c>
      <c r="H7">
        <f>GETPIVOTDATA("[Measures].[Count of team1]",$A$3,"[Range].[team1]","[Range].[team1].&amp;[Delhi Daredevils]")+GETPIVOTDATA("[Measures].[Count of team2]",$F$3,"[Range].[team2]","[Range].[team2].&amp;[Delhi Daredevils]")</f>
        <v>161</v>
      </c>
      <c r="K7" s="3" t="s">
        <v>32</v>
      </c>
      <c r="L7" s="4">
        <v>51</v>
      </c>
      <c r="M7" s="4">
        <v>46</v>
      </c>
      <c r="N7" s="4">
        <v>97</v>
      </c>
      <c r="O7" s="4"/>
      <c r="P7" s="4"/>
      <c r="Q7" s="6" t="s">
        <v>20</v>
      </c>
      <c r="R7" s="4">
        <v>91</v>
      </c>
      <c r="T7" s="3" t="s">
        <v>76</v>
      </c>
      <c r="U7" s="4">
        <v>17</v>
      </c>
      <c r="W7" s="3" t="s">
        <v>17</v>
      </c>
      <c r="X7" s="4">
        <v>65</v>
      </c>
    </row>
    <row r="8" spans="1:24" x14ac:dyDescent="0.3">
      <c r="A8" s="3" t="s">
        <v>319</v>
      </c>
      <c r="B8" s="4">
        <v>16</v>
      </c>
      <c r="F8" s="3" t="s">
        <v>319</v>
      </c>
      <c r="G8" s="4">
        <v>14</v>
      </c>
      <c r="H8">
        <f>GETPIVOTDATA("[Measures].[Count of team1]",$A$3,"[Range].[team1]","[Range].[team1].&amp;[Gujarat Lions]")+GETPIVOTDATA("[Measures].[Count of team2]",$F$3,"[Range].[team2]","[Range].[team2].&amp;[Gujarat Lions]")</f>
        <v>30</v>
      </c>
      <c r="K8" s="3" t="s">
        <v>40</v>
      </c>
      <c r="L8" s="4">
        <v>34</v>
      </c>
      <c r="M8" s="4">
        <v>53</v>
      </c>
      <c r="N8" s="4">
        <v>87</v>
      </c>
      <c r="O8" s="4"/>
      <c r="P8" s="4"/>
      <c r="Q8" s="6" t="s">
        <v>31</v>
      </c>
      <c r="R8" s="4">
        <v>88</v>
      </c>
      <c r="T8" s="3" t="s">
        <v>179</v>
      </c>
      <c r="U8" s="4">
        <v>17</v>
      </c>
      <c r="W8" s="3" t="s">
        <v>60</v>
      </c>
      <c r="X8" s="4">
        <v>64</v>
      </c>
    </row>
    <row r="9" spans="1:24" x14ac:dyDescent="0.3">
      <c r="A9" s="3" t="s">
        <v>31</v>
      </c>
      <c r="B9" s="4">
        <v>92</v>
      </c>
      <c r="F9" s="3" t="s">
        <v>31</v>
      </c>
      <c r="G9" s="4">
        <v>98</v>
      </c>
      <c r="H9">
        <f>GETPIVOTDATA("[Measures].[Count of team1]",$A$3,"[Range].[team1]","[Range].[team1].&amp;[Kings XI Punjab]")+GETPIVOTDATA("[Measures].[Count of team2]",$F$3,"[Range].[team2]","[Range].[team2].&amp;[Kings XI Punjab]")</f>
        <v>190</v>
      </c>
      <c r="K9" s="3" t="s">
        <v>20</v>
      </c>
      <c r="L9" s="4">
        <v>24</v>
      </c>
      <c r="M9" s="4">
        <v>63</v>
      </c>
      <c r="N9" s="4">
        <v>87</v>
      </c>
      <c r="O9" s="4"/>
      <c r="P9" s="4"/>
      <c r="Q9" s="6" t="s">
        <v>40</v>
      </c>
      <c r="R9" s="4">
        <v>81</v>
      </c>
      <c r="T9" s="3" t="s">
        <v>68</v>
      </c>
      <c r="U9" s="4">
        <v>16</v>
      </c>
      <c r="W9" s="3" t="s">
        <v>65</v>
      </c>
      <c r="X9" s="4">
        <v>57</v>
      </c>
    </row>
    <row r="10" spans="1:24" x14ac:dyDescent="0.3">
      <c r="A10" s="3" t="s">
        <v>205</v>
      </c>
      <c r="B10" s="4">
        <v>7</v>
      </c>
      <c r="F10" s="3" t="s">
        <v>205</v>
      </c>
      <c r="G10" s="4">
        <v>7</v>
      </c>
      <c r="H10">
        <f>GETPIVOTDATA("[Measures].[Count of team1]",$A$3,"[Range].[team1]","[Range].[team1].&amp;[Kochi Tuskers Kerala]")+GETPIVOTDATA("[Measures].[Count of team2]",$F$3,"[Range].[team2]","[Range].[team2].&amp;[Kochi Tuskers Kerala]")</f>
        <v>14</v>
      </c>
      <c r="K10" s="3" t="s">
        <v>31</v>
      </c>
      <c r="L10" s="4">
        <v>27</v>
      </c>
      <c r="M10" s="4">
        <v>58</v>
      </c>
      <c r="N10" s="4">
        <v>85</v>
      </c>
      <c r="O10" s="4"/>
      <c r="P10" s="4"/>
      <c r="Q10" s="6" t="s">
        <v>39</v>
      </c>
      <c r="R10" s="4">
        <v>67</v>
      </c>
      <c r="T10" s="3" t="s">
        <v>57</v>
      </c>
      <c r="U10" s="4">
        <v>16</v>
      </c>
      <c r="W10" s="3" t="s">
        <v>28</v>
      </c>
      <c r="X10" s="4">
        <v>56</v>
      </c>
    </row>
    <row r="11" spans="1:24" x14ac:dyDescent="0.3">
      <c r="A11" s="3" t="s">
        <v>21</v>
      </c>
      <c r="B11" s="4">
        <v>95</v>
      </c>
      <c r="F11" s="3" t="s">
        <v>21</v>
      </c>
      <c r="G11" s="4">
        <v>97</v>
      </c>
      <c r="H11">
        <f>GETPIVOTDATA("[Measures].[Count of team1]",$A$3,"[Range].[team1]","[Range].[team1].&amp;[Kolkata Knight Riders]")+GETPIVOTDATA("[Measures].[Count of team2]",$F$3,"[Range].[team2]","[Range].[team2].&amp;[Kolkata Knight Riders]")</f>
        <v>192</v>
      </c>
      <c r="K11" s="3" t="s">
        <v>39</v>
      </c>
      <c r="L11" s="4">
        <v>29</v>
      </c>
      <c r="M11" s="4">
        <v>51</v>
      </c>
      <c r="N11" s="4">
        <v>80</v>
      </c>
      <c r="O11" s="4"/>
      <c r="P11" s="4"/>
      <c r="Q11" s="6" t="s">
        <v>259</v>
      </c>
      <c r="R11" s="4">
        <v>66</v>
      </c>
      <c r="T11" s="3" t="s">
        <v>105</v>
      </c>
      <c r="U11" s="4">
        <v>14</v>
      </c>
      <c r="W11" s="3" t="s">
        <v>56</v>
      </c>
      <c r="X11" s="4">
        <v>47</v>
      </c>
    </row>
    <row r="12" spans="1:24" x14ac:dyDescent="0.3">
      <c r="A12" s="3" t="s">
        <v>47</v>
      </c>
      <c r="B12" s="4">
        <v>97</v>
      </c>
      <c r="F12" s="3" t="s">
        <v>47</v>
      </c>
      <c r="G12" s="4">
        <v>106</v>
      </c>
      <c r="H12">
        <f>GETPIVOTDATA("[Measures].[Count of team1]",$A$3,"[Range].[team1]","[Range].[team1].&amp;[Mumbai Indians]")+GETPIVOTDATA("[Measures].[Count of team2]",$F$3,"[Range].[team2]","[Range].[team2].&amp;[Mumbai Indians]")</f>
        <v>203</v>
      </c>
      <c r="K12" s="3" t="s">
        <v>259</v>
      </c>
      <c r="L12" s="4">
        <v>24</v>
      </c>
      <c r="M12" s="4">
        <v>33</v>
      </c>
      <c r="N12" s="4">
        <v>57</v>
      </c>
      <c r="O12" s="4"/>
      <c r="P12" s="4"/>
      <c r="Q12" s="6" t="s">
        <v>53</v>
      </c>
      <c r="R12" s="4">
        <v>29</v>
      </c>
      <c r="T12" s="3" t="s">
        <v>146</v>
      </c>
      <c r="U12" s="4">
        <v>13</v>
      </c>
      <c r="W12" s="3" t="s">
        <v>238</v>
      </c>
      <c r="X12" s="4">
        <v>38</v>
      </c>
    </row>
    <row r="13" spans="1:24" x14ac:dyDescent="0.3">
      <c r="A13" s="3" t="s">
        <v>207</v>
      </c>
      <c r="B13" s="4">
        <v>23</v>
      </c>
      <c r="F13" s="3" t="s">
        <v>207</v>
      </c>
      <c r="G13" s="4">
        <v>23</v>
      </c>
      <c r="H13">
        <f>GETPIVOTDATA("[Measures].[Count of team1]",$A$3,"[Range].[team1]","[Range].[team1].&amp;[Pune Warriors]")+GETPIVOTDATA("[Measures].[Count of team2]",$F$3,"[Range].[team2]","[Range].[team2].&amp;[Pune Warriors]")</f>
        <v>46</v>
      </c>
      <c r="K13" s="3" t="s">
        <v>53</v>
      </c>
      <c r="L13" s="4">
        <v>24</v>
      </c>
      <c r="M13" s="4">
        <v>19</v>
      </c>
      <c r="N13" s="4">
        <v>43</v>
      </c>
      <c r="O13" s="4"/>
      <c r="P13" s="4"/>
      <c r="Q13" s="6" t="s">
        <v>372</v>
      </c>
      <c r="R13" s="4">
        <v>19</v>
      </c>
      <c r="T13" s="3" t="s">
        <v>215</v>
      </c>
      <c r="U13" s="4">
        <v>13</v>
      </c>
      <c r="W13" s="3" t="s">
        <v>281</v>
      </c>
      <c r="X13" s="4">
        <v>29</v>
      </c>
    </row>
    <row r="14" spans="1:24" x14ac:dyDescent="0.3">
      <c r="A14" s="3" t="s">
        <v>40</v>
      </c>
      <c r="B14" s="4">
        <v>70</v>
      </c>
      <c r="F14" s="3" t="s">
        <v>40</v>
      </c>
      <c r="G14" s="4">
        <v>91</v>
      </c>
      <c r="H14">
        <f>GETPIVOTDATA("[Measures].[Count of team1]",$A$3,"[Range].[team1]","[Range].[team1].&amp;[Rajasthan Royals]")+GETPIVOTDATA("[Measures].[Count of team2]",$F$3,"[Range].[team2]","[Range].[team2].&amp;[Rajasthan Royals]")</f>
        <v>161</v>
      </c>
      <c r="K14" s="3" t="s">
        <v>207</v>
      </c>
      <c r="L14" s="4">
        <v>11</v>
      </c>
      <c r="M14" s="4">
        <v>9</v>
      </c>
      <c r="N14" s="4">
        <v>20</v>
      </c>
      <c r="O14" s="4"/>
      <c r="P14" s="4"/>
      <c r="Q14" s="6" t="s">
        <v>317</v>
      </c>
      <c r="R14" s="4">
        <v>15</v>
      </c>
      <c r="T14" s="3" t="s">
        <v>233</v>
      </c>
      <c r="U14" s="4">
        <v>12</v>
      </c>
      <c r="W14" s="3" t="s">
        <v>387</v>
      </c>
      <c r="X14" s="4">
        <v>26</v>
      </c>
    </row>
    <row r="15" spans="1:24" x14ac:dyDescent="0.3">
      <c r="A15" s="3" t="s">
        <v>317</v>
      </c>
      <c r="B15" s="4">
        <v>14</v>
      </c>
      <c r="F15" s="3" t="s">
        <v>317</v>
      </c>
      <c r="G15" s="4">
        <v>16</v>
      </c>
      <c r="H15">
        <f>GETPIVOTDATA("[Measures].[Count of team1]",$A$3,"[Range].[team1]","[Range].[team1].&amp;[Rising Pune Supergiants]")+GETPIVOTDATA("[Measures].[Count of team2]",$F$3,"[Range].[team2]","[Range].[team2].&amp;[Rising Pune Supergiants]")</f>
        <v>30</v>
      </c>
      <c r="K15" s="3" t="s">
        <v>372</v>
      </c>
      <c r="L15" s="4">
        <v>7</v>
      </c>
      <c r="M15" s="4">
        <v>13</v>
      </c>
      <c r="N15" s="4">
        <v>20</v>
      </c>
      <c r="O15" s="4"/>
      <c r="P15" s="4"/>
      <c r="Q15" s="6" t="s">
        <v>319</v>
      </c>
      <c r="R15" s="4">
        <v>13</v>
      </c>
      <c r="T15" s="3" t="s">
        <v>29</v>
      </c>
      <c r="U15" s="4">
        <v>12</v>
      </c>
      <c r="W15" s="3" t="s">
        <v>117</v>
      </c>
      <c r="X15" s="4">
        <v>15</v>
      </c>
    </row>
    <row r="16" spans="1:24" x14ac:dyDescent="0.3">
      <c r="A16" s="3" t="s">
        <v>20</v>
      </c>
      <c r="B16" s="4">
        <v>108</v>
      </c>
      <c r="F16" s="3" t="s">
        <v>20</v>
      </c>
      <c r="G16" s="4">
        <v>87</v>
      </c>
      <c r="H16">
        <f>GETPIVOTDATA("[Measures].[Count of team1]",$A$3,"[Range].[team1]","[Range].[team1].&amp;[Royal Challengers Bangalore]")+GETPIVOTDATA("[Measures].[Count of team2]",$F$3,"[Range].[team2]","[Range].[team2].&amp;[Royal Challengers Bangalore]")</f>
        <v>195</v>
      </c>
      <c r="K16" s="3" t="s">
        <v>319</v>
      </c>
      <c r="L16" s="4">
        <v>1</v>
      </c>
      <c r="M16" s="4">
        <v>14</v>
      </c>
      <c r="N16" s="4">
        <v>15</v>
      </c>
      <c r="O16" s="4"/>
      <c r="P16" s="4"/>
      <c r="Q16" s="6" t="s">
        <v>207</v>
      </c>
      <c r="R16" s="4">
        <v>12</v>
      </c>
      <c r="T16" s="3" t="s">
        <v>192</v>
      </c>
      <c r="U16" s="4">
        <v>11</v>
      </c>
      <c r="W16" s="3" t="s">
        <v>342</v>
      </c>
      <c r="X16" s="4">
        <v>15</v>
      </c>
    </row>
    <row r="17" spans="1:24" x14ac:dyDescent="0.3">
      <c r="A17" s="3" t="s">
        <v>259</v>
      </c>
      <c r="B17" s="4">
        <v>59</v>
      </c>
      <c r="F17" s="3" t="s">
        <v>259</v>
      </c>
      <c r="G17" s="4">
        <v>65</v>
      </c>
      <c r="H17">
        <f>GETPIVOTDATA("[Measures].[Count of team1]",$A$3,"[Range].[team1]","[Range].[team1].&amp;[Sunrisers Hyderabad]")+GETPIVOTDATA("[Measures].[Count of team2]",$F$3,"[Range].[team2]","[Range].[team2].&amp;[Sunrisers Hyderabad]")</f>
        <v>124</v>
      </c>
      <c r="K17" s="3" t="s">
        <v>317</v>
      </c>
      <c r="L17" s="4">
        <v>3</v>
      </c>
      <c r="M17" s="4">
        <v>10</v>
      </c>
      <c r="N17" s="4">
        <v>13</v>
      </c>
      <c r="O17" s="4"/>
      <c r="P17" s="4"/>
      <c r="Q17" s="6" t="s">
        <v>205</v>
      </c>
      <c r="R17" s="4">
        <v>6</v>
      </c>
      <c r="T17" s="3" t="s">
        <v>305</v>
      </c>
      <c r="U17" s="4">
        <v>11</v>
      </c>
      <c r="W17" s="3" t="s">
        <v>25</v>
      </c>
      <c r="X17" s="4">
        <v>13</v>
      </c>
    </row>
    <row r="18" spans="1:24" x14ac:dyDescent="0.3">
      <c r="A18" s="3" t="s">
        <v>397</v>
      </c>
      <c r="B18" s="4">
        <v>816</v>
      </c>
      <c r="F18" s="3" t="s">
        <v>397</v>
      </c>
      <c r="G18" s="4">
        <v>816</v>
      </c>
      <c r="K18" s="3" t="s">
        <v>205</v>
      </c>
      <c r="L18" s="4">
        <v>3</v>
      </c>
      <c r="M18" s="4">
        <v>5</v>
      </c>
      <c r="N18" s="4">
        <v>8</v>
      </c>
      <c r="O18" s="4"/>
      <c r="P18" s="4"/>
      <c r="Q18" s="6" t="s">
        <v>25</v>
      </c>
      <c r="R18" s="4">
        <v>4</v>
      </c>
      <c r="T18" s="3" t="s">
        <v>93</v>
      </c>
      <c r="U18" s="4">
        <v>11</v>
      </c>
      <c r="W18" s="3" t="s">
        <v>234</v>
      </c>
      <c r="X18" s="4">
        <v>13</v>
      </c>
    </row>
    <row r="19" spans="1:24" x14ac:dyDescent="0.3">
      <c r="K19" s="3" t="s">
        <v>397</v>
      </c>
      <c r="L19" s="4">
        <v>320</v>
      </c>
      <c r="M19" s="4">
        <v>496</v>
      </c>
      <c r="N19" s="4">
        <v>816</v>
      </c>
      <c r="O19" s="4"/>
      <c r="P19" s="4"/>
      <c r="Q19" s="3" t="s">
        <v>397</v>
      </c>
      <c r="R19" s="4">
        <v>816</v>
      </c>
      <c r="T19" s="3" t="s">
        <v>152</v>
      </c>
      <c r="U19" s="4">
        <v>11</v>
      </c>
      <c r="W19" s="3" t="s">
        <v>388</v>
      </c>
      <c r="X19" s="4">
        <v>12</v>
      </c>
    </row>
    <row r="20" spans="1:24" x14ac:dyDescent="0.3">
      <c r="T20" s="3" t="s">
        <v>61</v>
      </c>
      <c r="U20" s="4">
        <v>11</v>
      </c>
      <c r="W20" s="3" t="s">
        <v>167</v>
      </c>
      <c r="X20" s="4">
        <v>12</v>
      </c>
    </row>
    <row r="21" spans="1:24" x14ac:dyDescent="0.3">
      <c r="T21" s="3" t="s">
        <v>183</v>
      </c>
      <c r="U21" s="4">
        <v>10</v>
      </c>
      <c r="W21" s="3" t="s">
        <v>131</v>
      </c>
      <c r="X21" s="4">
        <v>12</v>
      </c>
    </row>
    <row r="22" spans="1:24" x14ac:dyDescent="0.3">
      <c r="A22" t="s">
        <v>398</v>
      </c>
      <c r="B22" t="s">
        <v>400</v>
      </c>
      <c r="C22" t="s">
        <v>401</v>
      </c>
      <c r="D22" t="s">
        <v>402</v>
      </c>
      <c r="E22" t="s">
        <v>407</v>
      </c>
      <c r="F22" s="3" t="s">
        <v>406</v>
      </c>
      <c r="G22" t="s">
        <v>408</v>
      </c>
      <c r="T22" s="3" t="s">
        <v>144</v>
      </c>
      <c r="U22" s="4">
        <v>10</v>
      </c>
      <c r="W22" s="3" t="s">
        <v>322</v>
      </c>
      <c r="X22" s="4">
        <v>10</v>
      </c>
    </row>
    <row r="23" spans="1:24" x14ac:dyDescent="0.3">
      <c r="A23" t="s">
        <v>32</v>
      </c>
      <c r="B23">
        <f>COUNTIF('Data Set'!G:G,'pivot tables'!A23)</f>
        <v>94</v>
      </c>
      <c r="C23">
        <f>COUNTIF('Data Set'!I:I,'pivot tables'!A23)</f>
        <v>84</v>
      </c>
      <c r="D23">
        <f t="shared" ref="D23:D36" si="0">SUM(B23+C23)</f>
        <v>178</v>
      </c>
      <c r="E23">
        <f t="shared" ref="E23:E36" si="1">VLOOKUP(A23,$K$4:$L$18,2,FALSE)</f>
        <v>51</v>
      </c>
      <c r="F23">
        <f t="shared" ref="F23:F36" si="2">VLOOKUP(A23,$Q$4:$R$19,2,FALSE)</f>
        <v>106</v>
      </c>
      <c r="G23" s="7">
        <f t="shared" ref="G23:G36" si="3">F23/D23</f>
        <v>0.5955056179775281</v>
      </c>
      <c r="T23" s="3" t="s">
        <v>247</v>
      </c>
      <c r="U23" s="4">
        <v>9</v>
      </c>
      <c r="W23" s="3" t="s">
        <v>194</v>
      </c>
      <c r="X23" s="4">
        <v>9</v>
      </c>
    </row>
    <row r="24" spans="1:24" x14ac:dyDescent="0.3">
      <c r="A24" t="s">
        <v>53</v>
      </c>
      <c r="B24">
        <f>COUNTIF('Data Set'!G:G,'pivot tables'!A24)</f>
        <v>39</v>
      </c>
      <c r="C24">
        <f>COUNTIF('Data Set'!I:I,'pivot tables'!A24)</f>
        <v>36</v>
      </c>
      <c r="D24">
        <f t="shared" si="0"/>
        <v>75</v>
      </c>
      <c r="E24">
        <f t="shared" si="1"/>
        <v>24</v>
      </c>
      <c r="F24">
        <f t="shared" si="2"/>
        <v>29</v>
      </c>
      <c r="G24" s="7">
        <f t="shared" si="3"/>
        <v>0.38666666666666666</v>
      </c>
      <c r="T24" s="3" t="s">
        <v>235</v>
      </c>
      <c r="U24" s="4">
        <v>9</v>
      </c>
      <c r="W24" s="3" t="s">
        <v>224</v>
      </c>
      <c r="X24" s="4">
        <v>9</v>
      </c>
    </row>
    <row r="25" spans="1:24" x14ac:dyDescent="0.3">
      <c r="A25" t="s">
        <v>372</v>
      </c>
      <c r="B25">
        <f>COUNTIF('Data Set'!G:G,'pivot tables'!A25)</f>
        <v>19</v>
      </c>
      <c r="C25">
        <f>COUNTIF('Data Set'!I:I,'pivot tables'!A25)</f>
        <v>14</v>
      </c>
      <c r="D25">
        <f t="shared" si="0"/>
        <v>33</v>
      </c>
      <c r="E25">
        <f t="shared" si="1"/>
        <v>7</v>
      </c>
      <c r="F25">
        <f t="shared" si="2"/>
        <v>19</v>
      </c>
      <c r="G25" s="7">
        <f t="shared" si="3"/>
        <v>0.5757575757575758</v>
      </c>
      <c r="T25" s="3" t="s">
        <v>80</v>
      </c>
      <c r="U25" s="4">
        <v>9</v>
      </c>
      <c r="W25" s="3" t="s">
        <v>141</v>
      </c>
      <c r="X25" s="4">
        <v>8</v>
      </c>
    </row>
    <row r="26" spans="1:24" x14ac:dyDescent="0.3">
      <c r="A26" t="s">
        <v>39</v>
      </c>
      <c r="B26">
        <f>COUNTIF('Data Set'!G:G,'pivot tables'!A26)</f>
        <v>83</v>
      </c>
      <c r="C26">
        <f>COUNTIF('Data Set'!I:I,'pivot tables'!A26)</f>
        <v>78</v>
      </c>
      <c r="D26">
        <f t="shared" si="0"/>
        <v>161</v>
      </c>
      <c r="E26">
        <f t="shared" si="1"/>
        <v>29</v>
      </c>
      <c r="F26">
        <f t="shared" si="2"/>
        <v>67</v>
      </c>
      <c r="G26" s="7">
        <f t="shared" si="3"/>
        <v>0.41614906832298137</v>
      </c>
      <c r="T26" s="3" t="s">
        <v>107</v>
      </c>
      <c r="U26" s="4">
        <v>8</v>
      </c>
      <c r="W26" s="3" t="s">
        <v>106</v>
      </c>
      <c r="X26" s="4">
        <v>7</v>
      </c>
    </row>
    <row r="27" spans="1:24" x14ac:dyDescent="0.3">
      <c r="A27" t="s">
        <v>319</v>
      </c>
      <c r="B27">
        <f>COUNTIF('Data Set'!G:G,'pivot tables'!A27)</f>
        <v>16</v>
      </c>
      <c r="C27">
        <f>COUNTIF('Data Set'!I:I,'pivot tables'!A27)</f>
        <v>14</v>
      </c>
      <c r="D27">
        <f t="shared" si="0"/>
        <v>30</v>
      </c>
      <c r="E27">
        <f t="shared" si="1"/>
        <v>1</v>
      </c>
      <c r="F27">
        <f t="shared" si="2"/>
        <v>13</v>
      </c>
      <c r="G27" s="7">
        <f t="shared" si="3"/>
        <v>0.43333333333333335</v>
      </c>
      <c r="T27" s="3" t="s">
        <v>227</v>
      </c>
      <c r="U27" s="4">
        <v>8</v>
      </c>
      <c r="W27" s="3" t="s">
        <v>277</v>
      </c>
      <c r="X27" s="4">
        <v>7</v>
      </c>
    </row>
    <row r="28" spans="1:24" x14ac:dyDescent="0.3">
      <c r="A28" t="s">
        <v>31</v>
      </c>
      <c r="B28">
        <f>COUNTIF('Data Set'!G:G,'pivot tables'!A28)</f>
        <v>92</v>
      </c>
      <c r="C28">
        <f>COUNTIF('Data Set'!I:I,'pivot tables'!A28)</f>
        <v>98</v>
      </c>
      <c r="D28">
        <f t="shared" si="0"/>
        <v>190</v>
      </c>
      <c r="E28">
        <f t="shared" si="1"/>
        <v>27</v>
      </c>
      <c r="F28">
        <f t="shared" si="2"/>
        <v>88</v>
      </c>
      <c r="G28" s="7">
        <f t="shared" si="3"/>
        <v>0.4631578947368421</v>
      </c>
      <c r="T28" s="3" t="s">
        <v>257</v>
      </c>
      <c r="U28" s="4">
        <v>8</v>
      </c>
      <c r="W28" s="3" t="s">
        <v>170</v>
      </c>
      <c r="X28" s="4">
        <v>7</v>
      </c>
    </row>
    <row r="29" spans="1:24" x14ac:dyDescent="0.3">
      <c r="A29" t="s">
        <v>205</v>
      </c>
      <c r="B29">
        <f>COUNTIF('Data Set'!G:G,'pivot tables'!A29)</f>
        <v>7</v>
      </c>
      <c r="C29">
        <f>COUNTIF('Data Set'!I:I,'pivot tables'!A29)</f>
        <v>7</v>
      </c>
      <c r="D29">
        <f t="shared" si="0"/>
        <v>14</v>
      </c>
      <c r="E29">
        <f t="shared" si="1"/>
        <v>3</v>
      </c>
      <c r="F29">
        <f t="shared" si="2"/>
        <v>6</v>
      </c>
      <c r="G29" s="7">
        <f t="shared" si="3"/>
        <v>0.42857142857142855</v>
      </c>
      <c r="T29" s="3" t="s">
        <v>154</v>
      </c>
      <c r="U29" s="4">
        <v>8</v>
      </c>
      <c r="W29" s="3" t="s">
        <v>113</v>
      </c>
      <c r="X29" s="4">
        <v>7</v>
      </c>
    </row>
    <row r="30" spans="1:24" x14ac:dyDescent="0.3">
      <c r="A30" t="s">
        <v>21</v>
      </c>
      <c r="B30">
        <f>COUNTIF('Data Set'!G:G,'pivot tables'!A30)</f>
        <v>95</v>
      </c>
      <c r="C30">
        <f>COUNTIF('Data Set'!I:I,'pivot tables'!A30)</f>
        <v>97</v>
      </c>
      <c r="D30">
        <f t="shared" si="0"/>
        <v>192</v>
      </c>
      <c r="E30">
        <f t="shared" si="1"/>
        <v>34</v>
      </c>
      <c r="F30">
        <f t="shared" si="2"/>
        <v>99</v>
      </c>
      <c r="G30" s="7">
        <f t="shared" si="3"/>
        <v>0.515625</v>
      </c>
      <c r="T30" s="3" t="s">
        <v>344</v>
      </c>
      <c r="U30" s="4">
        <v>8</v>
      </c>
      <c r="W30" s="3" t="s">
        <v>269</v>
      </c>
      <c r="X30" s="4">
        <v>6</v>
      </c>
    </row>
    <row r="31" spans="1:24" x14ac:dyDescent="0.3">
      <c r="A31" t="s">
        <v>47</v>
      </c>
      <c r="B31">
        <f>COUNTIF('Data Set'!G:G,'pivot tables'!A31)</f>
        <v>97</v>
      </c>
      <c r="C31">
        <f>COUNTIF('Data Set'!I:I,'pivot tables'!A31)</f>
        <v>106</v>
      </c>
      <c r="D31">
        <f t="shared" si="0"/>
        <v>203</v>
      </c>
      <c r="E31">
        <f t="shared" si="1"/>
        <v>48</v>
      </c>
      <c r="F31">
        <f t="shared" si="2"/>
        <v>120</v>
      </c>
      <c r="G31" s="7">
        <f t="shared" si="3"/>
        <v>0.59113300492610843</v>
      </c>
      <c r="T31" s="3" t="s">
        <v>175</v>
      </c>
      <c r="U31" s="4">
        <v>7</v>
      </c>
      <c r="W31" s="3" t="s">
        <v>203</v>
      </c>
      <c r="X31" s="4">
        <v>5</v>
      </c>
    </row>
    <row r="32" spans="1:24" x14ac:dyDescent="0.3">
      <c r="A32" t="s">
        <v>207</v>
      </c>
      <c r="B32">
        <f>COUNTIF('Data Set'!G:G,'pivot tables'!A32)</f>
        <v>23</v>
      </c>
      <c r="C32">
        <f>COUNTIF('Data Set'!I:I,'pivot tables'!A32)</f>
        <v>23</v>
      </c>
      <c r="D32">
        <f t="shared" si="0"/>
        <v>46</v>
      </c>
      <c r="E32">
        <f t="shared" si="1"/>
        <v>11</v>
      </c>
      <c r="F32">
        <f t="shared" si="2"/>
        <v>12</v>
      </c>
      <c r="G32" s="7">
        <f t="shared" si="3"/>
        <v>0.2608695652173913</v>
      </c>
      <c r="T32" s="3" t="s">
        <v>72</v>
      </c>
      <c r="U32" s="4">
        <v>7</v>
      </c>
      <c r="W32" s="3" t="s">
        <v>339</v>
      </c>
      <c r="X32" s="4">
        <v>4</v>
      </c>
    </row>
    <row r="33" spans="1:24" x14ac:dyDescent="0.3">
      <c r="A33" t="s">
        <v>40</v>
      </c>
      <c r="B33">
        <f>COUNTIF('Data Set'!G:G,'pivot tables'!A33)</f>
        <v>70</v>
      </c>
      <c r="C33">
        <f>COUNTIF('Data Set'!I:I,'pivot tables'!A33)</f>
        <v>91</v>
      </c>
      <c r="D33">
        <f t="shared" si="0"/>
        <v>161</v>
      </c>
      <c r="E33">
        <f t="shared" si="1"/>
        <v>34</v>
      </c>
      <c r="F33">
        <f t="shared" si="2"/>
        <v>81</v>
      </c>
      <c r="G33" s="7">
        <f t="shared" si="3"/>
        <v>0.50310559006211175</v>
      </c>
      <c r="T33" s="3" t="s">
        <v>271</v>
      </c>
      <c r="U33" s="4">
        <v>7</v>
      </c>
      <c r="W33" s="3" t="s">
        <v>149</v>
      </c>
      <c r="X33" s="4">
        <v>3</v>
      </c>
    </row>
    <row r="34" spans="1:24" x14ac:dyDescent="0.3">
      <c r="A34" t="s">
        <v>317</v>
      </c>
      <c r="B34">
        <f>COUNTIF('Data Set'!G:G,'pivot tables'!A34)</f>
        <v>14</v>
      </c>
      <c r="C34">
        <f>COUNTIF('Data Set'!I:I,'pivot tables'!A34)</f>
        <v>16</v>
      </c>
      <c r="D34">
        <f t="shared" si="0"/>
        <v>30</v>
      </c>
      <c r="E34">
        <f t="shared" si="1"/>
        <v>3</v>
      </c>
      <c r="F34">
        <f t="shared" si="2"/>
        <v>15</v>
      </c>
      <c r="G34" s="7">
        <f t="shared" si="3"/>
        <v>0.5</v>
      </c>
      <c r="T34" s="3" t="s">
        <v>360</v>
      </c>
      <c r="U34" s="4">
        <v>7</v>
      </c>
      <c r="W34" s="3" t="s">
        <v>185</v>
      </c>
      <c r="X34" s="4">
        <v>3</v>
      </c>
    </row>
    <row r="35" spans="1:24" x14ac:dyDescent="0.3">
      <c r="A35" t="s">
        <v>20</v>
      </c>
      <c r="B35">
        <f>COUNTIF('Data Set'!G:G,'pivot tables'!A35)</f>
        <v>108</v>
      </c>
      <c r="C35">
        <f>COUNTIF('Data Set'!I:I,'pivot tables'!A35)</f>
        <v>87</v>
      </c>
      <c r="D35">
        <f t="shared" si="0"/>
        <v>195</v>
      </c>
      <c r="E35">
        <f t="shared" si="1"/>
        <v>24</v>
      </c>
      <c r="F35">
        <f t="shared" si="2"/>
        <v>91</v>
      </c>
      <c r="G35" s="7">
        <f t="shared" si="3"/>
        <v>0.46666666666666667</v>
      </c>
      <c r="T35" s="3" t="s">
        <v>180</v>
      </c>
      <c r="U35" s="4">
        <v>6</v>
      </c>
      <c r="W35" s="3" t="s">
        <v>135</v>
      </c>
      <c r="X35" s="4">
        <v>3</v>
      </c>
    </row>
    <row r="36" spans="1:24" x14ac:dyDescent="0.3">
      <c r="A36" t="s">
        <v>259</v>
      </c>
      <c r="B36">
        <f>COUNTIF('Data Set'!G:G,'pivot tables'!A36)</f>
        <v>59</v>
      </c>
      <c r="C36">
        <f>COUNTIF('Data Set'!I:I,'pivot tables'!A36)</f>
        <v>65</v>
      </c>
      <c r="D36">
        <f t="shared" si="0"/>
        <v>124</v>
      </c>
      <c r="E36">
        <f t="shared" si="1"/>
        <v>24</v>
      </c>
      <c r="F36">
        <f t="shared" si="2"/>
        <v>66</v>
      </c>
      <c r="G36" s="7">
        <f t="shared" si="3"/>
        <v>0.532258064516129</v>
      </c>
      <c r="T36" s="3" t="s">
        <v>291</v>
      </c>
      <c r="U36" s="4">
        <v>6</v>
      </c>
      <c r="W36" s="3" t="s">
        <v>157</v>
      </c>
      <c r="X36" s="4">
        <v>2</v>
      </c>
    </row>
    <row r="37" spans="1:24" x14ac:dyDescent="0.3">
      <c r="A37" t="s">
        <v>397</v>
      </c>
      <c r="B37">
        <f>SUM(B23:B36)</f>
        <v>816</v>
      </c>
      <c r="E37">
        <f>SUM(E23:E36)</f>
        <v>320</v>
      </c>
      <c r="F37">
        <f>SUM(F23:F36)</f>
        <v>812</v>
      </c>
      <c r="T37" s="3" t="s">
        <v>347</v>
      </c>
      <c r="U37" s="4">
        <v>6</v>
      </c>
      <c r="W37" s="3" t="s">
        <v>397</v>
      </c>
      <c r="X37" s="4">
        <v>816</v>
      </c>
    </row>
    <row r="38" spans="1:24" x14ac:dyDescent="0.3">
      <c r="T38" s="3" t="s">
        <v>87</v>
      </c>
      <c r="U38" s="4">
        <v>6</v>
      </c>
    </row>
    <row r="39" spans="1:24" x14ac:dyDescent="0.3">
      <c r="T39" s="3" t="s">
        <v>313</v>
      </c>
      <c r="U39" s="4">
        <v>6</v>
      </c>
    </row>
    <row r="40" spans="1:24" x14ac:dyDescent="0.3">
      <c r="T40" s="3" t="s">
        <v>181</v>
      </c>
      <c r="U40" s="4">
        <v>6</v>
      </c>
    </row>
    <row r="41" spans="1:24" x14ac:dyDescent="0.3">
      <c r="T41" s="3" t="s">
        <v>352</v>
      </c>
      <c r="U41" s="4">
        <v>6</v>
      </c>
    </row>
    <row r="42" spans="1:24" x14ac:dyDescent="0.3">
      <c r="T42" s="3" t="s">
        <v>160</v>
      </c>
      <c r="U42" s="4">
        <v>6</v>
      </c>
    </row>
    <row r="43" spans="1:24" x14ac:dyDescent="0.3">
      <c r="T43" s="3" t="s">
        <v>334</v>
      </c>
      <c r="U43" s="4">
        <v>6</v>
      </c>
    </row>
    <row r="44" spans="1:24" x14ac:dyDescent="0.3">
      <c r="T44" s="3" t="s">
        <v>18</v>
      </c>
      <c r="U44" s="4">
        <v>5</v>
      </c>
    </row>
    <row r="45" spans="1:24" x14ac:dyDescent="0.3">
      <c r="T45" s="3" t="s">
        <v>162</v>
      </c>
      <c r="U45" s="4">
        <v>5</v>
      </c>
    </row>
    <row r="46" spans="1:24" x14ac:dyDescent="0.3">
      <c r="T46" s="3" t="s">
        <v>350</v>
      </c>
      <c r="U46" s="4">
        <v>5</v>
      </c>
    </row>
    <row r="47" spans="1:24" x14ac:dyDescent="0.3">
      <c r="T47" s="3" t="s">
        <v>262</v>
      </c>
      <c r="U47" s="4">
        <v>5</v>
      </c>
    </row>
    <row r="48" spans="1:24" x14ac:dyDescent="0.3">
      <c r="T48" s="3" t="s">
        <v>231</v>
      </c>
      <c r="U48" s="4">
        <v>5</v>
      </c>
    </row>
    <row r="49" spans="20:21" x14ac:dyDescent="0.3">
      <c r="T49" s="3" t="s">
        <v>69</v>
      </c>
      <c r="U49" s="4">
        <v>5</v>
      </c>
    </row>
    <row r="50" spans="20:21" x14ac:dyDescent="0.3">
      <c r="T50" s="3" t="s">
        <v>276</v>
      </c>
      <c r="U50" s="4">
        <v>5</v>
      </c>
    </row>
    <row r="51" spans="20:21" x14ac:dyDescent="0.3">
      <c r="T51" s="3" t="s">
        <v>139</v>
      </c>
      <c r="U51" s="4">
        <v>5</v>
      </c>
    </row>
    <row r="52" spans="20:21" x14ac:dyDescent="0.3">
      <c r="T52" s="3" t="s">
        <v>297</v>
      </c>
      <c r="U52" s="4">
        <v>5</v>
      </c>
    </row>
    <row r="53" spans="20:21" x14ac:dyDescent="0.3">
      <c r="T53" s="3" t="s">
        <v>265</v>
      </c>
      <c r="U53" s="4">
        <v>5</v>
      </c>
    </row>
    <row r="54" spans="20:21" x14ac:dyDescent="0.3">
      <c r="T54" s="3" t="s">
        <v>94</v>
      </c>
      <c r="U54" s="4">
        <v>5</v>
      </c>
    </row>
    <row r="55" spans="20:21" x14ac:dyDescent="0.3">
      <c r="T55" s="3" t="s">
        <v>286</v>
      </c>
      <c r="U55" s="4">
        <v>5</v>
      </c>
    </row>
    <row r="56" spans="20:21" x14ac:dyDescent="0.3">
      <c r="T56" s="3" t="s">
        <v>197</v>
      </c>
      <c r="U56" s="4">
        <v>5</v>
      </c>
    </row>
    <row r="57" spans="20:21" x14ac:dyDescent="0.3">
      <c r="T57" s="3" t="s">
        <v>328</v>
      </c>
      <c r="U57" s="4">
        <v>5</v>
      </c>
    </row>
    <row r="58" spans="20:21" x14ac:dyDescent="0.3">
      <c r="T58" s="3" t="s">
        <v>307</v>
      </c>
      <c r="U58" s="4">
        <v>5</v>
      </c>
    </row>
    <row r="59" spans="20:21" x14ac:dyDescent="0.3">
      <c r="T59" s="3" t="s">
        <v>101</v>
      </c>
      <c r="U59" s="4">
        <v>5</v>
      </c>
    </row>
    <row r="60" spans="20:21" x14ac:dyDescent="0.3">
      <c r="T60" s="3" t="s">
        <v>88</v>
      </c>
      <c r="U60" s="4">
        <v>5</v>
      </c>
    </row>
    <row r="61" spans="20:21" x14ac:dyDescent="0.3">
      <c r="T61" s="3" t="s">
        <v>292</v>
      </c>
      <c r="U61" s="4">
        <v>5</v>
      </c>
    </row>
    <row r="62" spans="20:21" x14ac:dyDescent="0.3">
      <c r="T62" s="3" t="s">
        <v>211</v>
      </c>
      <c r="U62" s="4">
        <v>5</v>
      </c>
    </row>
    <row r="63" spans="20:21" x14ac:dyDescent="0.3">
      <c r="T63" s="3" t="s">
        <v>311</v>
      </c>
      <c r="U63" s="4">
        <v>4</v>
      </c>
    </row>
    <row r="64" spans="20:21" x14ac:dyDescent="0.3">
      <c r="T64" s="3" t="s">
        <v>288</v>
      </c>
      <c r="U64" s="4">
        <v>4</v>
      </c>
    </row>
    <row r="65" spans="20:21" x14ac:dyDescent="0.3">
      <c r="T65" s="3" t="s">
        <v>310</v>
      </c>
      <c r="U65" s="4">
        <v>4</v>
      </c>
    </row>
    <row r="66" spans="20:21" x14ac:dyDescent="0.3">
      <c r="T66" s="3" t="s">
        <v>156</v>
      </c>
      <c r="U66" s="4">
        <v>4</v>
      </c>
    </row>
    <row r="67" spans="20:21" x14ac:dyDescent="0.3">
      <c r="T67" s="3" t="s">
        <v>25</v>
      </c>
      <c r="U67" s="4">
        <v>4</v>
      </c>
    </row>
    <row r="68" spans="20:21" x14ac:dyDescent="0.3">
      <c r="T68" s="3" t="s">
        <v>243</v>
      </c>
      <c r="U68" s="4">
        <v>4</v>
      </c>
    </row>
    <row r="69" spans="20:21" x14ac:dyDescent="0.3">
      <c r="T69" s="3" t="s">
        <v>337</v>
      </c>
      <c r="U69" s="4">
        <v>4</v>
      </c>
    </row>
    <row r="70" spans="20:21" x14ac:dyDescent="0.3">
      <c r="T70" s="3" t="s">
        <v>335</v>
      </c>
      <c r="U70" s="4">
        <v>4</v>
      </c>
    </row>
    <row r="71" spans="20:21" x14ac:dyDescent="0.3">
      <c r="T71" s="3" t="s">
        <v>136</v>
      </c>
      <c r="U71" s="4">
        <v>4</v>
      </c>
    </row>
    <row r="72" spans="20:21" x14ac:dyDescent="0.3">
      <c r="T72" s="3" t="s">
        <v>226</v>
      </c>
      <c r="U72" s="4">
        <v>4</v>
      </c>
    </row>
    <row r="73" spans="20:21" x14ac:dyDescent="0.3">
      <c r="T73" s="3" t="s">
        <v>66</v>
      </c>
      <c r="U73" s="4">
        <v>4</v>
      </c>
    </row>
    <row r="74" spans="20:21" x14ac:dyDescent="0.3">
      <c r="T74" s="3" t="s">
        <v>346</v>
      </c>
      <c r="U74" s="4">
        <v>4</v>
      </c>
    </row>
    <row r="75" spans="20:21" x14ac:dyDescent="0.3">
      <c r="T75" s="3" t="s">
        <v>351</v>
      </c>
      <c r="U75" s="4">
        <v>4</v>
      </c>
    </row>
    <row r="76" spans="20:21" x14ac:dyDescent="0.3">
      <c r="T76" s="3" t="s">
        <v>251</v>
      </c>
      <c r="U76" s="4">
        <v>3</v>
      </c>
    </row>
    <row r="77" spans="20:21" x14ac:dyDescent="0.3">
      <c r="T77" s="3" t="s">
        <v>82</v>
      </c>
      <c r="U77" s="4">
        <v>3</v>
      </c>
    </row>
    <row r="78" spans="20:21" x14ac:dyDescent="0.3">
      <c r="T78" s="3" t="s">
        <v>324</v>
      </c>
      <c r="U78" s="4">
        <v>3</v>
      </c>
    </row>
    <row r="79" spans="20:21" x14ac:dyDescent="0.3">
      <c r="T79" s="3" t="s">
        <v>268</v>
      </c>
      <c r="U79" s="4">
        <v>3</v>
      </c>
    </row>
    <row r="80" spans="20:21" x14ac:dyDescent="0.3">
      <c r="T80" s="3" t="s">
        <v>260</v>
      </c>
      <c r="U80" s="4">
        <v>3</v>
      </c>
    </row>
    <row r="81" spans="20:21" x14ac:dyDescent="0.3">
      <c r="T81" s="3" t="s">
        <v>182</v>
      </c>
      <c r="U81" s="4">
        <v>3</v>
      </c>
    </row>
    <row r="82" spans="20:21" x14ac:dyDescent="0.3">
      <c r="T82" s="3" t="s">
        <v>294</v>
      </c>
      <c r="U82" s="4">
        <v>3</v>
      </c>
    </row>
    <row r="83" spans="20:21" x14ac:dyDescent="0.3">
      <c r="T83" s="3" t="s">
        <v>171</v>
      </c>
      <c r="U83" s="4">
        <v>3</v>
      </c>
    </row>
    <row r="84" spans="20:21" x14ac:dyDescent="0.3">
      <c r="T84" s="3" t="s">
        <v>193</v>
      </c>
      <c r="U84" s="4">
        <v>3</v>
      </c>
    </row>
    <row r="85" spans="20:21" x14ac:dyDescent="0.3">
      <c r="T85" s="3" t="s">
        <v>97</v>
      </c>
      <c r="U85" s="4">
        <v>3</v>
      </c>
    </row>
    <row r="86" spans="20:21" x14ac:dyDescent="0.3">
      <c r="T86" s="3" t="s">
        <v>293</v>
      </c>
      <c r="U86" s="4">
        <v>3</v>
      </c>
    </row>
    <row r="87" spans="20:21" x14ac:dyDescent="0.3">
      <c r="T87" s="3" t="s">
        <v>298</v>
      </c>
      <c r="U87" s="4">
        <v>3</v>
      </c>
    </row>
    <row r="88" spans="20:21" x14ac:dyDescent="0.3">
      <c r="T88" s="3" t="s">
        <v>393</v>
      </c>
      <c r="U88" s="4">
        <v>3</v>
      </c>
    </row>
    <row r="89" spans="20:21" x14ac:dyDescent="0.3">
      <c r="T89" s="3" t="s">
        <v>284</v>
      </c>
      <c r="U89" s="4">
        <v>3</v>
      </c>
    </row>
    <row r="90" spans="20:21" x14ac:dyDescent="0.3">
      <c r="T90" s="3" t="s">
        <v>374</v>
      </c>
      <c r="U90" s="4">
        <v>3</v>
      </c>
    </row>
    <row r="91" spans="20:21" x14ac:dyDescent="0.3">
      <c r="T91" s="3" t="s">
        <v>100</v>
      </c>
      <c r="U91" s="4">
        <v>3</v>
      </c>
    </row>
    <row r="92" spans="20:21" x14ac:dyDescent="0.3">
      <c r="T92" s="3" t="s">
        <v>165</v>
      </c>
      <c r="U92" s="4">
        <v>3</v>
      </c>
    </row>
    <row r="93" spans="20:21" x14ac:dyDescent="0.3">
      <c r="T93" s="3" t="s">
        <v>190</v>
      </c>
      <c r="U93" s="4">
        <v>3</v>
      </c>
    </row>
    <row r="94" spans="20:21" x14ac:dyDescent="0.3">
      <c r="T94" s="3" t="s">
        <v>90</v>
      </c>
      <c r="U94" s="4">
        <v>3</v>
      </c>
    </row>
    <row r="95" spans="20:21" x14ac:dyDescent="0.3">
      <c r="T95" s="3" t="s">
        <v>153</v>
      </c>
      <c r="U95" s="4">
        <v>3</v>
      </c>
    </row>
    <row r="96" spans="20:21" x14ac:dyDescent="0.3">
      <c r="T96" s="3" t="s">
        <v>316</v>
      </c>
      <c r="U96" s="4">
        <v>2</v>
      </c>
    </row>
    <row r="97" spans="20:21" x14ac:dyDescent="0.3">
      <c r="T97" s="3" t="s">
        <v>365</v>
      </c>
      <c r="U97" s="4">
        <v>2</v>
      </c>
    </row>
    <row r="98" spans="20:21" x14ac:dyDescent="0.3">
      <c r="T98" s="3" t="s">
        <v>78</v>
      </c>
      <c r="U98" s="4">
        <v>2</v>
      </c>
    </row>
    <row r="99" spans="20:21" x14ac:dyDescent="0.3">
      <c r="T99" s="3" t="s">
        <v>253</v>
      </c>
      <c r="U99" s="4">
        <v>2</v>
      </c>
    </row>
    <row r="100" spans="20:21" x14ac:dyDescent="0.3">
      <c r="T100" s="3" t="s">
        <v>385</v>
      </c>
      <c r="U100" s="4">
        <v>2</v>
      </c>
    </row>
    <row r="101" spans="20:21" x14ac:dyDescent="0.3">
      <c r="T101" s="3" t="s">
        <v>191</v>
      </c>
      <c r="U101" s="4">
        <v>2</v>
      </c>
    </row>
    <row r="102" spans="20:21" x14ac:dyDescent="0.3">
      <c r="T102" s="3" t="s">
        <v>329</v>
      </c>
      <c r="U102" s="4">
        <v>2</v>
      </c>
    </row>
    <row r="103" spans="20:21" x14ac:dyDescent="0.3">
      <c r="T103" s="3" t="s">
        <v>209</v>
      </c>
      <c r="U103" s="4">
        <v>2</v>
      </c>
    </row>
    <row r="104" spans="20:21" x14ac:dyDescent="0.3">
      <c r="T104" s="3" t="s">
        <v>45</v>
      </c>
      <c r="U104" s="4">
        <v>2</v>
      </c>
    </row>
    <row r="105" spans="20:21" x14ac:dyDescent="0.3">
      <c r="T105" s="3" t="s">
        <v>199</v>
      </c>
      <c r="U105" s="4">
        <v>2</v>
      </c>
    </row>
    <row r="106" spans="20:21" x14ac:dyDescent="0.3">
      <c r="T106" s="3" t="s">
        <v>314</v>
      </c>
      <c r="U106" s="4">
        <v>2</v>
      </c>
    </row>
    <row r="107" spans="20:21" x14ac:dyDescent="0.3">
      <c r="T107" s="3" t="s">
        <v>373</v>
      </c>
      <c r="U107" s="4">
        <v>2</v>
      </c>
    </row>
    <row r="108" spans="20:21" x14ac:dyDescent="0.3">
      <c r="T108" s="3" t="s">
        <v>202</v>
      </c>
      <c r="U108" s="4">
        <v>2</v>
      </c>
    </row>
    <row r="109" spans="20:21" x14ac:dyDescent="0.3">
      <c r="T109" s="3" t="s">
        <v>290</v>
      </c>
      <c r="U109" s="4">
        <v>2</v>
      </c>
    </row>
    <row r="110" spans="20:21" x14ac:dyDescent="0.3">
      <c r="T110" s="3" t="s">
        <v>85</v>
      </c>
      <c r="U110" s="4">
        <v>2</v>
      </c>
    </row>
    <row r="111" spans="20:21" x14ac:dyDescent="0.3">
      <c r="T111" s="3" t="s">
        <v>177</v>
      </c>
      <c r="U111" s="4">
        <v>2</v>
      </c>
    </row>
    <row r="112" spans="20:21" x14ac:dyDescent="0.3">
      <c r="T112" s="3" t="s">
        <v>214</v>
      </c>
      <c r="U112" s="4">
        <v>2</v>
      </c>
    </row>
    <row r="113" spans="20:21" x14ac:dyDescent="0.3">
      <c r="T113" s="3" t="s">
        <v>338</v>
      </c>
      <c r="U113" s="4">
        <v>2</v>
      </c>
    </row>
    <row r="114" spans="20:21" x14ac:dyDescent="0.3">
      <c r="T114" s="3" t="s">
        <v>158</v>
      </c>
      <c r="U114" s="4">
        <v>2</v>
      </c>
    </row>
    <row r="115" spans="20:21" x14ac:dyDescent="0.3">
      <c r="T115" s="3" t="s">
        <v>109</v>
      </c>
      <c r="U115" s="4">
        <v>2</v>
      </c>
    </row>
    <row r="116" spans="20:21" x14ac:dyDescent="0.3">
      <c r="T116" s="3" t="s">
        <v>309</v>
      </c>
      <c r="U116" s="4">
        <v>2</v>
      </c>
    </row>
    <row r="117" spans="20:21" x14ac:dyDescent="0.3">
      <c r="T117" s="3" t="s">
        <v>220</v>
      </c>
      <c r="U117" s="4">
        <v>2</v>
      </c>
    </row>
    <row r="118" spans="20:21" x14ac:dyDescent="0.3">
      <c r="T118" s="3" t="s">
        <v>51</v>
      </c>
      <c r="U118" s="4">
        <v>2</v>
      </c>
    </row>
    <row r="119" spans="20:21" x14ac:dyDescent="0.3">
      <c r="T119" s="3" t="s">
        <v>357</v>
      </c>
      <c r="U119" s="4">
        <v>2</v>
      </c>
    </row>
    <row r="120" spans="20:21" x14ac:dyDescent="0.3">
      <c r="T120" s="3" t="s">
        <v>245</v>
      </c>
      <c r="U120" s="4">
        <v>2</v>
      </c>
    </row>
    <row r="121" spans="20:21" x14ac:dyDescent="0.3">
      <c r="T121" s="3" t="s">
        <v>216</v>
      </c>
      <c r="U121" s="4">
        <v>2</v>
      </c>
    </row>
    <row r="122" spans="20:21" x14ac:dyDescent="0.3">
      <c r="T122" s="3" t="s">
        <v>255</v>
      </c>
      <c r="U122" s="4">
        <v>2</v>
      </c>
    </row>
    <row r="123" spans="20:21" x14ac:dyDescent="0.3">
      <c r="T123" s="3" t="s">
        <v>355</v>
      </c>
      <c r="U123" s="4">
        <v>2</v>
      </c>
    </row>
    <row r="124" spans="20:21" x14ac:dyDescent="0.3">
      <c r="T124" s="3" t="s">
        <v>273</v>
      </c>
      <c r="U124" s="4">
        <v>2</v>
      </c>
    </row>
    <row r="125" spans="20:21" x14ac:dyDescent="0.3">
      <c r="T125" s="3" t="s">
        <v>353</v>
      </c>
      <c r="U125" s="4">
        <v>2</v>
      </c>
    </row>
    <row r="126" spans="20:21" x14ac:dyDescent="0.3">
      <c r="T126" s="3" t="s">
        <v>84</v>
      </c>
      <c r="U126" s="4">
        <v>2</v>
      </c>
    </row>
    <row r="127" spans="20:21" x14ac:dyDescent="0.3">
      <c r="T127" s="3" t="s">
        <v>83</v>
      </c>
      <c r="U127" s="4">
        <v>2</v>
      </c>
    </row>
    <row r="128" spans="20:21" x14ac:dyDescent="0.3">
      <c r="T128" s="3" t="s">
        <v>254</v>
      </c>
      <c r="U128" s="4">
        <v>2</v>
      </c>
    </row>
    <row r="129" spans="20:21" x14ac:dyDescent="0.3">
      <c r="T129" s="3" t="s">
        <v>218</v>
      </c>
      <c r="U129" s="4">
        <v>2</v>
      </c>
    </row>
    <row r="130" spans="20:21" x14ac:dyDescent="0.3">
      <c r="T130" s="3" t="s">
        <v>331</v>
      </c>
      <c r="U130" s="4">
        <v>2</v>
      </c>
    </row>
    <row r="131" spans="20:21" x14ac:dyDescent="0.3">
      <c r="T131" s="3" t="s">
        <v>368</v>
      </c>
      <c r="U131" s="4">
        <v>2</v>
      </c>
    </row>
    <row r="132" spans="20:21" x14ac:dyDescent="0.3">
      <c r="T132" s="3" t="s">
        <v>289</v>
      </c>
      <c r="U132" s="4">
        <v>2</v>
      </c>
    </row>
    <row r="133" spans="20:21" x14ac:dyDescent="0.3">
      <c r="T133" s="3" t="s">
        <v>98</v>
      </c>
      <c r="U133" s="4">
        <v>2</v>
      </c>
    </row>
    <row r="134" spans="20:21" x14ac:dyDescent="0.3">
      <c r="T134" s="3" t="s">
        <v>356</v>
      </c>
      <c r="U134" s="4">
        <v>2</v>
      </c>
    </row>
    <row r="135" spans="20:21" x14ac:dyDescent="0.3">
      <c r="T135" s="3" t="s">
        <v>102</v>
      </c>
      <c r="U135" s="4">
        <v>2</v>
      </c>
    </row>
    <row r="136" spans="20:21" x14ac:dyDescent="0.3">
      <c r="T136" s="3" t="s">
        <v>96</v>
      </c>
      <c r="U136" s="4">
        <v>2</v>
      </c>
    </row>
    <row r="137" spans="20:21" x14ac:dyDescent="0.3">
      <c r="T137" s="3" t="s">
        <v>370</v>
      </c>
      <c r="U137" s="4">
        <v>2</v>
      </c>
    </row>
    <row r="138" spans="20:21" x14ac:dyDescent="0.3">
      <c r="T138" s="3" t="s">
        <v>261</v>
      </c>
      <c r="U138" s="4">
        <v>2</v>
      </c>
    </row>
    <row r="139" spans="20:21" x14ac:dyDescent="0.3">
      <c r="T139" s="3" t="s">
        <v>248</v>
      </c>
      <c r="U139" s="4">
        <v>2</v>
      </c>
    </row>
    <row r="140" spans="20:21" x14ac:dyDescent="0.3">
      <c r="T140" s="3" t="s">
        <v>392</v>
      </c>
      <c r="U140" s="4">
        <v>2</v>
      </c>
    </row>
    <row r="141" spans="20:21" x14ac:dyDescent="0.3">
      <c r="T141" s="3" t="s">
        <v>348</v>
      </c>
      <c r="U141" s="4">
        <v>2</v>
      </c>
    </row>
    <row r="142" spans="20:21" x14ac:dyDescent="0.3">
      <c r="T142" s="3" t="s">
        <v>103</v>
      </c>
      <c r="U142" s="4">
        <v>2</v>
      </c>
    </row>
    <row r="143" spans="20:21" x14ac:dyDescent="0.3">
      <c r="T143" s="3" t="s">
        <v>306</v>
      </c>
      <c r="U143" s="4">
        <v>2</v>
      </c>
    </row>
    <row r="144" spans="20:21" x14ac:dyDescent="0.3">
      <c r="T144" s="3" t="s">
        <v>241</v>
      </c>
      <c r="U144" s="4">
        <v>2</v>
      </c>
    </row>
    <row r="145" spans="20:21" x14ac:dyDescent="0.3">
      <c r="T145" s="3" t="s">
        <v>114</v>
      </c>
      <c r="U145" s="4">
        <v>2</v>
      </c>
    </row>
    <row r="146" spans="20:21" x14ac:dyDescent="0.3">
      <c r="T146" s="3" t="s">
        <v>74</v>
      </c>
      <c r="U146" s="4">
        <v>1</v>
      </c>
    </row>
    <row r="147" spans="20:21" x14ac:dyDescent="0.3">
      <c r="T147" s="3" t="s">
        <v>81</v>
      </c>
      <c r="U147" s="4">
        <v>1</v>
      </c>
    </row>
    <row r="148" spans="20:21" x14ac:dyDescent="0.3">
      <c r="T148" s="3" t="s">
        <v>128</v>
      </c>
      <c r="U148" s="4">
        <v>1</v>
      </c>
    </row>
    <row r="149" spans="20:21" x14ac:dyDescent="0.3">
      <c r="T149" s="3" t="s">
        <v>367</v>
      </c>
      <c r="U149" s="4">
        <v>1</v>
      </c>
    </row>
    <row r="150" spans="20:21" x14ac:dyDescent="0.3">
      <c r="T150" s="3" t="s">
        <v>391</v>
      </c>
      <c r="U150" s="4">
        <v>1</v>
      </c>
    </row>
    <row r="151" spans="20:21" x14ac:dyDescent="0.3">
      <c r="T151" s="3" t="s">
        <v>327</v>
      </c>
      <c r="U151" s="4">
        <v>1</v>
      </c>
    </row>
    <row r="152" spans="20:21" x14ac:dyDescent="0.3">
      <c r="T152" s="3" t="s">
        <v>364</v>
      </c>
      <c r="U152" s="4">
        <v>1</v>
      </c>
    </row>
    <row r="153" spans="20:21" x14ac:dyDescent="0.3">
      <c r="T153" s="3" t="s">
        <v>163</v>
      </c>
      <c r="U153" s="4">
        <v>1</v>
      </c>
    </row>
    <row r="154" spans="20:21" x14ac:dyDescent="0.3">
      <c r="T154" s="3" t="s">
        <v>166</v>
      </c>
      <c r="U154" s="4">
        <v>1</v>
      </c>
    </row>
    <row r="155" spans="20:21" x14ac:dyDescent="0.3">
      <c r="T155" s="3" t="s">
        <v>148</v>
      </c>
      <c r="U155" s="4">
        <v>1</v>
      </c>
    </row>
    <row r="156" spans="20:21" x14ac:dyDescent="0.3">
      <c r="T156" s="3" t="s">
        <v>206</v>
      </c>
      <c r="U156" s="4">
        <v>1</v>
      </c>
    </row>
    <row r="157" spans="20:21" x14ac:dyDescent="0.3">
      <c r="T157" s="3" t="s">
        <v>312</v>
      </c>
      <c r="U157" s="4">
        <v>1</v>
      </c>
    </row>
    <row r="158" spans="20:21" x14ac:dyDescent="0.3">
      <c r="T158" s="3" t="s">
        <v>308</v>
      </c>
      <c r="U158" s="4">
        <v>1</v>
      </c>
    </row>
    <row r="159" spans="20:21" x14ac:dyDescent="0.3">
      <c r="T159" s="3" t="s">
        <v>377</v>
      </c>
      <c r="U159" s="4">
        <v>1</v>
      </c>
    </row>
    <row r="160" spans="20:21" x14ac:dyDescent="0.3">
      <c r="T160" s="3" t="s">
        <v>99</v>
      </c>
      <c r="U160" s="4">
        <v>1</v>
      </c>
    </row>
    <row r="161" spans="20:21" x14ac:dyDescent="0.3">
      <c r="T161" s="3" t="s">
        <v>178</v>
      </c>
      <c r="U161" s="4">
        <v>1</v>
      </c>
    </row>
    <row r="162" spans="20:21" x14ac:dyDescent="0.3">
      <c r="T162" s="3" t="s">
        <v>361</v>
      </c>
      <c r="U162" s="4">
        <v>1</v>
      </c>
    </row>
    <row r="163" spans="20:21" x14ac:dyDescent="0.3">
      <c r="T163" s="3" t="s">
        <v>336</v>
      </c>
      <c r="U163" s="4">
        <v>1</v>
      </c>
    </row>
    <row r="164" spans="20:21" x14ac:dyDescent="0.3">
      <c r="T164" s="3" t="s">
        <v>354</v>
      </c>
      <c r="U164" s="4">
        <v>1</v>
      </c>
    </row>
    <row r="165" spans="20:21" x14ac:dyDescent="0.3">
      <c r="T165" s="3" t="s">
        <v>173</v>
      </c>
      <c r="U165" s="4">
        <v>1</v>
      </c>
    </row>
    <row r="166" spans="20:21" x14ac:dyDescent="0.3">
      <c r="T166" s="3" t="s">
        <v>315</v>
      </c>
      <c r="U166" s="4">
        <v>1</v>
      </c>
    </row>
    <row r="167" spans="20:21" x14ac:dyDescent="0.3">
      <c r="T167" s="3" t="s">
        <v>219</v>
      </c>
      <c r="U167" s="4">
        <v>1</v>
      </c>
    </row>
    <row r="168" spans="20:21" x14ac:dyDescent="0.3">
      <c r="T168" s="3" t="s">
        <v>222</v>
      </c>
      <c r="U168" s="4">
        <v>1</v>
      </c>
    </row>
    <row r="169" spans="20:21" x14ac:dyDescent="0.3">
      <c r="T169" s="3" t="s">
        <v>176</v>
      </c>
      <c r="U169" s="4">
        <v>1</v>
      </c>
    </row>
    <row r="170" spans="20:21" x14ac:dyDescent="0.3">
      <c r="T170" s="3" t="s">
        <v>279</v>
      </c>
      <c r="U170" s="4">
        <v>1</v>
      </c>
    </row>
    <row r="171" spans="20:21" x14ac:dyDescent="0.3">
      <c r="T171" s="3" t="s">
        <v>79</v>
      </c>
      <c r="U171" s="4">
        <v>1</v>
      </c>
    </row>
    <row r="172" spans="20:21" x14ac:dyDescent="0.3">
      <c r="T172" s="3" t="s">
        <v>381</v>
      </c>
      <c r="U172" s="4">
        <v>1</v>
      </c>
    </row>
    <row r="173" spans="20:21" x14ac:dyDescent="0.3">
      <c r="T173" s="3" t="s">
        <v>184</v>
      </c>
      <c r="U173" s="4">
        <v>1</v>
      </c>
    </row>
    <row r="174" spans="20:21" x14ac:dyDescent="0.3">
      <c r="T174" s="3" t="s">
        <v>217</v>
      </c>
      <c r="U174" s="4">
        <v>1</v>
      </c>
    </row>
    <row r="175" spans="20:21" x14ac:dyDescent="0.3">
      <c r="T175" s="3" t="s">
        <v>396</v>
      </c>
      <c r="U175" s="4">
        <v>1</v>
      </c>
    </row>
    <row r="176" spans="20:21" x14ac:dyDescent="0.3">
      <c r="T176" s="3" t="s">
        <v>386</v>
      </c>
      <c r="U176" s="4">
        <v>1</v>
      </c>
    </row>
    <row r="177" spans="20:21" x14ac:dyDescent="0.3">
      <c r="T177" s="3" t="s">
        <v>395</v>
      </c>
      <c r="U177" s="4">
        <v>1</v>
      </c>
    </row>
    <row r="178" spans="20:21" x14ac:dyDescent="0.3">
      <c r="T178" s="3" t="s">
        <v>272</v>
      </c>
      <c r="U178" s="4">
        <v>1</v>
      </c>
    </row>
    <row r="179" spans="20:21" x14ac:dyDescent="0.3">
      <c r="T179" s="3" t="s">
        <v>384</v>
      </c>
      <c r="U179" s="4">
        <v>1</v>
      </c>
    </row>
    <row r="180" spans="20:21" x14ac:dyDescent="0.3">
      <c r="T180" s="3" t="s">
        <v>246</v>
      </c>
      <c r="U180" s="4">
        <v>1</v>
      </c>
    </row>
    <row r="181" spans="20:21" x14ac:dyDescent="0.3">
      <c r="T181" s="3" t="s">
        <v>126</v>
      </c>
      <c r="U181" s="4">
        <v>1</v>
      </c>
    </row>
    <row r="182" spans="20:21" x14ac:dyDescent="0.3">
      <c r="T182" s="3" t="s">
        <v>366</v>
      </c>
      <c r="U182" s="4">
        <v>1</v>
      </c>
    </row>
    <row r="183" spans="20:21" x14ac:dyDescent="0.3">
      <c r="T183" s="3" t="s">
        <v>275</v>
      </c>
      <c r="U183" s="4">
        <v>1</v>
      </c>
    </row>
    <row r="184" spans="20:21" x14ac:dyDescent="0.3">
      <c r="T184" s="3" t="s">
        <v>228</v>
      </c>
      <c r="U184" s="4">
        <v>1</v>
      </c>
    </row>
    <row r="185" spans="20:21" x14ac:dyDescent="0.3">
      <c r="T185" s="3" t="s">
        <v>390</v>
      </c>
      <c r="U185" s="4">
        <v>1</v>
      </c>
    </row>
    <row r="186" spans="20:21" x14ac:dyDescent="0.3">
      <c r="T186" s="3" t="s">
        <v>358</v>
      </c>
      <c r="U186" s="4">
        <v>1</v>
      </c>
    </row>
    <row r="187" spans="20:21" x14ac:dyDescent="0.3">
      <c r="T187" s="3" t="s">
        <v>303</v>
      </c>
      <c r="U187" s="4">
        <v>1</v>
      </c>
    </row>
    <row r="188" spans="20:21" x14ac:dyDescent="0.3">
      <c r="T188" s="3" t="s">
        <v>258</v>
      </c>
      <c r="U188" s="4">
        <v>1</v>
      </c>
    </row>
    <row r="189" spans="20:21" x14ac:dyDescent="0.3">
      <c r="T189" s="3" t="s">
        <v>250</v>
      </c>
      <c r="U189" s="4">
        <v>1</v>
      </c>
    </row>
    <row r="190" spans="20:21" x14ac:dyDescent="0.3">
      <c r="T190" s="3" t="s">
        <v>86</v>
      </c>
      <c r="U190" s="4">
        <v>1</v>
      </c>
    </row>
    <row r="191" spans="20:21" x14ac:dyDescent="0.3">
      <c r="T191" s="3" t="s">
        <v>155</v>
      </c>
      <c r="U191" s="4">
        <v>1</v>
      </c>
    </row>
    <row r="192" spans="20:21" x14ac:dyDescent="0.3">
      <c r="T192" s="3" t="s">
        <v>198</v>
      </c>
      <c r="U192" s="4">
        <v>1</v>
      </c>
    </row>
    <row r="193" spans="20:21" x14ac:dyDescent="0.3">
      <c r="T193" s="3" t="s">
        <v>382</v>
      </c>
      <c r="U193" s="4">
        <v>1</v>
      </c>
    </row>
    <row r="194" spans="20:21" x14ac:dyDescent="0.3">
      <c r="T194" s="3" t="s">
        <v>142</v>
      </c>
      <c r="U194" s="4">
        <v>1</v>
      </c>
    </row>
    <row r="195" spans="20:21" x14ac:dyDescent="0.3">
      <c r="T195" s="3" t="s">
        <v>196</v>
      </c>
      <c r="U195" s="4">
        <v>1</v>
      </c>
    </row>
    <row r="196" spans="20:21" x14ac:dyDescent="0.3">
      <c r="T196" s="3" t="s">
        <v>256</v>
      </c>
      <c r="U196" s="4">
        <v>1</v>
      </c>
    </row>
    <row r="197" spans="20:21" x14ac:dyDescent="0.3">
      <c r="T197" s="3" t="s">
        <v>249</v>
      </c>
      <c r="U197" s="4">
        <v>1</v>
      </c>
    </row>
    <row r="198" spans="20:21" x14ac:dyDescent="0.3">
      <c r="T198" s="3" t="s">
        <v>244</v>
      </c>
      <c r="U198" s="4">
        <v>1</v>
      </c>
    </row>
    <row r="199" spans="20:21" x14ac:dyDescent="0.3">
      <c r="T199" s="3" t="s">
        <v>394</v>
      </c>
      <c r="U199" s="4">
        <v>1</v>
      </c>
    </row>
    <row r="200" spans="20:21" x14ac:dyDescent="0.3">
      <c r="T200" s="3" t="s">
        <v>92</v>
      </c>
      <c r="U200" s="4">
        <v>1</v>
      </c>
    </row>
    <row r="201" spans="20:21" x14ac:dyDescent="0.3">
      <c r="T201" s="3" t="s">
        <v>332</v>
      </c>
      <c r="U201" s="4">
        <v>1</v>
      </c>
    </row>
    <row r="202" spans="20:21" x14ac:dyDescent="0.3">
      <c r="T202" s="3" t="s">
        <v>302</v>
      </c>
      <c r="U202" s="4">
        <v>1</v>
      </c>
    </row>
    <row r="203" spans="20:21" x14ac:dyDescent="0.3">
      <c r="T203" s="3" t="s">
        <v>89</v>
      </c>
      <c r="U203" s="4">
        <v>1</v>
      </c>
    </row>
    <row r="204" spans="20:21" x14ac:dyDescent="0.3">
      <c r="T204" s="3" t="s">
        <v>341</v>
      </c>
      <c r="U204" s="4">
        <v>1</v>
      </c>
    </row>
    <row r="205" spans="20:21" x14ac:dyDescent="0.3">
      <c r="T205" s="3" t="s">
        <v>369</v>
      </c>
      <c r="U205" s="4">
        <v>1</v>
      </c>
    </row>
    <row r="206" spans="20:21" x14ac:dyDescent="0.3">
      <c r="T206" s="3" t="s">
        <v>375</v>
      </c>
      <c r="U206" s="4">
        <v>1</v>
      </c>
    </row>
    <row r="207" spans="20:21" x14ac:dyDescent="0.3">
      <c r="T207" s="3" t="s">
        <v>359</v>
      </c>
      <c r="U207" s="4">
        <v>1</v>
      </c>
    </row>
    <row r="208" spans="20:21" x14ac:dyDescent="0.3">
      <c r="T208" s="3" t="s">
        <v>210</v>
      </c>
      <c r="U208" s="4">
        <v>1</v>
      </c>
    </row>
    <row r="209" spans="20:21" x14ac:dyDescent="0.3">
      <c r="T209" s="3" t="s">
        <v>378</v>
      </c>
      <c r="U209" s="4">
        <v>1</v>
      </c>
    </row>
    <row r="210" spans="20:21" x14ac:dyDescent="0.3">
      <c r="T210" s="3" t="s">
        <v>174</v>
      </c>
      <c r="U210" s="4">
        <v>1</v>
      </c>
    </row>
    <row r="211" spans="20:21" x14ac:dyDescent="0.3">
      <c r="T211" s="3" t="s">
        <v>229</v>
      </c>
      <c r="U211" s="4">
        <v>1</v>
      </c>
    </row>
    <row r="212" spans="20:21" x14ac:dyDescent="0.3">
      <c r="T212" s="3" t="s">
        <v>37</v>
      </c>
      <c r="U212" s="4">
        <v>1</v>
      </c>
    </row>
    <row r="213" spans="20:21" x14ac:dyDescent="0.3">
      <c r="T213" s="3" t="s">
        <v>371</v>
      </c>
      <c r="U213" s="4">
        <v>1</v>
      </c>
    </row>
    <row r="214" spans="20:21" x14ac:dyDescent="0.3">
      <c r="T214" s="3" t="s">
        <v>187</v>
      </c>
      <c r="U214" s="4">
        <v>1</v>
      </c>
    </row>
    <row r="215" spans="20:21" x14ac:dyDescent="0.3">
      <c r="T215" s="3" t="s">
        <v>189</v>
      </c>
      <c r="U215" s="4">
        <v>1</v>
      </c>
    </row>
    <row r="216" spans="20:21" x14ac:dyDescent="0.3">
      <c r="T216" s="3" t="s">
        <v>379</v>
      </c>
      <c r="U216" s="4">
        <v>1</v>
      </c>
    </row>
    <row r="217" spans="20:21" x14ac:dyDescent="0.3">
      <c r="T217" s="3" t="s">
        <v>112</v>
      </c>
      <c r="U217" s="4">
        <v>1</v>
      </c>
    </row>
    <row r="218" spans="20:21" x14ac:dyDescent="0.3">
      <c r="T218" s="3" t="s">
        <v>110</v>
      </c>
      <c r="U218" s="4">
        <v>1</v>
      </c>
    </row>
    <row r="219" spans="20:21" x14ac:dyDescent="0.3">
      <c r="T219" s="3" t="s">
        <v>130</v>
      </c>
      <c r="U219" s="4">
        <v>1</v>
      </c>
    </row>
    <row r="220" spans="20:21" x14ac:dyDescent="0.3">
      <c r="T220" s="3" t="s">
        <v>70</v>
      </c>
      <c r="U220" s="4">
        <v>1</v>
      </c>
    </row>
    <row r="221" spans="20:21" x14ac:dyDescent="0.3">
      <c r="T221" s="3" t="s">
        <v>124</v>
      </c>
      <c r="U221" s="4">
        <v>1</v>
      </c>
    </row>
    <row r="222" spans="20:21" x14ac:dyDescent="0.3">
      <c r="T222" s="3" t="s">
        <v>188</v>
      </c>
      <c r="U222" s="4">
        <v>1</v>
      </c>
    </row>
    <row r="223" spans="20:21" x14ac:dyDescent="0.3">
      <c r="T223" s="3" t="s">
        <v>280</v>
      </c>
      <c r="U223" s="4">
        <v>1</v>
      </c>
    </row>
    <row r="224" spans="20:21" x14ac:dyDescent="0.3">
      <c r="T224" s="3" t="s">
        <v>104</v>
      </c>
      <c r="U224" s="4">
        <v>1</v>
      </c>
    </row>
    <row r="225" spans="20:21" x14ac:dyDescent="0.3">
      <c r="T225" s="3" t="s">
        <v>200</v>
      </c>
      <c r="U225" s="4">
        <v>1</v>
      </c>
    </row>
    <row r="226" spans="20:21" x14ac:dyDescent="0.3">
      <c r="T226" s="3" t="s">
        <v>239</v>
      </c>
      <c r="U226" s="4">
        <v>1</v>
      </c>
    </row>
    <row r="227" spans="20:21" x14ac:dyDescent="0.3">
      <c r="T227" s="3" t="s">
        <v>223</v>
      </c>
      <c r="U227" s="4">
        <v>1</v>
      </c>
    </row>
    <row r="228" spans="20:21" x14ac:dyDescent="0.3">
      <c r="T228" s="3" t="s">
        <v>134</v>
      </c>
      <c r="U228" s="4">
        <v>1</v>
      </c>
    </row>
    <row r="229" spans="20:21" x14ac:dyDescent="0.3">
      <c r="T229" s="3" t="s">
        <v>151</v>
      </c>
      <c r="U229" s="4">
        <v>1</v>
      </c>
    </row>
    <row r="230" spans="20:21" x14ac:dyDescent="0.3">
      <c r="T230" s="3" t="s">
        <v>376</v>
      </c>
      <c r="U230" s="4">
        <v>1</v>
      </c>
    </row>
    <row r="231" spans="20:21" x14ac:dyDescent="0.3">
      <c r="T231" s="3" t="s">
        <v>389</v>
      </c>
      <c r="U231" s="4">
        <v>1</v>
      </c>
    </row>
    <row r="232" spans="20:21" x14ac:dyDescent="0.3">
      <c r="T232" s="3" t="s">
        <v>221</v>
      </c>
      <c r="U232" s="4">
        <v>1</v>
      </c>
    </row>
    <row r="233" spans="20:21" x14ac:dyDescent="0.3">
      <c r="T233" s="3" t="s">
        <v>161</v>
      </c>
      <c r="U233" s="4">
        <v>1</v>
      </c>
    </row>
    <row r="234" spans="20:21" x14ac:dyDescent="0.3">
      <c r="T234" s="3" t="s">
        <v>362</v>
      </c>
      <c r="U234" s="4">
        <v>1</v>
      </c>
    </row>
    <row r="235" spans="20:21" x14ac:dyDescent="0.3">
      <c r="T235" s="3" t="s">
        <v>363</v>
      </c>
      <c r="U235" s="4">
        <v>1</v>
      </c>
    </row>
    <row r="236" spans="20:21" x14ac:dyDescent="0.3">
      <c r="T236" s="3" t="s">
        <v>266</v>
      </c>
      <c r="U236" s="4">
        <v>1</v>
      </c>
    </row>
    <row r="237" spans="20:21" x14ac:dyDescent="0.3">
      <c r="T237" s="3" t="s">
        <v>212</v>
      </c>
      <c r="U237" s="4">
        <v>1</v>
      </c>
    </row>
    <row r="238" spans="20:21" x14ac:dyDescent="0.3">
      <c r="T238" s="3" t="s">
        <v>397</v>
      </c>
      <c r="U238" s="4">
        <v>816</v>
      </c>
    </row>
  </sheetData>
  <mergeCells count="1">
    <mergeCell ref="K2:L2"/>
  </mergeCells>
  <pageMargins left="0.7" right="0.7" top="0.75" bottom="0.75" header="0.3" footer="0.3"/>
  <pageSetup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15E79-1E8A-4AD8-B7BF-9BED1EF602FA}">
  <dimension ref="A1:K2"/>
  <sheetViews>
    <sheetView showGridLines="0" workbookViewId="0"/>
  </sheetViews>
  <sheetFormatPr defaultColWidth="9.109375" defaultRowHeight="14.4" x14ac:dyDescent="0.3"/>
  <cols>
    <col min="1" max="16384" width="9.109375" style="24"/>
  </cols>
  <sheetData>
    <row r="1" spans="1:11" x14ac:dyDescent="0.3">
      <c r="A1" s="24" t="s">
        <v>434</v>
      </c>
    </row>
    <row r="2" spans="1:11" ht="25.8" x14ac:dyDescent="0.5">
      <c r="H2" s="27" t="s">
        <v>433</v>
      </c>
      <c r="I2" s="27"/>
      <c r="J2" s="27"/>
      <c r="K2" s="27"/>
    </row>
  </sheetData>
  <mergeCells count="1">
    <mergeCell ref="H2:K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B6EAA-7049-4732-804C-238047E7BFE3}">
  <dimension ref="C2:J21"/>
  <sheetViews>
    <sheetView showGridLines="0" workbookViewId="0"/>
  </sheetViews>
  <sheetFormatPr defaultRowHeight="14.4" x14ac:dyDescent="0.3"/>
  <cols>
    <col min="3" max="3" width="77.109375" bestFit="1" customWidth="1"/>
    <col min="4" max="4" width="20.33203125" bestFit="1" customWidth="1"/>
    <col min="5" max="5" width="85.44140625" bestFit="1" customWidth="1"/>
  </cols>
  <sheetData>
    <row r="2" spans="3:5" ht="25.8" x14ac:dyDescent="0.5">
      <c r="D2" s="18" t="s">
        <v>427</v>
      </c>
    </row>
    <row r="5" spans="3:5" ht="25.8" x14ac:dyDescent="0.5">
      <c r="C5" s="12" t="s">
        <v>415</v>
      </c>
      <c r="E5" s="15" t="s">
        <v>421</v>
      </c>
    </row>
    <row r="7" spans="3:5" x14ac:dyDescent="0.3">
      <c r="C7" s="28" t="s">
        <v>416</v>
      </c>
      <c r="E7" s="30" t="s">
        <v>422</v>
      </c>
    </row>
    <row r="8" spans="3:5" x14ac:dyDescent="0.3">
      <c r="C8" s="29"/>
      <c r="E8" s="30"/>
    </row>
    <row r="9" spans="3:5" x14ac:dyDescent="0.3">
      <c r="C9" s="29"/>
      <c r="E9" s="30"/>
    </row>
    <row r="11" spans="3:5" ht="25.8" x14ac:dyDescent="0.5">
      <c r="C11" s="13" t="s">
        <v>417</v>
      </c>
      <c r="E11" s="16" t="s">
        <v>423</v>
      </c>
    </row>
    <row r="13" spans="3:5" x14ac:dyDescent="0.3">
      <c r="C13" s="30" t="s">
        <v>418</v>
      </c>
      <c r="E13" s="30" t="s">
        <v>424</v>
      </c>
    </row>
    <row r="14" spans="3:5" x14ac:dyDescent="0.3">
      <c r="C14" s="30"/>
      <c r="E14" s="30"/>
    </row>
    <row r="15" spans="3:5" x14ac:dyDescent="0.3">
      <c r="C15" s="30"/>
      <c r="E15" s="30"/>
    </row>
    <row r="17" spans="3:10" ht="25.8" x14ac:dyDescent="0.5">
      <c r="C17" s="14" t="s">
        <v>419</v>
      </c>
      <c r="E17" s="17" t="s">
        <v>425</v>
      </c>
    </row>
    <row r="19" spans="3:10" x14ac:dyDescent="0.3">
      <c r="C19" s="30" t="s">
        <v>420</v>
      </c>
      <c r="E19" s="30" t="s">
        <v>426</v>
      </c>
    </row>
    <row r="20" spans="3:10" x14ac:dyDescent="0.3">
      <c r="C20" s="30"/>
      <c r="E20" s="30"/>
      <c r="J20" s="11"/>
    </row>
    <row r="21" spans="3:10" x14ac:dyDescent="0.3">
      <c r="C21" s="30"/>
      <c r="E21" s="30"/>
    </row>
  </sheetData>
  <mergeCells count="6">
    <mergeCell ref="C7:C9"/>
    <mergeCell ref="C13:C15"/>
    <mergeCell ref="C19:C21"/>
    <mergeCell ref="E7:E9"/>
    <mergeCell ref="E13:E15"/>
    <mergeCell ref="E19:E2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610F8-25C3-4432-A709-FC20E9F1A8ED}">
  <dimension ref="G5:Q26"/>
  <sheetViews>
    <sheetView showGridLines="0" tabSelected="1" topLeftCell="A7" workbookViewId="0">
      <selection activeCell="K28" sqref="K28"/>
    </sheetView>
  </sheetViews>
  <sheetFormatPr defaultColWidth="9.109375" defaultRowHeight="14.4" x14ac:dyDescent="0.3"/>
  <cols>
    <col min="1" max="11" width="9.109375" style="19"/>
    <col min="12" max="12" width="12.88671875" style="19" customWidth="1"/>
    <col min="13" max="13" width="11.109375" style="19" customWidth="1"/>
    <col min="14" max="16384" width="9.109375" style="19"/>
  </cols>
  <sheetData>
    <row r="5" spans="7:17" ht="31.2" x14ac:dyDescent="0.6">
      <c r="G5" s="34" t="s">
        <v>428</v>
      </c>
      <c r="H5" s="34"/>
      <c r="I5" s="34"/>
      <c r="J5" s="34"/>
      <c r="K5" s="34"/>
      <c r="L5" s="34"/>
    </row>
    <row r="7" spans="7:17" ht="15.6" x14ac:dyDescent="0.3">
      <c r="I7" s="38" t="s">
        <v>435</v>
      </c>
      <c r="J7" s="37"/>
    </row>
    <row r="8" spans="7:17" x14ac:dyDescent="0.3">
      <c r="G8" s="20"/>
    </row>
    <row r="10" spans="7:17" ht="18" x14ac:dyDescent="0.35">
      <c r="L10" s="31"/>
      <c r="M10" s="31"/>
    </row>
    <row r="13" spans="7:17" ht="18" x14ac:dyDescent="0.35">
      <c r="G13" s="31"/>
      <c r="H13" s="31"/>
      <c r="I13" s="31"/>
      <c r="J13" s="31"/>
      <c r="K13" s="31"/>
      <c r="L13" s="31"/>
    </row>
    <row r="14" spans="7:17" x14ac:dyDescent="0.3">
      <c r="P14" s="20"/>
    </row>
    <row r="15" spans="7:17" ht="15.6" x14ac:dyDescent="0.3">
      <c r="I15" s="35"/>
      <c r="J15" s="35"/>
      <c r="P15" s="39"/>
      <c r="Q15" s="37"/>
    </row>
    <row r="17" spans="8:15" x14ac:dyDescent="0.3">
      <c r="H17" s="33"/>
      <c r="I17" s="33"/>
      <c r="J17" s="33"/>
      <c r="K17" s="33"/>
    </row>
    <row r="18" spans="8:15" ht="18" x14ac:dyDescent="0.35">
      <c r="I18" s="33"/>
      <c r="J18" s="33"/>
      <c r="K18" s="25"/>
      <c r="N18" s="31"/>
      <c r="O18" s="31"/>
    </row>
    <row r="19" spans="8:15" ht="18" x14ac:dyDescent="0.35">
      <c r="N19" s="31"/>
      <c r="O19" s="31"/>
    </row>
    <row r="20" spans="8:15" ht="18" x14ac:dyDescent="0.35">
      <c r="N20" s="31"/>
      <c r="O20" s="32"/>
    </row>
    <row r="25" spans="8:15" ht="15.6" x14ac:dyDescent="0.3">
      <c r="J25" s="20" t="s">
        <v>436</v>
      </c>
    </row>
    <row r="26" spans="8:15" ht="15.6" x14ac:dyDescent="0.3">
      <c r="J26" s="39" t="s">
        <v>437</v>
      </c>
      <c r="K26" s="40"/>
    </row>
  </sheetData>
  <mergeCells count="12">
    <mergeCell ref="P15:Q15"/>
    <mergeCell ref="J26:K26"/>
    <mergeCell ref="N20:O20"/>
    <mergeCell ref="I18:J18"/>
    <mergeCell ref="H17:K17"/>
    <mergeCell ref="G5:L5"/>
    <mergeCell ref="L10:M10"/>
    <mergeCell ref="G13:L13"/>
    <mergeCell ref="I15:J15"/>
    <mergeCell ref="N18:O18"/>
    <mergeCell ref="N19:O19"/>
    <mergeCell ref="I7:J7"/>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11</vt:i4>
      </vt:variant>
    </vt:vector>
  </HeadingPairs>
  <TitlesOfParts>
    <vt:vector size="11" baseType="lpstr">
      <vt:lpstr>q1</vt:lpstr>
      <vt:lpstr>q2</vt:lpstr>
      <vt:lpstr>q3</vt:lpstr>
      <vt:lpstr>q 3&amp;4</vt:lpstr>
      <vt:lpstr>q5</vt:lpstr>
      <vt:lpstr>pivot tables</vt:lpstr>
      <vt:lpstr>Dashboard</vt:lpstr>
      <vt:lpstr>Objectives</vt:lpstr>
      <vt:lpstr>Welcome</vt:lpstr>
      <vt:lpstr>Data Set</vt:lpstr>
      <vt:lpstr>Home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srilakshmi Pusuluri</dc:creator>
  <cp:lastModifiedBy>srilakshmi Pusuluri</cp:lastModifiedBy>
  <dcterms:created xsi:type="dcterms:W3CDTF">2021-12-13T15:06:06Z</dcterms:created>
  <dcterms:modified xsi:type="dcterms:W3CDTF">2022-05-09T07:55:33Z</dcterms:modified>
</cp:coreProperties>
</file>